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 業務概要・実績\03 活動実績数\活動実績数（年度毎）\過年度分\"/>
    </mc:Choice>
  </mc:AlternateContent>
  <bookViews>
    <workbookView xWindow="-120" yWindow="-120" windowWidth="29040" windowHeight="15840" activeTab="3"/>
  </bookViews>
  <sheets>
    <sheet name="2020(H30)" sheetId="1" r:id="rId1"/>
    <sheet name="2019(H31 R1)" sheetId="2" r:id="rId2"/>
    <sheet name="2020 (R2)" sheetId="3" r:id="rId3"/>
    <sheet name="2021(R3)" sheetId="4" r:id="rId4"/>
  </sheets>
  <definedNames>
    <definedName name="_xlnm.Print_Area" localSheetId="1">'2019(H31 R1)'!$A$2:$M$157</definedName>
    <definedName name="_xlnm.Print_Area" localSheetId="3">'2021(R3)'!$B$1:$L$147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9" i="4" l="1"/>
  <c r="L90" i="4" l="1"/>
  <c r="L91" i="4" l="1"/>
  <c r="L117" i="3" l="1"/>
  <c r="L125" i="2"/>
  <c r="L119" i="4"/>
  <c r="L124" i="2"/>
  <c r="L118" i="4" l="1"/>
  <c r="L117" i="4"/>
  <c r="L138" i="3" l="1"/>
  <c r="W128" i="4" l="1"/>
  <c r="F128" i="4" s="1"/>
  <c r="W127" i="4"/>
  <c r="F127" i="4" s="1"/>
  <c r="W126" i="4"/>
  <c r="F126" i="4" s="1"/>
  <c r="W125" i="4"/>
  <c r="F125" i="4" s="1"/>
  <c r="W124" i="4"/>
  <c r="F124" i="4" s="1"/>
  <c r="L88" i="4" l="1"/>
  <c r="L89" i="4"/>
  <c r="L92" i="4"/>
  <c r="L93" i="4"/>
  <c r="L94" i="4"/>
  <c r="L87" i="4"/>
  <c r="N88" i="4"/>
  <c r="N89" i="4"/>
  <c r="N90" i="4"/>
  <c r="N91" i="4"/>
  <c r="N92" i="4"/>
  <c r="N93" i="4"/>
  <c r="N94" i="4"/>
  <c r="N87" i="4"/>
  <c r="L145" i="4" l="1"/>
  <c r="L141" i="4"/>
  <c r="K62" i="4"/>
  <c r="L147" i="2"/>
  <c r="F134" i="4"/>
  <c r="F135" i="4"/>
  <c r="L133" i="4"/>
  <c r="L132" i="4"/>
  <c r="F120" i="4"/>
  <c r="F119" i="4"/>
  <c r="F102" i="4"/>
  <c r="L100" i="4"/>
  <c r="L99" i="4"/>
  <c r="L83" i="4"/>
  <c r="L82" i="4"/>
  <c r="F83" i="4"/>
  <c r="F82" i="4"/>
  <c r="L30" i="4"/>
  <c r="L32" i="4"/>
  <c r="L31" i="4"/>
  <c r="F25" i="3"/>
  <c r="F25" i="4"/>
  <c r="F27" i="4"/>
  <c r="F26" i="4"/>
  <c r="F17" i="4"/>
  <c r="F18" i="4"/>
  <c r="F133" i="4"/>
  <c r="L131" i="4"/>
  <c r="F118" i="4"/>
  <c r="L106" i="4"/>
  <c r="L105" i="4"/>
  <c r="F100" i="4"/>
  <c r="L98" i="4"/>
  <c r="L81" i="4"/>
  <c r="F81" i="4"/>
  <c r="L64" i="4"/>
  <c r="L63" i="4"/>
  <c r="L62" i="4"/>
  <c r="F16" i="4"/>
  <c r="J1" i="4"/>
  <c r="L143" i="4" l="1"/>
  <c r="L130" i="3"/>
  <c r="L131" i="3"/>
  <c r="L132" i="3"/>
  <c r="L136" i="2" l="1"/>
  <c r="L81" i="2" l="1"/>
  <c r="F142" i="1"/>
  <c r="L123" i="1" l="1"/>
  <c r="L118" i="3" l="1"/>
  <c r="F135" i="3"/>
  <c r="F118" i="3"/>
  <c r="L116" i="3"/>
  <c r="L105" i="3"/>
  <c r="F100" i="3"/>
  <c r="L98" i="3"/>
  <c r="L81" i="3"/>
  <c r="F81" i="3"/>
  <c r="L62" i="3"/>
  <c r="K62" i="3"/>
  <c r="L30" i="3"/>
  <c r="F16" i="3"/>
  <c r="J1" i="3"/>
  <c r="F101" i="4" l="1"/>
  <c r="L140" i="4"/>
  <c r="L142" i="3"/>
  <c r="L144" i="4" s="1"/>
  <c r="F88" i="1"/>
  <c r="F83" i="3" s="1"/>
  <c r="L30" i="1" l="1"/>
  <c r="L32" i="3" s="1"/>
  <c r="F107" i="1" l="1"/>
  <c r="F102" i="3" l="1"/>
  <c r="F86" i="2" l="1"/>
  <c r="F82" i="3" s="1"/>
  <c r="F144" i="2"/>
  <c r="F136" i="3" s="1"/>
  <c r="F125" i="2"/>
  <c r="F119" i="3" s="1"/>
  <c r="L112" i="2"/>
  <c r="L106" i="3" s="1"/>
  <c r="L105" i="2"/>
  <c r="L99" i="3" s="1"/>
  <c r="F107" i="2"/>
  <c r="L82" i="3"/>
  <c r="L62" i="2"/>
  <c r="L63" i="3" s="1"/>
  <c r="K62" i="2"/>
  <c r="L30" i="2"/>
  <c r="F25" i="2"/>
  <c r="F26" i="3" s="1"/>
  <c r="F16" i="2"/>
  <c r="F101" i="3" l="1"/>
  <c r="L146" i="2"/>
  <c r="L139" i="3" s="1"/>
  <c r="L31" i="3"/>
  <c r="L150" i="2"/>
  <c r="L143" i="3" s="1"/>
  <c r="F17" i="3"/>
  <c r="F16" i="1"/>
  <c r="F17" i="2" l="1"/>
  <c r="F18" i="3"/>
  <c r="L133" i="1"/>
  <c r="F145" i="2" l="1"/>
  <c r="F137" i="3"/>
  <c r="F25" i="1"/>
  <c r="F125" i="1"/>
  <c r="L111" i="1"/>
  <c r="L105" i="1"/>
  <c r="F108" i="2"/>
  <c r="L81" i="1"/>
  <c r="L144" i="1" s="1"/>
  <c r="L62" i="1"/>
  <c r="K62" i="1"/>
  <c r="L148" i="1" l="1"/>
  <c r="L151" i="2" s="1"/>
  <c r="L64" i="3"/>
  <c r="L63" i="2"/>
  <c r="L82" i="2"/>
  <c r="L83" i="3"/>
  <c r="F120" i="3"/>
  <c r="F126" i="2"/>
  <c r="L106" i="2"/>
  <c r="L100" i="3"/>
  <c r="L31" i="2"/>
  <c r="F87" i="2"/>
</calcChain>
</file>

<file path=xl/sharedStrings.xml><?xml version="1.0" encoding="utf-8"?>
<sst xmlns="http://schemas.openxmlformats.org/spreadsheetml/2006/main" count="1677" uniqueCount="870">
  <si>
    <t>　</t>
    <phoneticPr fontId="2"/>
  </si>
  <si>
    <t>○フィールドミュージアムへ飛びだそう！</t>
    <rPh sb="13" eb="14">
      <t>ト</t>
    </rPh>
    <phoneticPr fontId="2"/>
  </si>
  <si>
    <t>○団体利用</t>
    <rPh sb="1" eb="3">
      <t>ダンタイ</t>
    </rPh>
    <rPh sb="3" eb="5">
      <t>リヨウ</t>
    </rPh>
    <phoneticPr fontId="2"/>
  </si>
  <si>
    <t>期日</t>
    <rPh sb="0" eb="2">
      <t>キジツ</t>
    </rPh>
    <phoneticPr fontId="2"/>
  </si>
  <si>
    <t>プログラム名</t>
    <rPh sb="5" eb="6">
      <t>メイ</t>
    </rPh>
    <phoneticPr fontId="2"/>
  </si>
  <si>
    <t>定員</t>
    <rPh sb="0" eb="2">
      <t>テイイン</t>
    </rPh>
    <phoneticPr fontId="2"/>
  </si>
  <si>
    <t>参加者数</t>
    <rPh sb="0" eb="4">
      <t>サンカシャスウ</t>
    </rPh>
    <phoneticPr fontId="2"/>
  </si>
  <si>
    <t>団体名</t>
    <rPh sb="0" eb="2">
      <t>ダンタイ</t>
    </rPh>
    <rPh sb="2" eb="3">
      <t>ナ</t>
    </rPh>
    <phoneticPr fontId="2"/>
  </si>
  <si>
    <t>内容</t>
    <rPh sb="0" eb="2">
      <t>ナイヨウ</t>
    </rPh>
    <phoneticPr fontId="2"/>
  </si>
  <si>
    <t>合　　計</t>
    <rPh sb="0" eb="1">
      <t>ゴウ</t>
    </rPh>
    <rPh sb="3" eb="4">
      <t>ケイ</t>
    </rPh>
    <phoneticPr fontId="2"/>
  </si>
  <si>
    <t>H28</t>
    <phoneticPr fontId="2"/>
  </si>
  <si>
    <t>名　　　称</t>
    <rPh sb="0" eb="1">
      <t>ナ</t>
    </rPh>
    <rPh sb="4" eb="5">
      <t>ショウ</t>
    </rPh>
    <phoneticPr fontId="2"/>
  </si>
  <si>
    <t>○移動体験教室及び講師派遣</t>
    <rPh sb="1" eb="3">
      <t>イドウ</t>
    </rPh>
    <rPh sb="3" eb="5">
      <t>タイケン</t>
    </rPh>
    <rPh sb="5" eb="7">
      <t>キョウシツ</t>
    </rPh>
    <rPh sb="7" eb="8">
      <t>オヨ</t>
    </rPh>
    <rPh sb="9" eb="11">
      <t>コウシ</t>
    </rPh>
    <rPh sb="11" eb="13">
      <t>ハケン</t>
    </rPh>
    <phoneticPr fontId="2"/>
  </si>
  <si>
    <t>施設名称等</t>
    <rPh sb="0" eb="2">
      <t>シセツ</t>
    </rPh>
    <rPh sb="2" eb="3">
      <t>ナ</t>
    </rPh>
    <rPh sb="3" eb="4">
      <t>ショウ</t>
    </rPh>
    <rPh sb="4" eb="5">
      <t>トウ</t>
    </rPh>
    <phoneticPr fontId="2"/>
  </si>
  <si>
    <t>　</t>
    <phoneticPr fontId="2"/>
  </si>
  <si>
    <t>○資料貸出</t>
    <rPh sb="1" eb="5">
      <t>シリョウカシダシ</t>
    </rPh>
    <phoneticPr fontId="2"/>
  </si>
  <si>
    <t>貸出先</t>
    <rPh sb="0" eb="2">
      <t>カシダシ</t>
    </rPh>
    <rPh sb="2" eb="3">
      <t>サキ</t>
    </rPh>
    <phoneticPr fontId="2"/>
  </si>
  <si>
    <t>貸出点数</t>
    <rPh sb="0" eb="2">
      <t>カシダシ</t>
    </rPh>
    <rPh sb="2" eb="4">
      <t>テンスウ</t>
    </rPh>
    <phoneticPr fontId="2"/>
  </si>
  <si>
    <t>動物</t>
    <rPh sb="0" eb="2">
      <t>ドウブツ</t>
    </rPh>
    <phoneticPr fontId="2"/>
  </si>
  <si>
    <t>植物</t>
    <rPh sb="0" eb="2">
      <t>ショクブツ</t>
    </rPh>
    <phoneticPr fontId="2"/>
  </si>
  <si>
    <t xml:space="preserve"> </t>
    <phoneticPr fontId="2"/>
  </si>
  <si>
    <t>民俗</t>
    <rPh sb="0" eb="2">
      <t>ミンゾク</t>
    </rPh>
    <phoneticPr fontId="2"/>
  </si>
  <si>
    <t>○ミュージアムパートナーズクラブ企画ミニ講座</t>
    <rPh sb="16" eb="18">
      <t>キカク</t>
    </rPh>
    <rPh sb="20" eb="22">
      <t>コウザ</t>
    </rPh>
    <phoneticPr fontId="2"/>
  </si>
  <si>
    <t>担当</t>
    <rPh sb="0" eb="2">
      <t>タントウ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</si>
  <si>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</si>
  <si>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歴史</t>
    <rPh sb="0" eb="2">
      <t>レキシ</t>
    </rPh>
    <phoneticPr fontId="2"/>
  </si>
  <si>
    <t>地学</t>
    <rPh sb="0" eb="2">
      <t>チガク</t>
    </rPh>
    <phoneticPr fontId="2"/>
  </si>
  <si>
    <t>○企画展示</t>
    <rPh sb="1" eb="3">
      <t>キカク</t>
    </rPh>
    <rPh sb="3" eb="5">
      <t>テンジ</t>
    </rPh>
    <phoneticPr fontId="2"/>
  </si>
  <si>
    <t>展示名</t>
    <rPh sb="0" eb="2">
      <t>テンジ</t>
    </rPh>
    <rPh sb="2" eb="3">
      <t>ナ</t>
    </rPh>
    <phoneticPr fontId="2"/>
  </si>
  <si>
    <t>会場</t>
    <rPh sb="0" eb="2">
      <t>カイジョウ</t>
    </rPh>
    <phoneticPr fontId="2"/>
  </si>
  <si>
    <t>見学者数</t>
    <rPh sb="0" eb="3">
      <t>ケンガクシャ</t>
    </rPh>
    <rPh sb="3" eb="4">
      <t>スウ</t>
    </rPh>
    <phoneticPr fontId="2"/>
  </si>
  <si>
    <t>博物館NC</t>
    <rPh sb="0" eb="3">
      <t>ハクブツカン</t>
    </rPh>
    <phoneticPr fontId="2"/>
  </si>
  <si>
    <t>○ミュージアムパートナーズクラブ</t>
    <phoneticPr fontId="2"/>
  </si>
  <si>
    <t>名　　称</t>
    <rPh sb="0" eb="1">
      <t>ナ</t>
    </rPh>
    <rPh sb="3" eb="4">
      <t>ショウ</t>
    </rPh>
    <phoneticPr fontId="2"/>
  </si>
  <si>
    <t>期間</t>
    <rPh sb="0" eb="2">
      <t>キカン</t>
    </rPh>
    <phoneticPr fontId="2"/>
  </si>
  <si>
    <t>くまもとの大地の成り立ち</t>
    <rPh sb="5" eb="7">
      <t>ダイチ</t>
    </rPh>
    <rPh sb="8" eb="9">
      <t>ナ</t>
    </rPh>
    <rPh sb="10" eb="11">
      <t>タ</t>
    </rPh>
    <phoneticPr fontId="2"/>
  </si>
  <si>
    <t>4月～3月</t>
    <rPh sb="1" eb="2">
      <t>ガツ</t>
    </rPh>
    <rPh sb="4" eb="5">
      <t>ガツ</t>
    </rPh>
    <phoneticPr fontId="2"/>
  </si>
  <si>
    <t>地学研究会</t>
    <rPh sb="0" eb="2">
      <t>チガク</t>
    </rPh>
    <rPh sb="2" eb="5">
      <t>ケンキュウカイ</t>
    </rPh>
    <phoneticPr fontId="2"/>
  </si>
  <si>
    <t>毎月第２土曜</t>
    <rPh sb="0" eb="2">
      <t>マイツキ</t>
    </rPh>
    <rPh sb="2" eb="3">
      <t>ダイ</t>
    </rPh>
    <rPh sb="4" eb="6">
      <t>ドヨウ</t>
    </rPh>
    <phoneticPr fontId="2"/>
  </si>
  <si>
    <t>毎月第３土曜</t>
    <rPh sb="0" eb="2">
      <t>マイツキ</t>
    </rPh>
    <rPh sb="2" eb="3">
      <t>ダイ</t>
    </rPh>
    <rPh sb="4" eb="6">
      <t>ドヨウ</t>
    </rPh>
    <phoneticPr fontId="2"/>
  </si>
  <si>
    <t>貝類調べ隊</t>
    <rPh sb="0" eb="2">
      <t>カイルイ</t>
    </rPh>
    <rPh sb="2" eb="3">
      <t>シラ</t>
    </rPh>
    <rPh sb="4" eb="5">
      <t>タイ</t>
    </rPh>
    <phoneticPr fontId="2"/>
  </si>
  <si>
    <t>シダを楽しもう会</t>
    <rPh sb="3" eb="4">
      <t>タノ</t>
    </rPh>
    <rPh sb="7" eb="8">
      <t>カイ</t>
    </rPh>
    <phoneticPr fontId="2"/>
  </si>
  <si>
    <t>○移動展示</t>
    <rPh sb="1" eb="3">
      <t>イドウ</t>
    </rPh>
    <rPh sb="3" eb="5">
      <t>テンジ</t>
    </rPh>
    <phoneticPr fontId="2"/>
  </si>
  <si>
    <t>4/1～</t>
    <phoneticPr fontId="2"/>
  </si>
  <si>
    <t>熊本の地質</t>
    <rPh sb="0" eb="2">
      <t>クマモト</t>
    </rPh>
    <rPh sb="3" eb="5">
      <t>チシツ</t>
    </rPh>
    <phoneticPr fontId="2"/>
  </si>
  <si>
    <t>阿蘇火山博物館</t>
    <rPh sb="0" eb="2">
      <t>アソ</t>
    </rPh>
    <rPh sb="2" eb="4">
      <t>カザン</t>
    </rPh>
    <rPh sb="4" eb="5">
      <t>ハク</t>
    </rPh>
    <rPh sb="5" eb="6">
      <t>ブツ</t>
    </rPh>
    <rPh sb="6" eb="7">
      <t>カン</t>
    </rPh>
    <phoneticPr fontId="2"/>
  </si>
  <si>
    <t>○バックヤードツアー</t>
    <phoneticPr fontId="2"/>
  </si>
  <si>
    <t>対象等</t>
    <rPh sb="0" eb="2">
      <t>タイショウ</t>
    </rPh>
    <rPh sb="2" eb="3">
      <t>トウ</t>
    </rPh>
    <phoneticPr fontId="2"/>
  </si>
  <si>
    <t>〇研修会</t>
    <rPh sb="1" eb="4">
      <t>ケンシュウカイ</t>
    </rPh>
    <phoneticPr fontId="2"/>
  </si>
  <si>
    <t>種別</t>
    <rPh sb="0" eb="2">
      <t>シュベツ</t>
    </rPh>
    <phoneticPr fontId="2"/>
  </si>
  <si>
    <t>受講者数</t>
    <rPh sb="0" eb="3">
      <t>ジュコウシャ</t>
    </rPh>
    <rPh sb="3" eb="4">
      <t>スウ</t>
    </rPh>
    <phoneticPr fontId="2"/>
  </si>
  <si>
    <t>第１回プロデューサー</t>
    <rPh sb="0" eb="1">
      <t>ダイ</t>
    </rPh>
    <rPh sb="2" eb="3">
      <t>カイ</t>
    </rPh>
    <phoneticPr fontId="2"/>
  </si>
  <si>
    <t>第１回スキルアップ</t>
    <rPh sb="0" eb="1">
      <t>ダイ</t>
    </rPh>
    <rPh sb="2" eb="3">
      <t>カイ</t>
    </rPh>
    <phoneticPr fontId="2"/>
  </si>
  <si>
    <t>第２回スキルアップ</t>
    <rPh sb="0" eb="1">
      <t>ダイ</t>
    </rPh>
    <rPh sb="2" eb="3">
      <t>カイ</t>
    </rPh>
    <phoneticPr fontId="2"/>
  </si>
  <si>
    <t>第３回スキルアップ</t>
    <rPh sb="0" eb="1">
      <t>ダイ</t>
    </rPh>
    <rPh sb="2" eb="3">
      <t>カイ</t>
    </rPh>
    <phoneticPr fontId="2"/>
  </si>
  <si>
    <t>第２回プロデューサー</t>
    <rPh sb="0" eb="1">
      <t>ダイ</t>
    </rPh>
    <rPh sb="2" eb="3">
      <t>カイ</t>
    </rPh>
    <phoneticPr fontId="2"/>
  </si>
  <si>
    <t>合　　　計</t>
    <rPh sb="0" eb="1">
      <t>ア</t>
    </rPh>
    <rPh sb="4" eb="5">
      <t>ケイ</t>
    </rPh>
    <phoneticPr fontId="2"/>
  </si>
  <si>
    <t>○講座</t>
    <rPh sb="1" eb="3">
      <t>コウザ</t>
    </rPh>
    <phoneticPr fontId="2"/>
  </si>
  <si>
    <t>共催</t>
    <rPh sb="0" eb="2">
      <t>キョウサイ</t>
    </rPh>
    <phoneticPr fontId="2"/>
  </si>
  <si>
    <t>講座名</t>
    <rPh sb="0" eb="2">
      <t>コウザ</t>
    </rPh>
    <rPh sb="2" eb="3">
      <t>メイ</t>
    </rPh>
    <phoneticPr fontId="2"/>
  </si>
  <si>
    <t>○企画展示関連企画</t>
    <rPh sb="1" eb="3">
      <t>キカク</t>
    </rPh>
    <rPh sb="3" eb="5">
      <t>テンジ</t>
    </rPh>
    <rPh sb="5" eb="7">
      <t>カンレン</t>
    </rPh>
    <rPh sb="7" eb="9">
      <t>キカク</t>
    </rPh>
    <phoneticPr fontId="2"/>
  </si>
  <si>
    <t>企画名</t>
    <rPh sb="0" eb="2">
      <t>キカク</t>
    </rPh>
    <rPh sb="2" eb="3">
      <t>メイ</t>
    </rPh>
    <phoneticPr fontId="2"/>
  </si>
  <si>
    <t>ＮＣ来館者数</t>
    <rPh sb="2" eb="5">
      <t>ライカンシャ</t>
    </rPh>
    <rPh sb="5" eb="6">
      <t>スウ</t>
    </rPh>
    <phoneticPr fontId="2"/>
  </si>
  <si>
    <t>参加者等総合計※</t>
    <rPh sb="0" eb="4">
      <t>サンカシャトウ</t>
    </rPh>
    <rPh sb="4" eb="5">
      <t>ソウ</t>
    </rPh>
    <rPh sb="5" eb="7">
      <t>ゴウケイ</t>
    </rPh>
    <phoneticPr fontId="2"/>
  </si>
  <si>
    <t>※資料貸出先、移動展示等、センター外で実施した事業での入場者・参加者数を含む</t>
    <rPh sb="1" eb="3">
      <t>シリョウ</t>
    </rPh>
    <rPh sb="3" eb="5">
      <t>カシダシ</t>
    </rPh>
    <rPh sb="5" eb="6">
      <t>サキ</t>
    </rPh>
    <rPh sb="7" eb="9">
      <t>イドウ</t>
    </rPh>
    <rPh sb="9" eb="11">
      <t>テンジ</t>
    </rPh>
    <rPh sb="11" eb="12">
      <t>トウ</t>
    </rPh>
    <rPh sb="17" eb="18">
      <t>ガイ</t>
    </rPh>
    <rPh sb="19" eb="21">
      <t>ジッシ</t>
    </rPh>
    <rPh sb="23" eb="25">
      <t>ジギョウ</t>
    </rPh>
    <rPh sb="27" eb="29">
      <t>ニュウジョウ</t>
    </rPh>
    <rPh sb="29" eb="30">
      <t>シャ</t>
    </rPh>
    <rPh sb="31" eb="34">
      <t>サンカシャ</t>
    </rPh>
    <rPh sb="34" eb="35">
      <t>スウ</t>
    </rPh>
    <rPh sb="36" eb="37">
      <t>フク</t>
    </rPh>
    <phoneticPr fontId="2"/>
  </si>
  <si>
    <t>H29</t>
    <phoneticPr fontId="2"/>
  </si>
  <si>
    <t>H28</t>
    <phoneticPr fontId="2"/>
  </si>
  <si>
    <t>H29</t>
    <phoneticPr fontId="2"/>
  </si>
  <si>
    <t>H30</t>
    <phoneticPr fontId="2"/>
  </si>
  <si>
    <t>/</t>
    <phoneticPr fontId="2"/>
  </si>
  <si>
    <t>/～</t>
    <phoneticPr fontId="2"/>
  </si>
  <si>
    <t>H28</t>
    <phoneticPr fontId="2"/>
  </si>
  <si>
    <t>H30</t>
    <phoneticPr fontId="2"/>
  </si>
  <si>
    <t>熊本市くまもと工芸会館</t>
    <rPh sb="0" eb="2">
      <t>クマモト</t>
    </rPh>
    <rPh sb="2" eb="3">
      <t>シ</t>
    </rPh>
    <rPh sb="7" eb="9">
      <t>コウゲイ</t>
    </rPh>
    <rPh sb="9" eb="11">
      <t>カイカン</t>
    </rPh>
    <phoneticPr fontId="2"/>
  </si>
  <si>
    <t>押絵と布が織りなす世界</t>
    <rPh sb="0" eb="2">
      <t>オシエ</t>
    </rPh>
    <rPh sb="3" eb="4">
      <t>ヌノ</t>
    </rPh>
    <rPh sb="5" eb="6">
      <t>オ</t>
    </rPh>
    <rPh sb="9" eb="11">
      <t>セカイ</t>
    </rPh>
    <phoneticPr fontId="2"/>
  </si>
  <si>
    <t>くまもとの地質（地層の観察会）</t>
    <rPh sb="5" eb="7">
      <t>チシツ</t>
    </rPh>
    <rPh sb="8" eb="10">
      <t>チソウ</t>
    </rPh>
    <rPh sb="11" eb="13">
      <t>カンサツ</t>
    </rPh>
    <rPh sb="13" eb="14">
      <t>カイ</t>
    </rPh>
    <phoneticPr fontId="2"/>
  </si>
  <si>
    <t>4/18～</t>
    <phoneticPr fontId="2"/>
  </si>
  <si>
    <t>ちょっと昔の暮らし拝見</t>
    <rPh sb="4" eb="5">
      <t>ムカシ</t>
    </rPh>
    <rPh sb="6" eb="7">
      <t>ク</t>
    </rPh>
    <rPh sb="9" eb="11">
      <t>ハイケン</t>
    </rPh>
    <phoneticPr fontId="2"/>
  </si>
  <si>
    <t>環境センター</t>
    <rPh sb="0" eb="2">
      <t>カンキョウ</t>
    </rPh>
    <phoneticPr fontId="2"/>
  </si>
  <si>
    <t>5/13</t>
    <phoneticPr fontId="2"/>
  </si>
  <si>
    <t>熊本市環境共生課</t>
    <rPh sb="0" eb="2">
      <t>クマモト</t>
    </rPh>
    <rPh sb="2" eb="3">
      <t>シ</t>
    </rPh>
    <rPh sb="3" eb="5">
      <t>カンキョウ</t>
    </rPh>
    <rPh sb="5" eb="7">
      <t>キョウセイ</t>
    </rPh>
    <rPh sb="7" eb="8">
      <t>カ</t>
    </rPh>
    <phoneticPr fontId="2"/>
  </si>
  <si>
    <t>いきものフェアくまもと2018</t>
    <phoneticPr fontId="2"/>
  </si>
  <si>
    <t>動物</t>
    <rPh sb="0" eb="2">
      <t>ドウブツ</t>
    </rPh>
    <phoneticPr fontId="2"/>
  </si>
  <si>
    <t>5/28～</t>
    <phoneticPr fontId="2"/>
  </si>
  <si>
    <t>阿蘇の植物</t>
    <rPh sb="0" eb="2">
      <t>アソ</t>
    </rPh>
    <rPh sb="3" eb="5">
      <t>ショクブツ</t>
    </rPh>
    <phoneticPr fontId="2"/>
  </si>
  <si>
    <t>南阿蘇ビジターセンター</t>
    <rPh sb="0" eb="1">
      <t>ミナミ</t>
    </rPh>
    <rPh sb="1" eb="3">
      <t>アソ</t>
    </rPh>
    <phoneticPr fontId="2"/>
  </si>
  <si>
    <t>宇土未来探究講座</t>
    <rPh sb="0" eb="2">
      <t>ウト</t>
    </rPh>
    <rPh sb="2" eb="4">
      <t>ミライ</t>
    </rPh>
    <rPh sb="4" eb="6">
      <t>タンキュウ</t>
    </rPh>
    <rPh sb="6" eb="8">
      <t>コウザ</t>
    </rPh>
    <phoneticPr fontId="2"/>
  </si>
  <si>
    <t>くまもとキッズミュージアムｉｎ益城</t>
    <rPh sb="15" eb="17">
      <t>マシキ</t>
    </rPh>
    <phoneticPr fontId="2"/>
  </si>
  <si>
    <t>○くまもとキッズミュージアム</t>
    <phoneticPr fontId="2"/>
  </si>
  <si>
    <t>海辺の生き物を観察しよう</t>
    <rPh sb="0" eb="2">
      <t>ウミベ</t>
    </rPh>
    <rPh sb="3" eb="4">
      <t>イ</t>
    </rPh>
    <rPh sb="5" eb="6">
      <t>モノ</t>
    </rPh>
    <rPh sb="7" eb="9">
      <t>カンサツ</t>
    </rPh>
    <phoneticPr fontId="2"/>
  </si>
  <si>
    <t>草木染めの会</t>
    <rPh sb="0" eb="2">
      <t>クサキ</t>
    </rPh>
    <rPh sb="2" eb="3">
      <t>ゾ</t>
    </rPh>
    <rPh sb="5" eb="6">
      <t>カイ</t>
    </rPh>
    <phoneticPr fontId="2"/>
  </si>
  <si>
    <t>松橋地域史調査クラブ</t>
    <rPh sb="0" eb="2">
      <t>マツバセ</t>
    </rPh>
    <rPh sb="2" eb="4">
      <t>チイキ</t>
    </rPh>
    <rPh sb="4" eb="5">
      <t>シ</t>
    </rPh>
    <rPh sb="5" eb="7">
      <t>チョウサ</t>
    </rPh>
    <phoneticPr fontId="2"/>
  </si>
  <si>
    <t>雁回山の植物を観る会</t>
    <rPh sb="0" eb="1">
      <t>ガン</t>
    </rPh>
    <rPh sb="1" eb="2">
      <t>カイ</t>
    </rPh>
    <rPh sb="2" eb="3">
      <t>ヤマ</t>
    </rPh>
    <rPh sb="4" eb="6">
      <t>ショクブツ</t>
    </rPh>
    <rPh sb="7" eb="8">
      <t>ミ</t>
    </rPh>
    <rPh sb="9" eb="10">
      <t>カイ</t>
    </rPh>
    <phoneticPr fontId="2"/>
  </si>
  <si>
    <t>偶数月第１日曜</t>
    <rPh sb="0" eb="2">
      <t>グウスウ</t>
    </rPh>
    <rPh sb="2" eb="3">
      <t>ツキ</t>
    </rPh>
    <rPh sb="3" eb="4">
      <t>ダイ</t>
    </rPh>
    <rPh sb="5" eb="7">
      <t>ニチヨウ</t>
    </rPh>
    <phoneticPr fontId="2"/>
  </si>
  <si>
    <t>毎週金曜</t>
    <rPh sb="0" eb="2">
      <t>マイシュウ</t>
    </rPh>
    <rPh sb="2" eb="4">
      <t>キンヨウ</t>
    </rPh>
    <phoneticPr fontId="2"/>
  </si>
  <si>
    <t>毎月第２木曜</t>
    <rPh sb="0" eb="2">
      <t>マイツキ</t>
    </rPh>
    <rPh sb="2" eb="3">
      <t>ダイ</t>
    </rPh>
    <rPh sb="4" eb="6">
      <t>モクヨウ</t>
    </rPh>
    <phoneticPr fontId="2"/>
  </si>
  <si>
    <t>毎月第３火曜</t>
    <rPh sb="0" eb="2">
      <t>マイツキ</t>
    </rPh>
    <rPh sb="2" eb="3">
      <t>ダイ</t>
    </rPh>
    <rPh sb="4" eb="6">
      <t>カヨウ</t>
    </rPh>
    <phoneticPr fontId="2"/>
  </si>
  <si>
    <t>毎月第１土曜</t>
    <rPh sb="0" eb="2">
      <t>マイツキ</t>
    </rPh>
    <rPh sb="2" eb="3">
      <t>ダイ</t>
    </rPh>
    <rPh sb="4" eb="6">
      <t>ドヨウ</t>
    </rPh>
    <phoneticPr fontId="2"/>
  </si>
  <si>
    <t>田底コミュニティーセンター</t>
    <rPh sb="0" eb="1">
      <t>タ</t>
    </rPh>
    <rPh sb="1" eb="2">
      <t>ソコ</t>
    </rPh>
    <phoneticPr fontId="2"/>
  </si>
  <si>
    <t>草木染め</t>
    <rPh sb="0" eb="2">
      <t>クサキ</t>
    </rPh>
    <rPh sb="2" eb="3">
      <t>ゾメ</t>
    </rPh>
    <phoneticPr fontId="2"/>
  </si>
  <si>
    <t>嘉島東小学校</t>
    <rPh sb="0" eb="2">
      <t>カシマ</t>
    </rPh>
    <rPh sb="2" eb="3">
      <t>ヒガシ</t>
    </rPh>
    <rPh sb="3" eb="6">
      <t>ショウガッコウ</t>
    </rPh>
    <phoneticPr fontId="2"/>
  </si>
  <si>
    <t>貝殻クラフト</t>
    <rPh sb="0" eb="2">
      <t>カイガラ</t>
    </rPh>
    <phoneticPr fontId="2"/>
  </si>
  <si>
    <t>和とじノート</t>
    <rPh sb="0" eb="1">
      <t>ワ</t>
    </rPh>
    <phoneticPr fontId="2"/>
  </si>
  <si>
    <t>麦島小学校(こむぎクラブ)</t>
    <rPh sb="0" eb="2">
      <t>ムギシマ</t>
    </rPh>
    <rPh sb="2" eb="5">
      <t>ショウガッコウ</t>
    </rPh>
    <phoneticPr fontId="2"/>
  </si>
  <si>
    <t>葉脈標本作り</t>
    <rPh sb="0" eb="2">
      <t>ヨウミャク</t>
    </rPh>
    <rPh sb="2" eb="4">
      <t>ヒョウホン</t>
    </rPh>
    <rPh sb="4" eb="5">
      <t>ヅク</t>
    </rPh>
    <phoneticPr fontId="2"/>
  </si>
  <si>
    <t>秋津2町内子ども会</t>
    <rPh sb="0" eb="2">
      <t>アキツ</t>
    </rPh>
    <rPh sb="3" eb="5">
      <t>チョウナイ</t>
    </rPh>
    <rPh sb="5" eb="6">
      <t>コ</t>
    </rPh>
    <rPh sb="8" eb="9">
      <t>カイ</t>
    </rPh>
    <phoneticPr fontId="2"/>
  </si>
  <si>
    <t>きな粉団子</t>
    <rPh sb="2" eb="3">
      <t>コ</t>
    </rPh>
    <rPh sb="3" eb="5">
      <t>ダンゴ</t>
    </rPh>
    <phoneticPr fontId="2"/>
  </si>
  <si>
    <t>荒尾市立桜山小学校</t>
    <rPh sb="0" eb="3">
      <t>アラオシ</t>
    </rPh>
    <rPh sb="3" eb="4">
      <t>リツ</t>
    </rPh>
    <rPh sb="4" eb="6">
      <t>サクラヤマ</t>
    </rPh>
    <rPh sb="6" eb="9">
      <t>ショウガッコウ</t>
    </rPh>
    <phoneticPr fontId="2"/>
  </si>
  <si>
    <t>～5/27</t>
    <phoneticPr fontId="2"/>
  </si>
  <si>
    <t>～7/15</t>
    <phoneticPr fontId="2"/>
  </si>
  <si>
    <t>くまもと　暮らしの暦</t>
    <rPh sb="5" eb="6">
      <t>ク</t>
    </rPh>
    <rPh sb="9" eb="10">
      <t>コヨミ</t>
    </rPh>
    <phoneticPr fontId="2"/>
  </si>
  <si>
    <t>～民俗写真家の眼差し～</t>
    <rPh sb="1" eb="3">
      <t>ミンゾク</t>
    </rPh>
    <rPh sb="3" eb="6">
      <t>シャシンカ</t>
    </rPh>
    <rPh sb="7" eb="9">
      <t>マナザ</t>
    </rPh>
    <phoneticPr fontId="2"/>
  </si>
  <si>
    <t>山江村農村環境改善センター</t>
    <rPh sb="0" eb="3">
      <t>ヤマエムラ</t>
    </rPh>
    <rPh sb="3" eb="5">
      <t>ノウソン</t>
    </rPh>
    <rPh sb="5" eb="7">
      <t>カンキョウ</t>
    </rPh>
    <rPh sb="7" eb="9">
      <t>カイゼン</t>
    </rPh>
    <phoneticPr fontId="2"/>
  </si>
  <si>
    <t>木葉小学校</t>
    <rPh sb="0" eb="1">
      <t>コ</t>
    </rPh>
    <rPh sb="1" eb="2">
      <t>ハ</t>
    </rPh>
    <rPh sb="2" eb="5">
      <t>ショウガッコウ</t>
    </rPh>
    <phoneticPr fontId="2"/>
  </si>
  <si>
    <t>子ども発達支援ステーション宇土</t>
    <rPh sb="0" eb="1">
      <t>コ</t>
    </rPh>
    <rPh sb="3" eb="5">
      <t>ハッタツ</t>
    </rPh>
    <rPh sb="5" eb="7">
      <t>シエン</t>
    </rPh>
    <rPh sb="13" eb="15">
      <t>ウト</t>
    </rPh>
    <phoneticPr fontId="2"/>
  </si>
  <si>
    <t>二本木8町内子ども会</t>
    <rPh sb="0" eb="3">
      <t>ニホンギ</t>
    </rPh>
    <rPh sb="4" eb="6">
      <t>チョウナイ</t>
    </rPh>
    <rPh sb="6" eb="7">
      <t>コ</t>
    </rPh>
    <rPh sb="9" eb="10">
      <t>カイ</t>
    </rPh>
    <phoneticPr fontId="2"/>
  </si>
  <si>
    <t>小国小学校PTA3年生</t>
    <rPh sb="0" eb="2">
      <t>オグニ</t>
    </rPh>
    <rPh sb="2" eb="5">
      <t>ショウガッコウ</t>
    </rPh>
    <rPh sb="9" eb="11">
      <t>ネンセイ</t>
    </rPh>
    <phoneticPr fontId="2"/>
  </si>
  <si>
    <t>植物観察講座</t>
    <rPh sb="0" eb="2">
      <t>ショクブツ</t>
    </rPh>
    <rPh sb="2" eb="4">
      <t>カンサツ</t>
    </rPh>
    <rPh sb="4" eb="6">
      <t>コウザ</t>
    </rPh>
    <phoneticPr fontId="2"/>
  </si>
  <si>
    <t>第2土曜日</t>
    <rPh sb="0" eb="1">
      <t>ダイ</t>
    </rPh>
    <rPh sb="2" eb="5">
      <t>ドヨウビ</t>
    </rPh>
    <phoneticPr fontId="2"/>
  </si>
  <si>
    <t>松橋第2学童保育所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2"/>
  </si>
  <si>
    <t>きらめき事業所</t>
    <rPh sb="4" eb="7">
      <t>ジギョウショ</t>
    </rPh>
    <phoneticPr fontId="2"/>
  </si>
  <si>
    <t>古銭レプリカ</t>
    <rPh sb="0" eb="2">
      <t>コセン</t>
    </rPh>
    <phoneticPr fontId="2"/>
  </si>
  <si>
    <t>杉上小学校</t>
    <rPh sb="0" eb="1">
      <t>スギ</t>
    </rPh>
    <rPh sb="1" eb="2">
      <t>ウエ</t>
    </rPh>
    <rPh sb="2" eb="5">
      <t>ショウガッコウ</t>
    </rPh>
    <phoneticPr fontId="2"/>
  </si>
  <si>
    <t>滝尾学童保育たんぽぽクラブ</t>
    <rPh sb="0" eb="2">
      <t>タキオ</t>
    </rPh>
    <rPh sb="2" eb="4">
      <t>ガクドウ</t>
    </rPh>
    <rPh sb="4" eb="6">
      <t>ホイク</t>
    </rPh>
    <phoneticPr fontId="2"/>
  </si>
  <si>
    <t>不知火学童保育所</t>
    <rPh sb="0" eb="3">
      <t>シラヌイ</t>
    </rPh>
    <rPh sb="3" eb="5">
      <t>ガクドウ</t>
    </rPh>
    <rPh sb="5" eb="7">
      <t>ホイク</t>
    </rPh>
    <rPh sb="7" eb="8">
      <t>ショ</t>
    </rPh>
    <phoneticPr fontId="2"/>
  </si>
  <si>
    <t>貝類学講座</t>
    <rPh sb="0" eb="2">
      <t>カイルイ</t>
    </rPh>
    <rPh sb="2" eb="3">
      <t>ガク</t>
    </rPh>
    <rPh sb="3" eb="5">
      <t>コウザ</t>
    </rPh>
    <phoneticPr fontId="2"/>
  </si>
  <si>
    <t>第3土曜日</t>
    <rPh sb="0" eb="1">
      <t>ダイ</t>
    </rPh>
    <rPh sb="2" eb="5">
      <t>ドヨウビ</t>
    </rPh>
    <phoneticPr fontId="2"/>
  </si>
  <si>
    <t>企画展展示解説</t>
    <rPh sb="0" eb="3">
      <t>キカクテン</t>
    </rPh>
    <rPh sb="3" eb="5">
      <t>テンジ</t>
    </rPh>
    <rPh sb="5" eb="7">
      <t>カイセツ</t>
    </rPh>
    <phoneticPr fontId="2"/>
  </si>
  <si>
    <t>國本</t>
    <rPh sb="0" eb="2">
      <t>クニモト</t>
    </rPh>
    <phoneticPr fontId="2"/>
  </si>
  <si>
    <t>天草にすむ動物</t>
    <rPh sb="0" eb="2">
      <t>アマクサ</t>
    </rPh>
    <rPh sb="5" eb="7">
      <t>ドウブツ</t>
    </rPh>
    <phoneticPr fontId="2"/>
  </si>
  <si>
    <t>天野</t>
    <rPh sb="0" eb="2">
      <t>アマノ</t>
    </rPh>
    <phoneticPr fontId="2"/>
  </si>
  <si>
    <t>中村</t>
    <rPh sb="0" eb="2">
      <t>ナカムラ</t>
    </rPh>
    <phoneticPr fontId="2"/>
  </si>
  <si>
    <t>10/28</t>
    <phoneticPr fontId="2"/>
  </si>
  <si>
    <t>11/25</t>
    <phoneticPr fontId="2"/>
  </si>
  <si>
    <t>12/23</t>
    <phoneticPr fontId="2"/>
  </si>
  <si>
    <t>迫田</t>
    <rPh sb="0" eb="2">
      <t>サコダ</t>
    </rPh>
    <phoneticPr fontId="2"/>
  </si>
  <si>
    <t>毎月第１火曜</t>
    <rPh sb="0" eb="2">
      <t>マイツキ</t>
    </rPh>
    <rPh sb="2" eb="3">
      <t>ダイ</t>
    </rPh>
    <rPh sb="4" eb="6">
      <t>カヨウ</t>
    </rPh>
    <phoneticPr fontId="2"/>
  </si>
  <si>
    <t>菊陽西小学校３－１</t>
    <rPh sb="0" eb="2">
      <t>キクヨウ</t>
    </rPh>
    <rPh sb="2" eb="3">
      <t>ニシ</t>
    </rPh>
    <rPh sb="3" eb="6">
      <t>ショウガッコウ</t>
    </rPh>
    <phoneticPr fontId="2"/>
  </si>
  <si>
    <t>化石レプリカ</t>
    <rPh sb="0" eb="2">
      <t>カセキ</t>
    </rPh>
    <phoneticPr fontId="2"/>
  </si>
  <si>
    <t>食虫植物を観察しよう</t>
    <rPh sb="0" eb="2">
      <t>ショクチュウ</t>
    </rPh>
    <rPh sb="2" eb="4">
      <t>ショクブツ</t>
    </rPh>
    <rPh sb="5" eb="7">
      <t>カンサツ</t>
    </rPh>
    <phoneticPr fontId="2"/>
  </si>
  <si>
    <t>7/28</t>
    <phoneticPr fontId="2"/>
  </si>
  <si>
    <t>阿蘇の昆虫を観察しよう</t>
    <rPh sb="0" eb="2">
      <t>アソ</t>
    </rPh>
    <rPh sb="3" eb="5">
      <t>コンチュウ</t>
    </rPh>
    <rPh sb="6" eb="8">
      <t>カンサツ</t>
    </rPh>
    <phoneticPr fontId="2"/>
  </si>
  <si>
    <t>夏の星空観察会</t>
    <rPh sb="0" eb="1">
      <t>ナツ</t>
    </rPh>
    <rPh sb="2" eb="4">
      <t>ホシゾラ</t>
    </rPh>
    <rPh sb="4" eb="6">
      <t>カンサツ</t>
    </rPh>
    <rPh sb="6" eb="7">
      <t>カイ</t>
    </rPh>
    <phoneticPr fontId="2"/>
  </si>
  <si>
    <t>11/18</t>
    <phoneticPr fontId="2"/>
  </si>
  <si>
    <t>半月の観察と撮影</t>
    <rPh sb="0" eb="2">
      <t>ハンゲツ</t>
    </rPh>
    <rPh sb="3" eb="5">
      <t>カンサツ</t>
    </rPh>
    <rPh sb="6" eb="8">
      <t>サツエイ</t>
    </rPh>
    <phoneticPr fontId="2"/>
  </si>
  <si>
    <t>落ち葉図鑑をつくろう①</t>
    <rPh sb="0" eb="1">
      <t>オ</t>
    </rPh>
    <rPh sb="2" eb="3">
      <t>バ</t>
    </rPh>
    <rPh sb="3" eb="5">
      <t>ズカン</t>
    </rPh>
    <phoneticPr fontId="2"/>
  </si>
  <si>
    <t>落ち葉図鑑をつくろう②</t>
    <rPh sb="0" eb="1">
      <t>オ</t>
    </rPh>
    <rPh sb="2" eb="3">
      <t>バ</t>
    </rPh>
    <rPh sb="3" eb="5">
      <t>ズカン</t>
    </rPh>
    <phoneticPr fontId="2"/>
  </si>
  <si>
    <t>水辺の冬鳥を観察しよう</t>
    <rPh sb="0" eb="2">
      <t>ミズベ</t>
    </rPh>
    <rPh sb="3" eb="5">
      <t>フユドリ</t>
    </rPh>
    <rPh sb="6" eb="8">
      <t>カンサツ</t>
    </rPh>
    <phoneticPr fontId="2"/>
  </si>
  <si>
    <t>知られざる明治の熊本人</t>
    <rPh sb="0" eb="1">
      <t>シ</t>
    </rPh>
    <rPh sb="5" eb="7">
      <t>メイジ</t>
    </rPh>
    <rPh sb="8" eb="10">
      <t>クマモト</t>
    </rPh>
    <rPh sb="10" eb="11">
      <t>ジン</t>
    </rPh>
    <phoneticPr fontId="2"/>
  </si>
  <si>
    <t>7/24～</t>
    <phoneticPr fontId="2"/>
  </si>
  <si>
    <t>参加者数(延数)</t>
    <rPh sb="0" eb="4">
      <t>サンカシャスウ</t>
    </rPh>
    <rPh sb="5" eb="6">
      <t>ノ</t>
    </rPh>
    <rPh sb="6" eb="7">
      <t>スウ</t>
    </rPh>
    <phoneticPr fontId="2"/>
  </si>
  <si>
    <t>川原の石を観察しよう</t>
    <rPh sb="0" eb="2">
      <t>カワラ</t>
    </rPh>
    <rPh sb="3" eb="4">
      <t>イシ</t>
    </rPh>
    <rPh sb="5" eb="7">
      <t>カンサツ</t>
    </rPh>
    <phoneticPr fontId="2"/>
  </si>
  <si>
    <t>10/18</t>
    <phoneticPr fontId="2"/>
  </si>
  <si>
    <t>安養市視察団</t>
    <rPh sb="0" eb="1">
      <t>アン</t>
    </rPh>
    <rPh sb="2" eb="3">
      <t>シ</t>
    </rPh>
    <rPh sb="3" eb="5">
      <t>シサツ</t>
    </rPh>
    <rPh sb="5" eb="6">
      <t>ダン</t>
    </rPh>
    <phoneticPr fontId="2"/>
  </si>
  <si>
    <t>バックヤード見学他</t>
    <rPh sb="6" eb="8">
      <t>ケンガク</t>
    </rPh>
    <rPh sb="8" eb="9">
      <t>ホカ</t>
    </rPh>
    <phoneticPr fontId="2"/>
  </si>
  <si>
    <t>豊福第一学童保育所</t>
    <rPh sb="0" eb="2">
      <t>トヨフク</t>
    </rPh>
    <rPh sb="2" eb="4">
      <t>ダイイチ</t>
    </rPh>
    <rPh sb="4" eb="6">
      <t>ガクドウ</t>
    </rPh>
    <rPh sb="6" eb="8">
      <t>ホイク</t>
    </rPh>
    <rPh sb="8" eb="9">
      <t>ショ</t>
    </rPh>
    <phoneticPr fontId="2"/>
  </si>
  <si>
    <t>武蔵ヶ丘小学校２－１</t>
    <rPh sb="0" eb="4">
      <t>ムサシガオカ</t>
    </rPh>
    <rPh sb="4" eb="5">
      <t>ショウ</t>
    </rPh>
    <rPh sb="5" eb="7">
      <t>ガッコウ</t>
    </rPh>
    <phoneticPr fontId="2"/>
  </si>
  <si>
    <t>武蔵ヶ丘小学校２－２</t>
    <rPh sb="0" eb="4">
      <t>ムサシガオカ</t>
    </rPh>
    <rPh sb="4" eb="5">
      <t>ショウ</t>
    </rPh>
    <rPh sb="5" eb="7">
      <t>ガッコウ</t>
    </rPh>
    <phoneticPr fontId="2"/>
  </si>
  <si>
    <t>10/22</t>
    <phoneticPr fontId="2"/>
  </si>
  <si>
    <t>阿蘇小学校放課後</t>
    <rPh sb="0" eb="2">
      <t>アソ</t>
    </rPh>
    <rPh sb="2" eb="5">
      <t>ショウガッコウ</t>
    </rPh>
    <rPh sb="5" eb="8">
      <t>ホウカゴ</t>
    </rPh>
    <phoneticPr fontId="2"/>
  </si>
  <si>
    <t>白山小学校10町内愛育会</t>
    <rPh sb="0" eb="2">
      <t>ハクザン</t>
    </rPh>
    <rPh sb="2" eb="3">
      <t>ショウ</t>
    </rPh>
    <rPh sb="3" eb="5">
      <t>ガッコウ</t>
    </rPh>
    <rPh sb="7" eb="9">
      <t>チョウナイ</t>
    </rPh>
    <rPh sb="9" eb="11">
      <t>アイイク</t>
    </rPh>
    <rPh sb="11" eb="12">
      <t>カイ</t>
    </rPh>
    <phoneticPr fontId="2"/>
  </si>
  <si>
    <t>金重</t>
    <rPh sb="0" eb="2">
      <t>カネシゲ</t>
    </rPh>
    <phoneticPr fontId="2"/>
  </si>
  <si>
    <t>施設見学</t>
    <rPh sb="0" eb="2">
      <t>シセツ</t>
    </rPh>
    <rPh sb="2" eb="4">
      <t>ケンガク</t>
    </rPh>
    <phoneticPr fontId="2"/>
  </si>
  <si>
    <t>展示解説・体験学習</t>
    <rPh sb="0" eb="2">
      <t>テンジ</t>
    </rPh>
    <rPh sb="2" eb="4">
      <t>カイセツ</t>
    </rPh>
    <rPh sb="5" eb="7">
      <t>タイケン</t>
    </rPh>
    <rPh sb="7" eb="9">
      <t>ガクシュウ</t>
    </rPh>
    <phoneticPr fontId="2"/>
  </si>
  <si>
    <t>10/19</t>
    <phoneticPr fontId="2"/>
  </si>
  <si>
    <t>8/4～</t>
    <phoneticPr fontId="2"/>
  </si>
  <si>
    <t>9/30</t>
    <phoneticPr fontId="2"/>
  </si>
  <si>
    <t>本渡歴史民俗資料館</t>
    <rPh sb="0" eb="2">
      <t>ホンド</t>
    </rPh>
    <rPh sb="2" eb="4">
      <t>レキシ</t>
    </rPh>
    <rPh sb="4" eb="6">
      <t>ミンゾク</t>
    </rPh>
    <rPh sb="6" eb="9">
      <t>シリョウカン</t>
    </rPh>
    <phoneticPr fontId="2"/>
  </si>
  <si>
    <t>「天草　動物たちの衣食住」</t>
    <rPh sb="1" eb="3">
      <t>アマクサ</t>
    </rPh>
    <rPh sb="4" eb="6">
      <t>ドウブツ</t>
    </rPh>
    <rPh sb="9" eb="12">
      <t>イショクジュウ</t>
    </rPh>
    <phoneticPr fontId="2"/>
  </si>
  <si>
    <t>本渡歴民「動物たちの衣食住」</t>
    <rPh sb="0" eb="2">
      <t>ホンド</t>
    </rPh>
    <rPh sb="2" eb="3">
      <t>レキ</t>
    </rPh>
    <rPh sb="3" eb="4">
      <t>ミン</t>
    </rPh>
    <rPh sb="5" eb="7">
      <t>ドウブツ</t>
    </rPh>
    <rPh sb="10" eb="13">
      <t>イショクジュウ</t>
    </rPh>
    <phoneticPr fontId="2"/>
  </si>
  <si>
    <t>講演会『「肥後の維新」をとらえなおす』</t>
    <rPh sb="0" eb="3">
      <t>コウエンカイ</t>
    </rPh>
    <rPh sb="5" eb="7">
      <t>ヒゴ</t>
    </rPh>
    <rPh sb="8" eb="10">
      <t>イシン</t>
    </rPh>
    <phoneticPr fontId="2"/>
  </si>
  <si>
    <t>10/21</t>
    <phoneticPr fontId="2"/>
  </si>
  <si>
    <t>託麻東小学校育成クラブ</t>
    <rPh sb="0" eb="2">
      <t>タクマ</t>
    </rPh>
    <rPh sb="2" eb="3">
      <t>ヒガシ</t>
    </rPh>
    <rPh sb="3" eb="6">
      <t>ショウガッコウ</t>
    </rPh>
    <rPh sb="6" eb="8">
      <t>イクセイ</t>
    </rPh>
    <phoneticPr fontId="2"/>
  </si>
  <si>
    <t>10/20</t>
    <phoneticPr fontId="2"/>
  </si>
  <si>
    <t>豊福第二学童保育所</t>
    <rPh sb="0" eb="2">
      <t>トヨフク</t>
    </rPh>
    <rPh sb="2" eb="4">
      <t>ダイニ</t>
    </rPh>
    <rPh sb="4" eb="6">
      <t>ガクドウ</t>
    </rPh>
    <rPh sb="6" eb="8">
      <t>ホイク</t>
    </rPh>
    <rPh sb="8" eb="9">
      <t>ショ</t>
    </rPh>
    <phoneticPr fontId="2"/>
  </si>
  <si>
    <t>前田</t>
    <rPh sb="0" eb="2">
      <t>マエダ</t>
    </rPh>
    <phoneticPr fontId="2"/>
  </si>
  <si>
    <t>菊之池小学校４－２</t>
    <rPh sb="0" eb="1">
      <t>キク</t>
    </rPh>
    <rPh sb="1" eb="2">
      <t>ノ</t>
    </rPh>
    <rPh sb="2" eb="3">
      <t>イケ</t>
    </rPh>
    <rPh sb="3" eb="6">
      <t>ショウガッコウ</t>
    </rPh>
    <phoneticPr fontId="2"/>
  </si>
  <si>
    <t>10/23</t>
    <phoneticPr fontId="2"/>
  </si>
  <si>
    <t>宇土市立緑川小学校</t>
    <rPh sb="0" eb="3">
      <t>ウトシ</t>
    </rPh>
    <rPh sb="3" eb="4">
      <t>リツ</t>
    </rPh>
    <rPh sb="4" eb="6">
      <t>ミドリカワ</t>
    </rPh>
    <rPh sb="6" eb="9">
      <t>ショウガッコウ</t>
    </rPh>
    <phoneticPr fontId="2"/>
  </si>
  <si>
    <t>宇土市立宇土東小学校</t>
    <rPh sb="0" eb="3">
      <t>ウトシ</t>
    </rPh>
    <rPh sb="3" eb="4">
      <t>リツ</t>
    </rPh>
    <rPh sb="4" eb="6">
      <t>ウト</t>
    </rPh>
    <rPh sb="6" eb="7">
      <t>ヒガシ</t>
    </rPh>
    <rPh sb="7" eb="10">
      <t>ショウガッコウ</t>
    </rPh>
    <phoneticPr fontId="2"/>
  </si>
  <si>
    <t>氷川町立有佐小学校</t>
    <rPh sb="0" eb="2">
      <t>ヒカワ</t>
    </rPh>
    <rPh sb="2" eb="4">
      <t>チョウリツ</t>
    </rPh>
    <rPh sb="4" eb="6">
      <t>アリサ</t>
    </rPh>
    <rPh sb="6" eb="9">
      <t>ショウガッコウ</t>
    </rPh>
    <phoneticPr fontId="2"/>
  </si>
  <si>
    <t>美里町立砥用小学校</t>
    <rPh sb="0" eb="2">
      <t>ミサト</t>
    </rPh>
    <rPh sb="2" eb="4">
      <t>チョウリツ</t>
    </rPh>
    <rPh sb="4" eb="6">
      <t>トモチ</t>
    </rPh>
    <rPh sb="6" eb="9">
      <t>ショウガッコウ</t>
    </rPh>
    <phoneticPr fontId="2"/>
  </si>
  <si>
    <t>宇城市立河江小学校</t>
    <rPh sb="0" eb="3">
      <t>ウキシ</t>
    </rPh>
    <rPh sb="3" eb="4">
      <t>リツ</t>
    </rPh>
    <rPh sb="4" eb="5">
      <t>カワ</t>
    </rPh>
    <rPh sb="5" eb="6">
      <t>エ</t>
    </rPh>
    <rPh sb="6" eb="9">
      <t>ショウガッコウ</t>
    </rPh>
    <phoneticPr fontId="2"/>
  </si>
  <si>
    <t>熊大学芸員養成課程館内見学</t>
    <rPh sb="0" eb="2">
      <t>クマダイ</t>
    </rPh>
    <rPh sb="2" eb="5">
      <t>ガクゲイイン</t>
    </rPh>
    <rPh sb="5" eb="7">
      <t>ヨウセイ</t>
    </rPh>
    <rPh sb="7" eb="9">
      <t>カテイ</t>
    </rPh>
    <rPh sb="9" eb="10">
      <t>カン</t>
    </rPh>
    <rPh sb="10" eb="11">
      <t>ナイ</t>
    </rPh>
    <rPh sb="11" eb="13">
      <t>ケンガク</t>
    </rPh>
    <phoneticPr fontId="2"/>
  </si>
  <si>
    <t>動物</t>
    <rPh sb="0" eb="2">
      <t>ドウブツ</t>
    </rPh>
    <phoneticPr fontId="2"/>
  </si>
  <si>
    <t>10/13</t>
    <phoneticPr fontId="2"/>
  </si>
  <si>
    <t>泗水くらだけ友の会育成会</t>
    <rPh sb="0" eb="2">
      <t>シスイ</t>
    </rPh>
    <rPh sb="6" eb="7">
      <t>トモ</t>
    </rPh>
    <rPh sb="8" eb="9">
      <t>カイ</t>
    </rPh>
    <rPh sb="9" eb="12">
      <t>イクセイカイ</t>
    </rPh>
    <phoneticPr fontId="2"/>
  </si>
  <si>
    <t>文徳中学校３Ｊ</t>
    <rPh sb="0" eb="1">
      <t>ブン</t>
    </rPh>
    <rPh sb="1" eb="2">
      <t>トク</t>
    </rPh>
    <rPh sb="2" eb="5">
      <t>チュウガッコウ</t>
    </rPh>
    <phoneticPr fontId="2"/>
  </si>
  <si>
    <t>植物の色</t>
    <rPh sb="0" eb="2">
      <t>ショクブツ</t>
    </rPh>
    <rPh sb="3" eb="4">
      <t>イロ</t>
    </rPh>
    <phoneticPr fontId="2"/>
  </si>
  <si>
    <t>10/2～</t>
    <phoneticPr fontId="2"/>
  </si>
  <si>
    <t>12/16</t>
    <phoneticPr fontId="2"/>
  </si>
  <si>
    <t>くまもと水辺の植物</t>
    <rPh sb="4" eb="6">
      <t>ミズベ</t>
    </rPh>
    <rPh sb="7" eb="9">
      <t>ショクブツ</t>
    </rPh>
    <phoneticPr fontId="2"/>
  </si>
  <si>
    <t>地層と化石を観察しよう</t>
    <rPh sb="0" eb="2">
      <t>チソウ</t>
    </rPh>
    <rPh sb="3" eb="5">
      <t>カセキ</t>
    </rPh>
    <rPh sb="6" eb="8">
      <t>カンサツ</t>
    </rPh>
    <phoneticPr fontId="2"/>
  </si>
  <si>
    <t>熊本記念植物採集会</t>
    <rPh sb="0" eb="2">
      <t>クマモト</t>
    </rPh>
    <rPh sb="2" eb="4">
      <t>キネン</t>
    </rPh>
    <rPh sb="4" eb="6">
      <t>ショクブツ</t>
    </rPh>
    <rPh sb="6" eb="8">
      <t>サイシュウ</t>
    </rPh>
    <rPh sb="8" eb="9">
      <t>カイ</t>
    </rPh>
    <phoneticPr fontId="2"/>
  </si>
  <si>
    <t>標本持寄会</t>
    <rPh sb="0" eb="2">
      <t>ヒョウホン</t>
    </rPh>
    <rPh sb="2" eb="3">
      <t>モ</t>
    </rPh>
    <rPh sb="3" eb="4">
      <t>ヨ</t>
    </rPh>
    <rPh sb="4" eb="5">
      <t>カイ</t>
    </rPh>
    <phoneticPr fontId="2"/>
  </si>
  <si>
    <t>豊野小学校３年</t>
    <rPh sb="0" eb="2">
      <t>トヨノ</t>
    </rPh>
    <rPh sb="2" eb="5">
      <t>ショウガッコウ</t>
    </rPh>
    <rPh sb="6" eb="7">
      <t>ネン</t>
    </rPh>
    <phoneticPr fontId="2"/>
  </si>
  <si>
    <t>武蔵小学校２年</t>
    <rPh sb="0" eb="2">
      <t>ムサシ</t>
    </rPh>
    <rPh sb="2" eb="5">
      <t>ショウガッコウ</t>
    </rPh>
    <rPh sb="6" eb="7">
      <t>ネン</t>
    </rPh>
    <phoneticPr fontId="2"/>
  </si>
  <si>
    <t>石臼できな粉団子</t>
    <rPh sb="0" eb="2">
      <t>イシウス</t>
    </rPh>
    <rPh sb="5" eb="8">
      <t>コダンゴ</t>
    </rPh>
    <phoneticPr fontId="2"/>
  </si>
  <si>
    <t>石臼できな粉団子</t>
    <rPh sb="0" eb="2">
      <t>イシウス</t>
    </rPh>
    <rPh sb="5" eb="6">
      <t>コ</t>
    </rPh>
    <rPh sb="6" eb="8">
      <t>ダンゴ</t>
    </rPh>
    <phoneticPr fontId="2"/>
  </si>
  <si>
    <t>12/24</t>
    <phoneticPr fontId="2"/>
  </si>
  <si>
    <t>11/15～</t>
    <phoneticPr fontId="2"/>
  </si>
  <si>
    <t>くまもとの地質</t>
    <rPh sb="5" eb="7">
      <t>チシツ</t>
    </rPh>
    <phoneticPr fontId="2"/>
  </si>
  <si>
    <t>長洲町金魚の館</t>
    <rPh sb="0" eb="3">
      <t>ナガスマチ</t>
    </rPh>
    <rPh sb="3" eb="5">
      <t>キンギョ</t>
    </rPh>
    <rPh sb="6" eb="7">
      <t>ヤカタ</t>
    </rPh>
    <phoneticPr fontId="2"/>
  </si>
  <si>
    <t>展示解説　桶・樽・盥</t>
    <rPh sb="0" eb="2">
      <t>テンジ</t>
    </rPh>
    <rPh sb="2" eb="4">
      <t>カイセツ</t>
    </rPh>
    <rPh sb="5" eb="6">
      <t>オケ</t>
    </rPh>
    <rPh sb="7" eb="8">
      <t>タル</t>
    </rPh>
    <rPh sb="9" eb="10">
      <t>タライ</t>
    </rPh>
    <phoneticPr fontId="2"/>
  </si>
  <si>
    <t>宇土市立走潟小学校</t>
    <rPh sb="0" eb="4">
      <t>ウトシリツ</t>
    </rPh>
    <rPh sb="4" eb="5">
      <t>ハシ</t>
    </rPh>
    <rPh sb="5" eb="6">
      <t>ガタ</t>
    </rPh>
    <rPh sb="6" eb="9">
      <t>ショウガッコウ</t>
    </rPh>
    <phoneticPr fontId="2"/>
  </si>
  <si>
    <t>合志市歴史資料館</t>
    <rPh sb="0" eb="3">
      <t>コウシシ</t>
    </rPh>
    <rPh sb="3" eb="8">
      <t>レキシシリョウカン</t>
    </rPh>
    <phoneticPr fontId="2"/>
  </si>
  <si>
    <t>(途中でカウンタ―故障)</t>
    <rPh sb="1" eb="3">
      <t>トチュウ</t>
    </rPh>
    <rPh sb="9" eb="11">
      <t>コショウ</t>
    </rPh>
    <phoneticPr fontId="2"/>
  </si>
  <si>
    <t>「恐竜と今に生きる太古の生物」</t>
    <rPh sb="1" eb="3">
      <t>キョウリュウ</t>
    </rPh>
    <rPh sb="4" eb="5">
      <t>イマ</t>
    </rPh>
    <rPh sb="6" eb="7">
      <t>イ</t>
    </rPh>
    <rPh sb="9" eb="11">
      <t>タイコ</t>
    </rPh>
    <rPh sb="12" eb="14">
      <t>セイブツ</t>
    </rPh>
    <phoneticPr fontId="2"/>
  </si>
  <si>
    <t>御所浦白亜紀資料館</t>
    <rPh sb="0" eb="3">
      <t>ゴショウラ</t>
    </rPh>
    <rPh sb="3" eb="6">
      <t>ハクアキ</t>
    </rPh>
    <rPh sb="6" eb="9">
      <t>シリョウカン</t>
    </rPh>
    <phoneticPr fontId="2"/>
  </si>
  <si>
    <t>7/14～</t>
    <phoneticPr fontId="2"/>
  </si>
  <si>
    <t>動物</t>
    <rPh sb="0" eb="2">
      <t>ドウブツ</t>
    </rPh>
    <phoneticPr fontId="2"/>
  </si>
  <si>
    <t>地学</t>
    <rPh sb="0" eb="2">
      <t>チガク</t>
    </rPh>
    <phoneticPr fontId="2"/>
  </si>
  <si>
    <t>熊本県博物館ネットワークセンター</t>
    <rPh sb="0" eb="3">
      <t>クマモトケン</t>
    </rPh>
    <rPh sb="3" eb="6">
      <t>ハクブツカン</t>
    </rPh>
    <phoneticPr fontId="2"/>
  </si>
  <si>
    <t>10/11</t>
    <phoneticPr fontId="2"/>
  </si>
  <si>
    <t>美里町立励徳小学校</t>
    <rPh sb="0" eb="2">
      <t>ミサト</t>
    </rPh>
    <rPh sb="2" eb="4">
      <t>チョウリツ</t>
    </rPh>
    <rPh sb="4" eb="5">
      <t>レイ</t>
    </rPh>
    <rPh sb="5" eb="6">
      <t>トク</t>
    </rPh>
    <rPh sb="6" eb="9">
      <t>ショウガッコウ</t>
    </rPh>
    <phoneticPr fontId="2"/>
  </si>
  <si>
    <t>10/31</t>
    <phoneticPr fontId="2"/>
  </si>
  <si>
    <t>県立八代農業高校泉分校</t>
    <rPh sb="0" eb="2">
      <t>ケンリツ</t>
    </rPh>
    <rPh sb="2" eb="4">
      <t>ヤツシロ</t>
    </rPh>
    <rPh sb="4" eb="6">
      <t>ノウギョウ</t>
    </rPh>
    <rPh sb="6" eb="8">
      <t>コウコウ</t>
    </rPh>
    <rPh sb="8" eb="9">
      <t>イズミ</t>
    </rPh>
    <rPh sb="9" eb="11">
      <t>ブンコウ</t>
    </rPh>
    <phoneticPr fontId="2"/>
  </si>
  <si>
    <t>県立松橋東支援学校</t>
    <rPh sb="0" eb="2">
      <t>ケンリツ</t>
    </rPh>
    <rPh sb="2" eb="4">
      <t>マツバセ</t>
    </rPh>
    <rPh sb="4" eb="5">
      <t>ヒガシ</t>
    </rPh>
    <rPh sb="5" eb="7">
      <t>シエン</t>
    </rPh>
    <rPh sb="7" eb="9">
      <t>ガッコウ</t>
    </rPh>
    <phoneticPr fontId="2"/>
  </si>
  <si>
    <t>貝がらクラフト</t>
    <rPh sb="0" eb="1">
      <t>カイ</t>
    </rPh>
    <phoneticPr fontId="2"/>
  </si>
  <si>
    <t>10/16</t>
    <phoneticPr fontId="2"/>
  </si>
  <si>
    <t>標本見学</t>
    <rPh sb="0" eb="2">
      <t>ヒョウホン</t>
    </rPh>
    <rPh sb="2" eb="4">
      <t>ケンガク</t>
    </rPh>
    <phoneticPr fontId="2"/>
  </si>
  <si>
    <t>受講者数(延数)</t>
    <rPh sb="0" eb="3">
      <t>ジュコウシャ</t>
    </rPh>
    <rPh sb="3" eb="4">
      <t>スウ</t>
    </rPh>
    <rPh sb="5" eb="6">
      <t>ノ</t>
    </rPh>
    <rPh sb="6" eb="7">
      <t>スウ</t>
    </rPh>
    <phoneticPr fontId="2"/>
  </si>
  <si>
    <t>金峰山の地質</t>
    <rPh sb="0" eb="2">
      <t>キンポウ</t>
    </rPh>
    <rPh sb="2" eb="3">
      <t>ヤマ</t>
    </rPh>
    <rPh sb="4" eb="6">
      <t>チシツ</t>
    </rPh>
    <phoneticPr fontId="2"/>
  </si>
  <si>
    <t>熊本の祭り、行事、芸能</t>
    <rPh sb="0" eb="2">
      <t>クマモト</t>
    </rPh>
    <rPh sb="3" eb="4">
      <t>マツ</t>
    </rPh>
    <rPh sb="6" eb="8">
      <t>ギョウジ</t>
    </rPh>
    <rPh sb="9" eb="11">
      <t>ゲイノウ</t>
    </rPh>
    <phoneticPr fontId="2"/>
  </si>
  <si>
    <t>子どもたちに民具を伝える</t>
    <rPh sb="0" eb="1">
      <t>コ</t>
    </rPh>
    <rPh sb="6" eb="8">
      <t>ミング</t>
    </rPh>
    <rPh sb="9" eb="10">
      <t>ツタ</t>
    </rPh>
    <phoneticPr fontId="2"/>
  </si>
  <si>
    <t>古文書読み解き講座</t>
    <rPh sb="0" eb="3">
      <t>コモンジョ</t>
    </rPh>
    <rPh sb="3" eb="4">
      <t>ヨ</t>
    </rPh>
    <rPh sb="5" eb="6">
      <t>ト</t>
    </rPh>
    <rPh sb="7" eb="9">
      <t>コウザ</t>
    </rPh>
    <phoneticPr fontId="2"/>
  </si>
  <si>
    <t>天草の古文書基礎講座</t>
    <rPh sb="0" eb="2">
      <t>アマクサ</t>
    </rPh>
    <rPh sb="3" eb="6">
      <t>コモンジョ</t>
    </rPh>
    <rPh sb="6" eb="8">
      <t>キソ</t>
    </rPh>
    <rPh sb="8" eb="10">
      <t>コウザ</t>
    </rPh>
    <phoneticPr fontId="2"/>
  </si>
  <si>
    <t>本渡歴民</t>
    <rPh sb="0" eb="2">
      <t>ホンド</t>
    </rPh>
    <rPh sb="2" eb="3">
      <t>レキ</t>
    </rPh>
    <rPh sb="3" eb="4">
      <t>ミン</t>
    </rPh>
    <phoneticPr fontId="2"/>
  </si>
  <si>
    <t>甲佐町教育委員会</t>
    <rPh sb="0" eb="2">
      <t>コウサ</t>
    </rPh>
    <rPh sb="2" eb="3">
      <t>マチ</t>
    </rPh>
    <rPh sb="3" eb="5">
      <t>キョウイク</t>
    </rPh>
    <rPh sb="5" eb="8">
      <t>イインカイ</t>
    </rPh>
    <phoneticPr fontId="2"/>
  </si>
  <si>
    <t>高森町教育委員会</t>
    <rPh sb="0" eb="3">
      <t>タカモリマチ</t>
    </rPh>
    <rPh sb="3" eb="5">
      <t>キョウイク</t>
    </rPh>
    <rPh sb="5" eb="8">
      <t>イインカイ</t>
    </rPh>
    <phoneticPr fontId="2"/>
  </si>
  <si>
    <t>熊本博物館</t>
    <rPh sb="0" eb="2">
      <t>クマモト</t>
    </rPh>
    <rPh sb="2" eb="5">
      <t>ハクブツカン</t>
    </rPh>
    <phoneticPr fontId="2"/>
  </si>
  <si>
    <t>第1日曜日(9,11,1,3)</t>
    <rPh sb="0" eb="1">
      <t>ダイ</t>
    </rPh>
    <rPh sb="2" eb="5">
      <t>ニチヨウビ</t>
    </rPh>
    <phoneticPr fontId="2"/>
  </si>
  <si>
    <t>第2水曜日</t>
    <rPh sb="0" eb="1">
      <t>ダイ</t>
    </rPh>
    <rPh sb="2" eb="5">
      <t>スイヨウビ</t>
    </rPh>
    <phoneticPr fontId="2"/>
  </si>
  <si>
    <t>第3火曜日</t>
    <rPh sb="0" eb="1">
      <t>ダイ</t>
    </rPh>
    <rPh sb="2" eb="5">
      <t>カヨウビ</t>
    </rPh>
    <phoneticPr fontId="2"/>
  </si>
  <si>
    <t>第1土曜日</t>
    <rPh sb="0" eb="1">
      <t>ダイ</t>
    </rPh>
    <rPh sb="2" eb="5">
      <t>ドヨウビ</t>
    </rPh>
    <phoneticPr fontId="2"/>
  </si>
  <si>
    <t>第3金曜日</t>
    <rPh sb="0" eb="1">
      <t>ダイ</t>
    </rPh>
    <rPh sb="2" eb="5">
      <t>キンヨウビ</t>
    </rPh>
    <phoneticPr fontId="2"/>
  </si>
  <si>
    <t>高等学校生徒理科研究発表会審査員</t>
  </si>
  <si>
    <t>動物分野（天野）</t>
  </si>
  <si>
    <t>10/27</t>
    <phoneticPr fontId="2"/>
  </si>
  <si>
    <t>教育センター</t>
    <rPh sb="0" eb="2">
      <t>キョウイク</t>
    </rPh>
    <phoneticPr fontId="2"/>
  </si>
  <si>
    <t>12/15</t>
    <phoneticPr fontId="2"/>
  </si>
  <si>
    <t>白川小学校6町内子ども会</t>
    <rPh sb="0" eb="2">
      <t>シラカワ</t>
    </rPh>
    <rPh sb="2" eb="5">
      <t>ショウガッコウ</t>
    </rPh>
    <rPh sb="6" eb="8">
      <t>チョウナイ</t>
    </rPh>
    <rPh sb="8" eb="9">
      <t>コ</t>
    </rPh>
    <rPh sb="11" eb="12">
      <t>カイ</t>
    </rPh>
    <phoneticPr fontId="2"/>
  </si>
  <si>
    <t>森林活用</t>
    <rPh sb="0" eb="2">
      <t>シンリン</t>
    </rPh>
    <rPh sb="2" eb="4">
      <t>カツヨウ</t>
    </rPh>
    <phoneticPr fontId="2"/>
  </si>
  <si>
    <t>川原の石を観察しようｉｎ四国</t>
    <rPh sb="0" eb="2">
      <t>カワラ</t>
    </rPh>
    <rPh sb="3" eb="4">
      <t>イシ</t>
    </rPh>
    <rPh sb="5" eb="7">
      <t>カンサツ</t>
    </rPh>
    <rPh sb="12" eb="14">
      <t>シコク</t>
    </rPh>
    <phoneticPr fontId="2"/>
  </si>
  <si>
    <t>廣田</t>
    <rPh sb="0" eb="2">
      <t>ヒロタ</t>
    </rPh>
    <phoneticPr fontId="2"/>
  </si>
  <si>
    <t>不知火小学校しあわせふるさと祭り</t>
    <rPh sb="0" eb="3">
      <t>シラヌイ</t>
    </rPh>
    <rPh sb="3" eb="6">
      <t>ショウガッコウ</t>
    </rPh>
    <rPh sb="14" eb="15">
      <t>マツ</t>
    </rPh>
    <phoneticPr fontId="2"/>
  </si>
  <si>
    <t>中薗</t>
    <rPh sb="0" eb="2">
      <t>ナカゾノ</t>
    </rPh>
    <phoneticPr fontId="2"/>
  </si>
  <si>
    <t>龍野小学校4年生</t>
    <rPh sb="0" eb="2">
      <t>タツノ</t>
    </rPh>
    <rPh sb="2" eb="5">
      <t>ショウガッコウ</t>
    </rPh>
    <rPh sb="6" eb="8">
      <t>ネンセイ</t>
    </rPh>
    <phoneticPr fontId="2"/>
  </si>
  <si>
    <t>熊本県のゼフィルスたち</t>
    <rPh sb="0" eb="3">
      <t>クマモトケン</t>
    </rPh>
    <phoneticPr fontId="2"/>
  </si>
  <si>
    <t>11/28</t>
    <phoneticPr fontId="2"/>
  </si>
  <si>
    <t>堤</t>
    <rPh sb="0" eb="1">
      <t>ツツミ</t>
    </rPh>
    <phoneticPr fontId="2"/>
  </si>
  <si>
    <t>H30</t>
    <phoneticPr fontId="2"/>
  </si>
  <si>
    <t>/～</t>
    <phoneticPr fontId="2"/>
  </si>
  <si>
    <t>4/28</t>
    <phoneticPr fontId="2"/>
  </si>
  <si>
    <t>企画展示解説</t>
    <rPh sb="0" eb="2">
      <t>キカク</t>
    </rPh>
    <rPh sb="2" eb="4">
      <t>テンジ</t>
    </rPh>
    <rPh sb="4" eb="6">
      <t>カイセツ</t>
    </rPh>
    <phoneticPr fontId="2"/>
  </si>
  <si>
    <t>12/17</t>
    <phoneticPr fontId="2"/>
  </si>
  <si>
    <t>県民カレッジ「くまもとの哺乳類」</t>
    <rPh sb="0" eb="2">
      <t>ケンミン</t>
    </rPh>
    <rPh sb="12" eb="15">
      <t>ホニュウルイ</t>
    </rPh>
    <phoneticPr fontId="2"/>
  </si>
  <si>
    <t>パレア(県民カレッジリレー講座)</t>
    <rPh sb="4" eb="6">
      <t>ケンミン</t>
    </rPh>
    <rPh sb="13" eb="15">
      <t>コウザ</t>
    </rPh>
    <phoneticPr fontId="2"/>
  </si>
  <si>
    <t>熊本さわやか大学校</t>
    <rPh sb="0" eb="2">
      <t>クマモト</t>
    </rPh>
    <rPh sb="6" eb="9">
      <t>ダイガッコウ</t>
    </rPh>
    <phoneticPr fontId="2"/>
  </si>
  <si>
    <t>熊本大学</t>
    <rPh sb="0" eb="2">
      <t>クマモト</t>
    </rPh>
    <rPh sb="2" eb="4">
      <t>ダイガク</t>
    </rPh>
    <phoneticPr fontId="2"/>
  </si>
  <si>
    <t>博物館教育論授業</t>
    <phoneticPr fontId="2"/>
  </si>
  <si>
    <t>博物館経営論授業</t>
    <rPh sb="0" eb="3">
      <t>ハクブツカン</t>
    </rPh>
    <rPh sb="3" eb="5">
      <t>ケイエイ</t>
    </rPh>
    <rPh sb="5" eb="6">
      <t>ロン</t>
    </rPh>
    <rPh sb="6" eb="8">
      <t>ジュギョウ</t>
    </rPh>
    <phoneticPr fontId="2"/>
  </si>
  <si>
    <t>暮らしの中の民俗学</t>
    <rPh sb="0" eb="1">
      <t>ク</t>
    </rPh>
    <rPh sb="4" eb="5">
      <t>ナカ</t>
    </rPh>
    <rPh sb="6" eb="8">
      <t>ミンゾク</t>
    </rPh>
    <rPh sb="8" eb="9">
      <t>ガク</t>
    </rPh>
    <phoneticPr fontId="2"/>
  </si>
  <si>
    <t>3年社会科授業</t>
    <rPh sb="1" eb="2">
      <t>ネン</t>
    </rPh>
    <rPh sb="2" eb="5">
      <t>シャカイカ</t>
    </rPh>
    <rPh sb="5" eb="7">
      <t>ジュギョウ</t>
    </rPh>
    <phoneticPr fontId="2"/>
  </si>
  <si>
    <t>3/26～</t>
    <phoneticPr fontId="2"/>
  </si>
  <si>
    <t>5/26</t>
    <phoneticPr fontId="2"/>
  </si>
  <si>
    <t>金峰山の地質</t>
    <rPh sb="0" eb="2">
      <t>キンポウ</t>
    </rPh>
    <rPh sb="2" eb="3">
      <t>ザン</t>
    </rPh>
    <rPh sb="4" eb="6">
      <t>チシツ</t>
    </rPh>
    <phoneticPr fontId="2"/>
  </si>
  <si>
    <t>博物館NC</t>
    <rPh sb="0" eb="3">
      <t>ハクブツカン</t>
    </rPh>
    <phoneticPr fontId="2"/>
  </si>
  <si>
    <t>交流クラブ</t>
    <rPh sb="0" eb="2">
      <t>コウリュウ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</si>
  <si>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</si>
  <si>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活動日</t>
    <rPh sb="0" eb="2">
      <t>カツドウ</t>
    </rPh>
    <rPh sb="2" eb="3">
      <t>ビ</t>
    </rPh>
    <phoneticPr fontId="2"/>
  </si>
  <si>
    <t>初任・6年目</t>
    <rPh sb="0" eb="2">
      <t>ショニン</t>
    </rPh>
    <rPh sb="4" eb="6">
      <t>ネンメ</t>
    </rPh>
    <phoneticPr fontId="2"/>
  </si>
  <si>
    <t>県立宇土中学校</t>
    <rPh sb="0" eb="2">
      <t>ケンリツ</t>
    </rPh>
    <rPh sb="2" eb="4">
      <t>ウト</t>
    </rPh>
    <rPh sb="4" eb="7">
      <t>チュウガッコウ</t>
    </rPh>
    <phoneticPr fontId="2"/>
  </si>
  <si>
    <t>励徳小学校</t>
    <rPh sb="0" eb="1">
      <t>レイ</t>
    </rPh>
    <rPh sb="1" eb="2">
      <t>トク</t>
    </rPh>
    <rPh sb="2" eb="5">
      <t>ショウガッコウ</t>
    </rPh>
    <phoneticPr fontId="2"/>
  </si>
  <si>
    <t>小野部田小学校</t>
    <rPh sb="0" eb="2">
      <t>オノ</t>
    </rPh>
    <rPh sb="2" eb="3">
      <t>ブ</t>
    </rPh>
    <rPh sb="3" eb="4">
      <t>タ</t>
    </rPh>
    <rPh sb="4" eb="7">
      <t>ショウガッコウ</t>
    </rPh>
    <phoneticPr fontId="2"/>
  </si>
  <si>
    <t>長洲町中央児童館</t>
    <rPh sb="0" eb="3">
      <t>ナガスマチ</t>
    </rPh>
    <rPh sb="3" eb="5">
      <t>チュウオウ</t>
    </rPh>
    <rPh sb="5" eb="7">
      <t>ジドウ</t>
    </rPh>
    <rPh sb="7" eb="8">
      <t>カン</t>
    </rPh>
    <phoneticPr fontId="2"/>
  </si>
  <si>
    <t>豊川小学校</t>
    <rPh sb="0" eb="2">
      <t>トヨカワ</t>
    </rPh>
    <rPh sb="2" eb="5">
      <t>ショウガッコウ</t>
    </rPh>
    <phoneticPr fontId="2"/>
  </si>
  <si>
    <t>上小学校</t>
    <rPh sb="0" eb="1">
      <t>ウエ</t>
    </rPh>
    <rPh sb="1" eb="4">
      <t>ショウガッコウ</t>
    </rPh>
    <phoneticPr fontId="2"/>
  </si>
  <si>
    <t>美咲野小学校</t>
    <rPh sb="0" eb="2">
      <t>ミサキ</t>
    </rPh>
    <rPh sb="2" eb="3">
      <t>ノ</t>
    </rPh>
    <rPh sb="3" eb="6">
      <t>ショウガッコウ</t>
    </rPh>
    <phoneticPr fontId="2"/>
  </si>
  <si>
    <t>青海小学校</t>
    <rPh sb="0" eb="2">
      <t>セイカイ</t>
    </rPh>
    <rPh sb="2" eb="5">
      <t>ショウガッコウ</t>
    </rPh>
    <phoneticPr fontId="2"/>
  </si>
  <si>
    <t>熊本大学</t>
    <rPh sb="0" eb="2">
      <t>クマモト</t>
    </rPh>
    <rPh sb="2" eb="4">
      <t>ダイガク</t>
    </rPh>
    <phoneticPr fontId="2"/>
  </si>
  <si>
    <t>博物館実習授業</t>
    <rPh sb="0" eb="3">
      <t>ハクブツカン</t>
    </rPh>
    <rPh sb="3" eb="5">
      <t>ジッシュウ</t>
    </rPh>
    <rPh sb="5" eb="7">
      <t>ジュギョウ</t>
    </rPh>
    <phoneticPr fontId="2"/>
  </si>
  <si>
    <t>3年社会科授業</t>
    <rPh sb="1" eb="2">
      <t>ネン</t>
    </rPh>
    <rPh sb="2" eb="5">
      <t>シャカイカ</t>
    </rPh>
    <rPh sb="5" eb="7">
      <t>ジュギョウ</t>
    </rPh>
    <phoneticPr fontId="2"/>
  </si>
  <si>
    <t>中央小学校</t>
    <rPh sb="0" eb="2">
      <t>チュウオウ</t>
    </rPh>
    <rPh sb="2" eb="5">
      <t>ショウガッコウ</t>
    </rPh>
    <phoneticPr fontId="2"/>
  </si>
  <si>
    <t>松橋小学校</t>
    <rPh sb="0" eb="2">
      <t>マツバセ</t>
    </rPh>
    <rPh sb="2" eb="5">
      <t>ショウガッコウ</t>
    </rPh>
    <phoneticPr fontId="2"/>
  </si>
  <si>
    <t>/</t>
    <phoneticPr fontId="2"/>
  </si>
  <si>
    <t>中止(業務のため)</t>
    <rPh sb="0" eb="2">
      <t>チュウシ</t>
    </rPh>
    <rPh sb="3" eb="5">
      <t>ギョウム</t>
    </rPh>
    <phoneticPr fontId="2"/>
  </si>
  <si>
    <t>新収蔵品解説</t>
    <rPh sb="0" eb="1">
      <t>シン</t>
    </rPh>
    <rPh sb="1" eb="3">
      <t>シュウゾウ</t>
    </rPh>
    <rPh sb="3" eb="4">
      <t>ヒン</t>
    </rPh>
    <rPh sb="4" eb="6">
      <t>カイセツ</t>
    </rPh>
    <phoneticPr fontId="2"/>
  </si>
  <si>
    <t>乙女小学校</t>
    <rPh sb="0" eb="2">
      <t>オトメ</t>
    </rPh>
    <rPh sb="2" eb="5">
      <t>ショウガッコウ</t>
    </rPh>
    <phoneticPr fontId="2"/>
  </si>
  <si>
    <t>不知火小学校</t>
    <rPh sb="0" eb="3">
      <t>シラヌヒ</t>
    </rPh>
    <rPh sb="3" eb="6">
      <t>ショウガッコウ</t>
    </rPh>
    <phoneticPr fontId="2"/>
  </si>
  <si>
    <t>豊福小学校</t>
    <rPh sb="0" eb="2">
      <t>トヨフク</t>
    </rPh>
    <rPh sb="2" eb="5">
      <t>ショウガッコウ</t>
    </rPh>
    <phoneticPr fontId="2"/>
  </si>
  <si>
    <t>水辺の植物を観察しよう</t>
    <rPh sb="0" eb="2">
      <t>ミズベ</t>
    </rPh>
    <rPh sb="3" eb="5">
      <t>ショクブツ</t>
    </rPh>
    <rPh sb="6" eb="8">
      <t>カンサツ</t>
    </rPh>
    <phoneticPr fontId="2"/>
  </si>
  <si>
    <t>くまもとキッズミュージアムｉｎ合志</t>
    <rPh sb="15" eb="17">
      <t>コウシ</t>
    </rPh>
    <phoneticPr fontId="2"/>
  </si>
  <si>
    <t>第3火曜日</t>
    <rPh sb="0" eb="1">
      <t>ダイ</t>
    </rPh>
    <rPh sb="2" eb="5">
      <t>カヨウビ</t>
    </rPh>
    <phoneticPr fontId="2"/>
  </si>
  <si>
    <t>第2木曜日</t>
    <rPh sb="0" eb="1">
      <t>ダイ</t>
    </rPh>
    <rPh sb="2" eb="5">
      <t>モクヨウビ</t>
    </rPh>
    <phoneticPr fontId="2"/>
  </si>
  <si>
    <t>阿蘇フォークスクール</t>
    <rPh sb="0" eb="2">
      <t>アソ</t>
    </rPh>
    <phoneticPr fontId="2"/>
  </si>
  <si>
    <t>長洲町金魚の館</t>
    <rPh sb="0" eb="3">
      <t>ナガスマチ</t>
    </rPh>
    <rPh sb="3" eb="5">
      <t>キンギョ</t>
    </rPh>
    <rPh sb="6" eb="7">
      <t>ヤカタ</t>
    </rPh>
    <phoneticPr fontId="2"/>
  </si>
  <si>
    <t>熊本博物館</t>
    <rPh sb="0" eb="2">
      <t>クマモト</t>
    </rPh>
    <rPh sb="2" eb="5">
      <t>ハクブツカン</t>
    </rPh>
    <phoneticPr fontId="2"/>
  </si>
  <si>
    <t>○講演会</t>
    <rPh sb="1" eb="4">
      <t>コウエンカイ</t>
    </rPh>
    <phoneticPr fontId="2"/>
  </si>
  <si>
    <t>熊本の維新と近代日本の可能性</t>
    <rPh sb="0" eb="1">
      <t>クマ</t>
    </rPh>
    <rPh sb="1" eb="2">
      <t>モト</t>
    </rPh>
    <rPh sb="3" eb="5">
      <t>イシン</t>
    </rPh>
    <rPh sb="6" eb="8">
      <t>キンダイ</t>
    </rPh>
    <rPh sb="8" eb="10">
      <t>ニホン</t>
    </rPh>
    <rPh sb="11" eb="14">
      <t>カノウセイ</t>
    </rPh>
    <phoneticPr fontId="2"/>
  </si>
  <si>
    <t>文学歴史館</t>
    <rPh sb="0" eb="2">
      <t>ブンガク</t>
    </rPh>
    <rPh sb="2" eb="5">
      <t>レキシカン</t>
    </rPh>
    <phoneticPr fontId="2"/>
  </si>
  <si>
    <t>6/30</t>
    <phoneticPr fontId="2"/>
  </si>
  <si>
    <t>7/20</t>
    <phoneticPr fontId="2"/>
  </si>
  <si>
    <t>昆虫を観察しよう</t>
    <rPh sb="0" eb="2">
      <t>コンチュウ</t>
    </rPh>
    <rPh sb="3" eb="5">
      <t>カンサツ</t>
    </rPh>
    <phoneticPr fontId="2"/>
  </si>
  <si>
    <t>夏の星空観察</t>
    <rPh sb="0" eb="1">
      <t>ナツ</t>
    </rPh>
    <rPh sb="2" eb="4">
      <t>ホシゾラ</t>
    </rPh>
    <rPh sb="4" eb="6">
      <t>カンサツ</t>
    </rPh>
    <phoneticPr fontId="2"/>
  </si>
  <si>
    <t>月の観察</t>
    <rPh sb="0" eb="1">
      <t>ツキ</t>
    </rPh>
    <rPh sb="2" eb="4">
      <t>カンサツ</t>
    </rPh>
    <phoneticPr fontId="2"/>
  </si>
  <si>
    <t>落ち葉図鑑をつくろう</t>
    <rPh sb="0" eb="1">
      <t>オ</t>
    </rPh>
    <rPh sb="2" eb="3">
      <t>バ</t>
    </rPh>
    <rPh sb="3" eb="5">
      <t>ズカン</t>
    </rPh>
    <phoneticPr fontId="2"/>
  </si>
  <si>
    <t>7/27</t>
    <phoneticPr fontId="2"/>
  </si>
  <si>
    <t>8/3</t>
    <phoneticPr fontId="2"/>
  </si>
  <si>
    <t>8/10</t>
    <phoneticPr fontId="2"/>
  </si>
  <si>
    <t>8/17</t>
    <phoneticPr fontId="2"/>
  </si>
  <si>
    <t>9/13</t>
    <phoneticPr fontId="2"/>
  </si>
  <si>
    <t>10/26</t>
    <phoneticPr fontId="2"/>
  </si>
  <si>
    <t>11/16</t>
    <phoneticPr fontId="2"/>
  </si>
  <si>
    <t>1/26</t>
    <phoneticPr fontId="2"/>
  </si>
  <si>
    <t>1/18</t>
    <phoneticPr fontId="2"/>
  </si>
  <si>
    <t>1/19</t>
    <phoneticPr fontId="2"/>
  </si>
  <si>
    <t>○ミュージアムトーク</t>
    <phoneticPr fontId="2"/>
  </si>
  <si>
    <t>5/26</t>
    <phoneticPr fontId="2"/>
  </si>
  <si>
    <t>6/23</t>
    <phoneticPr fontId="2"/>
  </si>
  <si>
    <t>7/28</t>
    <phoneticPr fontId="2"/>
  </si>
  <si>
    <t>8/25</t>
    <phoneticPr fontId="2"/>
  </si>
  <si>
    <t>10/27</t>
    <phoneticPr fontId="2"/>
  </si>
  <si>
    <t>11/24</t>
    <phoneticPr fontId="2"/>
  </si>
  <si>
    <t>12/22</t>
    <phoneticPr fontId="2"/>
  </si>
  <si>
    <t>1/26</t>
    <phoneticPr fontId="2"/>
  </si>
  <si>
    <t>3/22</t>
    <phoneticPr fontId="2"/>
  </si>
  <si>
    <t>歴史</t>
    <rPh sb="0" eb="2">
      <t>レキシ</t>
    </rPh>
    <phoneticPr fontId="2"/>
  </si>
  <si>
    <t>金重</t>
    <rPh sb="0" eb="2">
      <t>カネシゲ</t>
    </rPh>
    <phoneticPr fontId="2"/>
  </si>
  <si>
    <t>植物色素の話　実験編</t>
    <rPh sb="0" eb="2">
      <t>ショクブツ</t>
    </rPh>
    <rPh sb="2" eb="4">
      <t>シキソ</t>
    </rPh>
    <rPh sb="5" eb="6">
      <t>ハナシ</t>
    </rPh>
    <rPh sb="7" eb="9">
      <t>ジッケン</t>
    </rPh>
    <rPh sb="9" eb="10">
      <t>ヘン</t>
    </rPh>
    <phoneticPr fontId="2"/>
  </si>
  <si>
    <t>中薗</t>
    <rPh sb="0" eb="2">
      <t>ナカゾノ</t>
    </rPh>
    <phoneticPr fontId="2"/>
  </si>
  <si>
    <t>國本</t>
    <rPh sb="0" eb="2">
      <t>クニモト</t>
    </rPh>
    <phoneticPr fontId="2"/>
  </si>
  <si>
    <t>前田</t>
    <rPh sb="0" eb="2">
      <t>マエダ</t>
    </rPh>
    <phoneticPr fontId="2"/>
  </si>
  <si>
    <t>迫田</t>
    <rPh sb="0" eb="2">
      <t>サコタ</t>
    </rPh>
    <phoneticPr fontId="2"/>
  </si>
  <si>
    <t>金子</t>
    <rPh sb="0" eb="2">
      <t>カネコ</t>
    </rPh>
    <phoneticPr fontId="2"/>
  </si>
  <si>
    <t>堤</t>
    <rPh sb="0" eb="1">
      <t>ツツミ</t>
    </rPh>
    <phoneticPr fontId="2"/>
  </si>
  <si>
    <t>上塚</t>
    <rPh sb="0" eb="2">
      <t>ウエツカ</t>
    </rPh>
    <phoneticPr fontId="2"/>
  </si>
  <si>
    <t>スマホでのぞこう、植物の世界</t>
    <rPh sb="9" eb="11">
      <t>ショクブツ</t>
    </rPh>
    <rPh sb="12" eb="14">
      <t>セカイ</t>
    </rPh>
    <phoneticPr fontId="2"/>
  </si>
  <si>
    <t>人体の不思議～錯覚の世界</t>
    <rPh sb="0" eb="2">
      <t>ジンタイ</t>
    </rPh>
    <rPh sb="3" eb="6">
      <t>フシギ</t>
    </rPh>
    <rPh sb="7" eb="9">
      <t>サッカク</t>
    </rPh>
    <rPh sb="10" eb="12">
      <t>セカイ</t>
    </rPh>
    <phoneticPr fontId="2"/>
  </si>
  <si>
    <t>小田家資料解説</t>
    <rPh sb="0" eb="3">
      <t>オダケ</t>
    </rPh>
    <rPh sb="3" eb="5">
      <t>シリョウ</t>
    </rPh>
    <rPh sb="5" eb="7">
      <t>カイセツ</t>
    </rPh>
    <phoneticPr fontId="2"/>
  </si>
  <si>
    <t>毎週金曜日</t>
    <rPh sb="0" eb="1">
      <t>マイ</t>
    </rPh>
    <rPh sb="1" eb="2">
      <t>シュウ</t>
    </rPh>
    <rPh sb="2" eb="5">
      <t>キンヨウビ</t>
    </rPh>
    <phoneticPr fontId="2"/>
  </si>
  <si>
    <t>偶数月第1日曜日</t>
    <rPh sb="0" eb="2">
      <t>グウスウ</t>
    </rPh>
    <rPh sb="2" eb="3">
      <t>ツキ</t>
    </rPh>
    <rPh sb="3" eb="4">
      <t>ダイ</t>
    </rPh>
    <rPh sb="5" eb="8">
      <t>ニチヨウビ</t>
    </rPh>
    <phoneticPr fontId="2"/>
  </si>
  <si>
    <t>第2土曜日</t>
    <rPh sb="0" eb="1">
      <t>ダイ</t>
    </rPh>
    <rPh sb="2" eb="5">
      <t>ドヨウビ</t>
    </rPh>
    <phoneticPr fontId="2"/>
  </si>
  <si>
    <t>第1土曜日</t>
    <rPh sb="0" eb="1">
      <t>ダイ</t>
    </rPh>
    <rPh sb="2" eb="5">
      <t>ドヨウビ</t>
    </rPh>
    <phoneticPr fontId="2"/>
  </si>
  <si>
    <t>第3土曜日</t>
    <rPh sb="0" eb="1">
      <t>ダイ</t>
    </rPh>
    <rPh sb="2" eb="5">
      <t>ドヨウビ</t>
    </rPh>
    <phoneticPr fontId="2"/>
  </si>
  <si>
    <t>第1火曜日</t>
    <rPh sb="0" eb="1">
      <t>ダイ</t>
    </rPh>
    <rPh sb="2" eb="5">
      <t>カヨウビ</t>
    </rPh>
    <phoneticPr fontId="2"/>
  </si>
  <si>
    <t>地質学講座</t>
    <rPh sb="0" eb="3">
      <t>チシツガク</t>
    </rPh>
    <rPh sb="3" eb="5">
      <t>コウザ</t>
    </rPh>
    <phoneticPr fontId="2"/>
  </si>
  <si>
    <t>菊池川流域の祭り、行事、芸能</t>
    <rPh sb="0" eb="2">
      <t>キクチ</t>
    </rPh>
    <rPh sb="2" eb="3">
      <t>ガワ</t>
    </rPh>
    <rPh sb="3" eb="5">
      <t>リュウイキ</t>
    </rPh>
    <rPh sb="6" eb="7">
      <t>マツ</t>
    </rPh>
    <rPh sb="9" eb="11">
      <t>ギョウジ</t>
    </rPh>
    <rPh sb="12" eb="14">
      <t>ゲイノウ</t>
    </rPh>
    <phoneticPr fontId="2"/>
  </si>
  <si>
    <t>古文書読み書き講座</t>
    <rPh sb="0" eb="3">
      <t>コモンジョ</t>
    </rPh>
    <rPh sb="3" eb="4">
      <t>ヨ</t>
    </rPh>
    <rPh sb="5" eb="6">
      <t>カ</t>
    </rPh>
    <rPh sb="7" eb="9">
      <t>コウザ</t>
    </rPh>
    <phoneticPr fontId="2"/>
  </si>
  <si>
    <t>水辺の生き物たち</t>
    <rPh sb="0" eb="2">
      <t>ミズベ</t>
    </rPh>
    <rPh sb="3" eb="4">
      <t>イ</t>
    </rPh>
    <rPh sb="5" eb="6">
      <t>モノ</t>
    </rPh>
    <phoneticPr fontId="2"/>
  </si>
  <si>
    <t>生命のれきし</t>
    <rPh sb="0" eb="2">
      <t>セイメイ</t>
    </rPh>
    <phoneticPr fontId="2"/>
  </si>
  <si>
    <t>－君につながるものがたり－</t>
    <rPh sb="1" eb="2">
      <t>キミ</t>
    </rPh>
    <phoneticPr fontId="2"/>
  </si>
  <si>
    <t>ちょっと昔のくらし探検Ⅹ</t>
    <rPh sb="4" eb="5">
      <t>ムカシ</t>
    </rPh>
    <rPh sb="9" eb="11">
      <t>タンケン</t>
    </rPh>
    <phoneticPr fontId="2"/>
  </si>
  <si>
    <t>レンズでのぞこう！</t>
    <phoneticPr fontId="2"/>
  </si>
  <si>
    <t>植物のせかい</t>
    <rPh sb="0" eb="2">
      <t>ショクブツ</t>
    </rPh>
    <phoneticPr fontId="2"/>
  </si>
  <si>
    <t>松橋地域に残る古文書の世界</t>
    <rPh sb="0" eb="2">
      <t>マツバセ</t>
    </rPh>
    <rPh sb="2" eb="4">
      <t>チイキ</t>
    </rPh>
    <rPh sb="5" eb="6">
      <t>ノコ</t>
    </rPh>
    <rPh sb="7" eb="10">
      <t>コモンジョ</t>
    </rPh>
    <rPh sb="11" eb="13">
      <t>セカイ</t>
    </rPh>
    <phoneticPr fontId="2"/>
  </si>
  <si>
    <t>1/7～</t>
    <phoneticPr fontId="2"/>
  </si>
  <si>
    <t>3/15</t>
    <phoneticPr fontId="2"/>
  </si>
  <si>
    <t>10/8～</t>
    <phoneticPr fontId="2"/>
  </si>
  <si>
    <t>12/15</t>
    <phoneticPr fontId="2"/>
  </si>
  <si>
    <t>4/2～</t>
    <phoneticPr fontId="2"/>
  </si>
  <si>
    <t>6/4～</t>
    <phoneticPr fontId="2"/>
  </si>
  <si>
    <t>9/29</t>
    <phoneticPr fontId="2"/>
  </si>
  <si>
    <t>8/3～</t>
    <phoneticPr fontId="2"/>
  </si>
  <si>
    <t>3/24～</t>
    <phoneticPr fontId="2"/>
  </si>
  <si>
    <t>H31(2019)</t>
    <phoneticPr fontId="2"/>
  </si>
  <si>
    <t>H30</t>
    <phoneticPr fontId="2"/>
  </si>
  <si>
    <t>R2(2020)</t>
    <phoneticPr fontId="2"/>
  </si>
  <si>
    <t>R2(2020)</t>
    <phoneticPr fontId="2"/>
  </si>
  <si>
    <t>定員(295)</t>
    <rPh sb="0" eb="2">
      <t>テイイン</t>
    </rPh>
    <phoneticPr fontId="2"/>
  </si>
  <si>
    <t>H31(2019)</t>
    <phoneticPr fontId="2"/>
  </si>
  <si>
    <t>H31(2019)</t>
    <phoneticPr fontId="2"/>
  </si>
  <si>
    <t>H30</t>
    <phoneticPr fontId="2"/>
  </si>
  <si>
    <t>R2(2020)</t>
    <phoneticPr fontId="2"/>
  </si>
  <si>
    <t>5/5</t>
    <phoneticPr fontId="2"/>
  </si>
  <si>
    <t>熊本県立装飾古墳館</t>
    <rPh sb="0" eb="4">
      <t>クマモトケンリツ</t>
    </rPh>
    <rPh sb="4" eb="6">
      <t>ソウショク</t>
    </rPh>
    <rPh sb="6" eb="8">
      <t>コフン</t>
    </rPh>
    <rPh sb="8" eb="9">
      <t>カン</t>
    </rPh>
    <phoneticPr fontId="2"/>
  </si>
  <si>
    <t>葉脈標本作り</t>
    <rPh sb="0" eb="2">
      <t>ヨウミャク</t>
    </rPh>
    <rPh sb="2" eb="4">
      <t>ヒョウホン</t>
    </rPh>
    <rPh sb="4" eb="5">
      <t>ツク</t>
    </rPh>
    <phoneticPr fontId="2"/>
  </si>
  <si>
    <t>2/23</t>
    <phoneticPr fontId="2"/>
  </si>
  <si>
    <t>業務のため実施しない</t>
    <rPh sb="0" eb="2">
      <t>ギョウム</t>
    </rPh>
    <rPh sb="5" eb="7">
      <t>ジッシ</t>
    </rPh>
    <phoneticPr fontId="2"/>
  </si>
  <si>
    <t>5/23</t>
    <phoneticPr fontId="2"/>
  </si>
  <si>
    <t>6/6</t>
    <phoneticPr fontId="2"/>
  </si>
  <si>
    <t>3年生社会科授業</t>
    <rPh sb="1" eb="2">
      <t>ネン</t>
    </rPh>
    <rPh sb="2" eb="3">
      <t>セイ</t>
    </rPh>
    <rPh sb="3" eb="6">
      <t>シャカイカ</t>
    </rPh>
    <rPh sb="6" eb="8">
      <t>ジュギョウ</t>
    </rPh>
    <phoneticPr fontId="2"/>
  </si>
  <si>
    <t>旅する民俗学者　宮本常一</t>
    <rPh sb="0" eb="1">
      <t>タビ</t>
    </rPh>
    <rPh sb="3" eb="5">
      <t>ミンゾク</t>
    </rPh>
    <rPh sb="5" eb="7">
      <t>ガクシャ</t>
    </rPh>
    <rPh sb="8" eb="10">
      <t>ミヤモト</t>
    </rPh>
    <rPh sb="10" eb="11">
      <t>ツネ</t>
    </rPh>
    <rPh sb="11" eb="12">
      <t>イチ</t>
    </rPh>
    <phoneticPr fontId="2"/>
  </si>
  <si>
    <t>荒牧英男写真展</t>
    <rPh sb="0" eb="2">
      <t>アラマキ</t>
    </rPh>
    <rPh sb="2" eb="4">
      <t>ヒデオ</t>
    </rPh>
    <rPh sb="4" eb="7">
      <t>シャシンテン</t>
    </rPh>
    <phoneticPr fontId="2"/>
  </si>
  <si>
    <t>H30年度　博物館ネットワークセンター　各事業参加者数</t>
    <rPh sb="3" eb="5">
      <t>ネンド</t>
    </rPh>
    <rPh sb="6" eb="9">
      <t>ハクブツカン</t>
    </rPh>
    <rPh sb="20" eb="23">
      <t>カクジギョウ</t>
    </rPh>
    <rPh sb="23" eb="26">
      <t>サンカシャ</t>
    </rPh>
    <rPh sb="26" eb="27">
      <t>スウゲンザイ</t>
    </rPh>
    <phoneticPr fontId="2"/>
  </si>
  <si>
    <t>-</t>
    <phoneticPr fontId="2"/>
  </si>
  <si>
    <t>博物館NC</t>
    <rPh sb="0" eb="3">
      <t>ハクブツカン</t>
    </rPh>
    <phoneticPr fontId="2"/>
  </si>
  <si>
    <t>7/27</t>
    <phoneticPr fontId="2"/>
  </si>
  <si>
    <t>教員のための博物館の日</t>
    <rPh sb="0" eb="2">
      <t>キョウイン</t>
    </rPh>
    <rPh sb="6" eb="9">
      <t>ハクブツカン</t>
    </rPh>
    <rPh sb="10" eb="11">
      <t>ヒ</t>
    </rPh>
    <phoneticPr fontId="2"/>
  </si>
  <si>
    <t>6/23</t>
    <phoneticPr fontId="2"/>
  </si>
  <si>
    <t>柿渋でコースター</t>
    <rPh sb="0" eb="1">
      <t>カキ</t>
    </rPh>
    <rPh sb="1" eb="2">
      <t>シブ</t>
    </rPh>
    <phoneticPr fontId="2"/>
  </si>
  <si>
    <t>受講登録者数</t>
    <rPh sb="0" eb="2">
      <t>ジュコウ</t>
    </rPh>
    <rPh sb="2" eb="4">
      <t>トウロク</t>
    </rPh>
    <rPh sb="4" eb="5">
      <t>シャ</t>
    </rPh>
    <rPh sb="5" eb="6">
      <t>スウ</t>
    </rPh>
    <phoneticPr fontId="2"/>
  </si>
  <si>
    <t>7/6</t>
    <phoneticPr fontId="2"/>
  </si>
  <si>
    <t>MK古墳館</t>
    <rPh sb="2" eb="4">
      <t>コフン</t>
    </rPh>
    <rPh sb="4" eb="5">
      <t>カン</t>
    </rPh>
    <phoneticPr fontId="2"/>
  </si>
  <si>
    <t>草木染め</t>
    <rPh sb="0" eb="2">
      <t>クサキ</t>
    </rPh>
    <rPh sb="2" eb="3">
      <t>ゾメ</t>
    </rPh>
    <phoneticPr fontId="2"/>
  </si>
  <si>
    <t>H30</t>
    <phoneticPr fontId="2"/>
  </si>
  <si>
    <t>8/17</t>
    <phoneticPr fontId="2"/>
  </si>
  <si>
    <t>6/29</t>
    <phoneticPr fontId="2"/>
  </si>
  <si>
    <t>3/4</t>
    <phoneticPr fontId="2"/>
  </si>
  <si>
    <t>9/14</t>
    <phoneticPr fontId="2"/>
  </si>
  <si>
    <t>2/15</t>
    <phoneticPr fontId="2"/>
  </si>
  <si>
    <t>8/5</t>
    <phoneticPr fontId="2"/>
  </si>
  <si>
    <t>8/5</t>
    <phoneticPr fontId="2"/>
  </si>
  <si>
    <t>6/30</t>
    <phoneticPr fontId="2"/>
  </si>
  <si>
    <t>7/21</t>
    <phoneticPr fontId="2"/>
  </si>
  <si>
    <t>7/29</t>
    <phoneticPr fontId="2"/>
  </si>
  <si>
    <t>7/28</t>
    <phoneticPr fontId="2"/>
  </si>
  <si>
    <t>9/17</t>
    <phoneticPr fontId="2"/>
  </si>
  <si>
    <t>10/8</t>
    <phoneticPr fontId="2"/>
  </si>
  <si>
    <t>1/20</t>
    <phoneticPr fontId="2"/>
  </si>
  <si>
    <t>7/31</t>
    <phoneticPr fontId="2"/>
  </si>
  <si>
    <t>5/30</t>
    <phoneticPr fontId="2"/>
  </si>
  <si>
    <t>8/22</t>
    <phoneticPr fontId="2"/>
  </si>
  <si>
    <t>8/29</t>
    <phoneticPr fontId="2"/>
  </si>
  <si>
    <t>10/4</t>
    <phoneticPr fontId="2"/>
  </si>
  <si>
    <t>10/5</t>
    <phoneticPr fontId="2"/>
  </si>
  <si>
    <t>2/22</t>
    <phoneticPr fontId="2"/>
  </si>
  <si>
    <t>3/11</t>
    <phoneticPr fontId="2"/>
  </si>
  <si>
    <t>10/12</t>
    <phoneticPr fontId="2"/>
  </si>
  <si>
    <t>11/10</t>
    <phoneticPr fontId="2"/>
  </si>
  <si>
    <t>11/11</t>
    <phoneticPr fontId="2"/>
  </si>
  <si>
    <t>4/18～</t>
    <phoneticPr fontId="2"/>
  </si>
  <si>
    <t>5/9</t>
    <phoneticPr fontId="2"/>
  </si>
  <si>
    <t>5/12～</t>
    <phoneticPr fontId="2"/>
  </si>
  <si>
    <t>9/2</t>
    <phoneticPr fontId="2"/>
  </si>
  <si>
    <t>6/2</t>
    <phoneticPr fontId="2"/>
  </si>
  <si>
    <t>6/9</t>
    <phoneticPr fontId="2"/>
  </si>
  <si>
    <t>7/1</t>
    <phoneticPr fontId="2"/>
  </si>
  <si>
    <t>7/21</t>
    <phoneticPr fontId="2"/>
  </si>
  <si>
    <t>8/1</t>
    <phoneticPr fontId="2"/>
  </si>
  <si>
    <t>8/2</t>
    <phoneticPr fontId="2"/>
  </si>
  <si>
    <t>8/3</t>
    <phoneticPr fontId="2"/>
  </si>
  <si>
    <t>8/4</t>
    <phoneticPr fontId="2"/>
  </si>
  <si>
    <t>8/7</t>
    <phoneticPr fontId="2"/>
  </si>
  <si>
    <t>8/10</t>
    <phoneticPr fontId="2"/>
  </si>
  <si>
    <t>8/20</t>
    <phoneticPr fontId="2"/>
  </si>
  <si>
    <t>8/25</t>
    <phoneticPr fontId="2"/>
  </si>
  <si>
    <t>8/28</t>
    <phoneticPr fontId="2"/>
  </si>
  <si>
    <t>9/16</t>
    <phoneticPr fontId="2"/>
  </si>
  <si>
    <t>9/29</t>
    <phoneticPr fontId="2"/>
  </si>
  <si>
    <t>10/8</t>
    <phoneticPr fontId="2"/>
  </si>
  <si>
    <t>10/27</t>
    <phoneticPr fontId="2"/>
  </si>
  <si>
    <t>11/3</t>
    <phoneticPr fontId="2"/>
  </si>
  <si>
    <t>2/9</t>
    <phoneticPr fontId="2"/>
  </si>
  <si>
    <t>2/16</t>
    <phoneticPr fontId="2"/>
  </si>
  <si>
    <t>2/23</t>
    <phoneticPr fontId="2"/>
  </si>
  <si>
    <t>5/22</t>
    <phoneticPr fontId="2"/>
  </si>
  <si>
    <t>6/5</t>
    <phoneticPr fontId="2"/>
  </si>
  <si>
    <t>7/27</t>
    <phoneticPr fontId="2"/>
  </si>
  <si>
    <t>11/4</t>
    <phoneticPr fontId="2"/>
  </si>
  <si>
    <t>11/7</t>
    <phoneticPr fontId="2"/>
  </si>
  <si>
    <t>1/8</t>
    <phoneticPr fontId="2"/>
  </si>
  <si>
    <t>1/22</t>
    <phoneticPr fontId="2"/>
  </si>
  <si>
    <t>1/23</t>
    <phoneticPr fontId="2"/>
  </si>
  <si>
    <t>1/29</t>
    <phoneticPr fontId="2"/>
  </si>
  <si>
    <t>1/30</t>
    <phoneticPr fontId="2"/>
  </si>
  <si>
    <t>1/31</t>
    <phoneticPr fontId="2"/>
  </si>
  <si>
    <t>2/5</t>
    <phoneticPr fontId="2"/>
  </si>
  <si>
    <t>2/14</t>
    <phoneticPr fontId="2"/>
  </si>
  <si>
    <t>2/19</t>
    <phoneticPr fontId="2"/>
  </si>
  <si>
    <t>3/8</t>
    <phoneticPr fontId="2"/>
  </si>
  <si>
    <t>6/24</t>
    <phoneticPr fontId="2"/>
  </si>
  <si>
    <t>8/26</t>
    <phoneticPr fontId="2"/>
  </si>
  <si>
    <t>7/22</t>
    <phoneticPr fontId="2"/>
  </si>
  <si>
    <t>9/23</t>
    <phoneticPr fontId="2"/>
  </si>
  <si>
    <t>1/27</t>
    <phoneticPr fontId="2"/>
  </si>
  <si>
    <t>2/24</t>
    <phoneticPr fontId="2"/>
  </si>
  <si>
    <t>3/24</t>
    <phoneticPr fontId="2"/>
  </si>
  <si>
    <t>4/1</t>
    <phoneticPr fontId="2"/>
  </si>
  <si>
    <t>6/5</t>
    <phoneticPr fontId="2"/>
  </si>
  <si>
    <t>9/24</t>
    <phoneticPr fontId="2"/>
  </si>
  <si>
    <t>1/4～</t>
    <phoneticPr fontId="2"/>
  </si>
  <si>
    <t>3/17</t>
    <phoneticPr fontId="2"/>
  </si>
  <si>
    <t>3/31</t>
    <phoneticPr fontId="2"/>
  </si>
  <si>
    <t>3/31</t>
    <phoneticPr fontId="2"/>
  </si>
  <si>
    <t>5/20</t>
    <phoneticPr fontId="2"/>
  </si>
  <si>
    <t>6/10</t>
    <phoneticPr fontId="2"/>
  </si>
  <si>
    <t>4/28</t>
    <phoneticPr fontId="2"/>
  </si>
  <si>
    <t>1/18</t>
    <phoneticPr fontId="2"/>
  </si>
  <si>
    <t>1/19</t>
    <phoneticPr fontId="2"/>
  </si>
  <si>
    <t>6/28</t>
    <phoneticPr fontId="2"/>
  </si>
  <si>
    <t>6/23</t>
    <phoneticPr fontId="2"/>
  </si>
  <si>
    <t>ミュージアムキッズｉｎ古墳館</t>
    <rPh sb="11" eb="13">
      <t>コフン</t>
    </rPh>
    <rPh sb="13" eb="14">
      <t>カン</t>
    </rPh>
    <phoneticPr fontId="2"/>
  </si>
  <si>
    <t>8/23</t>
  </si>
  <si>
    <t>貝がらクラフト</t>
    <rPh sb="0" eb="1">
      <t>カイ</t>
    </rPh>
    <phoneticPr fontId="2"/>
  </si>
  <si>
    <t>7/30</t>
    <phoneticPr fontId="2"/>
  </si>
  <si>
    <t>松橋第１学童保育所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2"/>
  </si>
  <si>
    <t>空飛ぶ種子</t>
    <rPh sb="0" eb="1">
      <t>ソラ</t>
    </rPh>
    <rPh sb="1" eb="2">
      <t>ト</t>
    </rPh>
    <rPh sb="3" eb="5">
      <t>シュシ</t>
    </rPh>
    <phoneticPr fontId="2"/>
  </si>
  <si>
    <t>8/19</t>
    <phoneticPr fontId="2"/>
  </si>
  <si>
    <t>小川学童保育所</t>
    <rPh sb="0" eb="2">
      <t>オガワ</t>
    </rPh>
    <rPh sb="2" eb="4">
      <t>ガクドウ</t>
    </rPh>
    <rPh sb="4" eb="6">
      <t>ホイク</t>
    </rPh>
    <rPh sb="6" eb="7">
      <t>ショ</t>
    </rPh>
    <phoneticPr fontId="2"/>
  </si>
  <si>
    <t>8/21</t>
  </si>
  <si>
    <t>8/20</t>
  </si>
  <si>
    <t>8/22</t>
  </si>
  <si>
    <t>豊福第１学童保育所</t>
    <rPh sb="0" eb="2">
      <t>トヨフク</t>
    </rPh>
    <rPh sb="2" eb="3">
      <t>ダイ</t>
    </rPh>
    <rPh sb="4" eb="6">
      <t>ガクドウ</t>
    </rPh>
    <rPh sb="6" eb="8">
      <t>ホイク</t>
    </rPh>
    <rPh sb="8" eb="9">
      <t>ショ</t>
    </rPh>
    <phoneticPr fontId="2"/>
  </si>
  <si>
    <t>豊福第２学童保育所</t>
    <rPh sb="0" eb="2">
      <t>トヨフク</t>
    </rPh>
    <rPh sb="2" eb="3">
      <t>ダイ</t>
    </rPh>
    <rPh sb="4" eb="6">
      <t>ガクドウ</t>
    </rPh>
    <rPh sb="6" eb="8">
      <t>ホイク</t>
    </rPh>
    <rPh sb="8" eb="9">
      <t>ショ</t>
    </rPh>
    <phoneticPr fontId="2"/>
  </si>
  <si>
    <t>松橋第２学童保育所</t>
    <rPh sb="0" eb="2">
      <t>マツバセ</t>
    </rPh>
    <rPh sb="2" eb="3">
      <t>ダイ</t>
    </rPh>
    <rPh sb="4" eb="6">
      <t>ガクドウ</t>
    </rPh>
    <rPh sb="6" eb="8">
      <t>ホイク</t>
    </rPh>
    <rPh sb="8" eb="9">
      <t>ショ</t>
    </rPh>
    <phoneticPr fontId="2"/>
  </si>
  <si>
    <t>5・5・GO</t>
    <phoneticPr fontId="2"/>
  </si>
  <si>
    <t>和水町社会福祉協議会</t>
    <rPh sb="0" eb="3">
      <t>ナゴミマチ</t>
    </rPh>
    <rPh sb="3" eb="5">
      <t>シャカイ</t>
    </rPh>
    <rPh sb="5" eb="7">
      <t>フクシ</t>
    </rPh>
    <rPh sb="7" eb="10">
      <t>キョウギカイ</t>
    </rPh>
    <phoneticPr fontId="2"/>
  </si>
  <si>
    <t>第2月曜日</t>
    <rPh sb="0" eb="1">
      <t>ダイ</t>
    </rPh>
    <rPh sb="2" eb="5">
      <t>ゲツヨウビ</t>
    </rPh>
    <phoneticPr fontId="2"/>
  </si>
  <si>
    <t>甲佐民具を学ぶ会</t>
    <rPh sb="0" eb="2">
      <t>コウサ</t>
    </rPh>
    <rPh sb="2" eb="4">
      <t>ミング</t>
    </rPh>
    <rPh sb="5" eb="6">
      <t>マナ</t>
    </rPh>
    <rPh sb="7" eb="8">
      <t>カイ</t>
    </rPh>
    <phoneticPr fontId="2"/>
  </si>
  <si>
    <t>5月～3月</t>
    <rPh sb="1" eb="2">
      <t>ガツ</t>
    </rPh>
    <rPh sb="4" eb="5">
      <t>ガツ</t>
    </rPh>
    <phoneticPr fontId="2"/>
  </si>
  <si>
    <t>7/20</t>
    <phoneticPr fontId="2"/>
  </si>
  <si>
    <t>ＮＰＯ法人こむぎクラブ</t>
    <rPh sb="3" eb="5">
      <t>ホウジン</t>
    </rPh>
    <phoneticPr fontId="2"/>
  </si>
  <si>
    <t>県立水俣高等学校定時制</t>
    <rPh sb="0" eb="2">
      <t>ケンリツ</t>
    </rPh>
    <rPh sb="2" eb="4">
      <t>ミナマタ</t>
    </rPh>
    <rPh sb="4" eb="6">
      <t>コウトウ</t>
    </rPh>
    <rPh sb="6" eb="8">
      <t>ガッコウ</t>
    </rPh>
    <rPh sb="8" eb="11">
      <t>テイジセイ</t>
    </rPh>
    <phoneticPr fontId="2"/>
  </si>
  <si>
    <t>体験学習</t>
    <rPh sb="0" eb="2">
      <t>タイケン</t>
    </rPh>
    <rPh sb="2" eb="4">
      <t>ガクシュウ</t>
    </rPh>
    <phoneticPr fontId="2"/>
  </si>
  <si>
    <t>7/25</t>
    <phoneticPr fontId="2"/>
  </si>
  <si>
    <t>武蔵ヶ丘小学校4-1ＰＴＡ</t>
    <rPh sb="0" eb="4">
      <t>ムサシガオカ</t>
    </rPh>
    <rPh sb="4" eb="7">
      <t>ショウガッコウ</t>
    </rPh>
    <phoneticPr fontId="2"/>
  </si>
  <si>
    <t>7/11</t>
    <phoneticPr fontId="2"/>
  </si>
  <si>
    <t>内牧小学校放課後子ども教室</t>
    <rPh sb="0" eb="2">
      <t>ウチノマキ</t>
    </rPh>
    <rPh sb="2" eb="5">
      <t>ショウガッコウ</t>
    </rPh>
    <rPh sb="5" eb="8">
      <t>ホウカゴ</t>
    </rPh>
    <rPh sb="8" eb="9">
      <t>コ</t>
    </rPh>
    <rPh sb="11" eb="13">
      <t>キョウシツ</t>
    </rPh>
    <phoneticPr fontId="2"/>
  </si>
  <si>
    <t>宇土小学校4-4ＰＴＡ</t>
    <rPh sb="0" eb="2">
      <t>ウト</t>
    </rPh>
    <rPh sb="2" eb="5">
      <t>ショウガッコウ</t>
    </rPh>
    <phoneticPr fontId="2"/>
  </si>
  <si>
    <t>石臼きな粉団子</t>
    <rPh sb="0" eb="2">
      <t>イシウス</t>
    </rPh>
    <rPh sb="4" eb="5">
      <t>コ</t>
    </rPh>
    <rPh sb="5" eb="7">
      <t>ダンゴ</t>
    </rPh>
    <phoneticPr fontId="2"/>
  </si>
  <si>
    <t>8/1</t>
    <phoneticPr fontId="2"/>
  </si>
  <si>
    <t>学童保育たけのっこクラブ</t>
    <rPh sb="0" eb="2">
      <t>ガクドウ</t>
    </rPh>
    <rPh sb="2" eb="4">
      <t>ホイク</t>
    </rPh>
    <phoneticPr fontId="2"/>
  </si>
  <si>
    <t>熊本市立城南図書館</t>
    <rPh sb="0" eb="2">
      <t>クマモト</t>
    </rPh>
    <rPh sb="2" eb="3">
      <t>シ</t>
    </rPh>
    <rPh sb="3" eb="4">
      <t>リツ</t>
    </rPh>
    <rPh sb="4" eb="6">
      <t>ジョウナン</t>
    </rPh>
    <rPh sb="6" eb="9">
      <t>トショカン</t>
    </rPh>
    <phoneticPr fontId="2"/>
  </si>
  <si>
    <t>宇城市不知火美術館</t>
    <rPh sb="0" eb="3">
      <t>ウキシ</t>
    </rPh>
    <rPh sb="3" eb="6">
      <t>シラヌイ</t>
    </rPh>
    <rPh sb="6" eb="9">
      <t>ビジュツカン</t>
    </rPh>
    <phoneticPr fontId="2"/>
  </si>
  <si>
    <t>8/25</t>
    <phoneticPr fontId="2"/>
  </si>
  <si>
    <t>7/17～</t>
    <phoneticPr fontId="2"/>
  </si>
  <si>
    <t>(1)</t>
    <phoneticPr fontId="2"/>
  </si>
  <si>
    <t>パレアミュージアムリレー講座</t>
    <rPh sb="12" eb="14">
      <t>コウザ</t>
    </rPh>
    <phoneticPr fontId="2"/>
  </si>
  <si>
    <t>宮本常一と熊本</t>
    <rPh sb="0" eb="2">
      <t>ミヤモト</t>
    </rPh>
    <rPh sb="2" eb="3">
      <t>ツネ</t>
    </rPh>
    <rPh sb="3" eb="4">
      <t>イチ</t>
    </rPh>
    <rPh sb="5" eb="7">
      <t>クマモト</t>
    </rPh>
    <phoneticPr fontId="2"/>
  </si>
  <si>
    <t>-</t>
    <phoneticPr fontId="2"/>
  </si>
  <si>
    <t>7/24</t>
    <phoneticPr fontId="2"/>
  </si>
  <si>
    <t>放課後等デイケア　きっずぴあ</t>
    <rPh sb="0" eb="3">
      <t>ホウカゴ</t>
    </rPh>
    <rPh sb="3" eb="4">
      <t>トウ</t>
    </rPh>
    <phoneticPr fontId="2"/>
  </si>
  <si>
    <t>貝がらクラフト</t>
    <rPh sb="0" eb="1">
      <t>カイ</t>
    </rPh>
    <phoneticPr fontId="2"/>
  </si>
  <si>
    <t>郡築2番町子ども会</t>
    <rPh sb="0" eb="1">
      <t>グン</t>
    </rPh>
    <rPh sb="1" eb="2">
      <t>チク</t>
    </rPh>
    <rPh sb="3" eb="5">
      <t>バンチョウ</t>
    </rPh>
    <rPh sb="5" eb="6">
      <t>コ</t>
    </rPh>
    <rPh sb="8" eb="9">
      <t>カイ</t>
    </rPh>
    <phoneticPr fontId="2"/>
  </si>
  <si>
    <t>古銭レプリカ</t>
    <rPh sb="0" eb="2">
      <t>コセン</t>
    </rPh>
    <phoneticPr fontId="2"/>
  </si>
  <si>
    <t>8/9</t>
    <phoneticPr fontId="2"/>
  </si>
  <si>
    <t>7/26</t>
    <phoneticPr fontId="2"/>
  </si>
  <si>
    <t>滝尾学童保育たんぽぽクラブ</t>
    <rPh sb="0" eb="2">
      <t>タキオ</t>
    </rPh>
    <rPh sb="2" eb="4">
      <t>ガクドウ</t>
    </rPh>
    <rPh sb="4" eb="6">
      <t>ホイク</t>
    </rPh>
    <phoneticPr fontId="2"/>
  </si>
  <si>
    <t>広安小学校5学年ＰＴＡ</t>
    <rPh sb="0" eb="2">
      <t>ヒロヤス</t>
    </rPh>
    <rPh sb="2" eb="5">
      <t>ショウガッコウ</t>
    </rPh>
    <rPh sb="6" eb="8">
      <t>ガクネン</t>
    </rPh>
    <phoneticPr fontId="2"/>
  </si>
  <si>
    <t>河江学童保育所</t>
    <rPh sb="0" eb="1">
      <t>カワ</t>
    </rPh>
    <rPh sb="1" eb="2">
      <t>エ</t>
    </rPh>
    <rPh sb="2" eb="4">
      <t>ガクドウ</t>
    </rPh>
    <rPh sb="4" eb="6">
      <t>ホイク</t>
    </rPh>
    <rPh sb="6" eb="7">
      <t>ショ</t>
    </rPh>
    <phoneticPr fontId="2"/>
  </si>
  <si>
    <t>8/27</t>
    <phoneticPr fontId="2"/>
  </si>
  <si>
    <t>10/30</t>
    <phoneticPr fontId="2"/>
  </si>
  <si>
    <t>宇城・上益城地区高等学校生徒図書委員会</t>
    <rPh sb="0" eb="2">
      <t>ウキ</t>
    </rPh>
    <rPh sb="3" eb="6">
      <t>カミマシキ</t>
    </rPh>
    <rPh sb="6" eb="8">
      <t>チク</t>
    </rPh>
    <rPh sb="8" eb="10">
      <t>コウトウ</t>
    </rPh>
    <rPh sb="10" eb="12">
      <t>ガッコウ</t>
    </rPh>
    <rPh sb="12" eb="14">
      <t>セイト</t>
    </rPh>
    <rPh sb="14" eb="16">
      <t>トショ</t>
    </rPh>
    <rPh sb="16" eb="19">
      <t>イインカイ</t>
    </rPh>
    <phoneticPr fontId="2"/>
  </si>
  <si>
    <t>8/10</t>
    <phoneticPr fontId="2"/>
  </si>
  <si>
    <t>若葉9町内子ども会</t>
    <rPh sb="0" eb="2">
      <t>ワカバ</t>
    </rPh>
    <rPh sb="3" eb="5">
      <t>チョウナイ</t>
    </rPh>
    <rPh sb="5" eb="6">
      <t>コ</t>
    </rPh>
    <rPh sb="8" eb="9">
      <t>カイ</t>
    </rPh>
    <phoneticPr fontId="2"/>
  </si>
  <si>
    <t>9/8</t>
    <phoneticPr fontId="2"/>
  </si>
  <si>
    <t>砥用小学校3学年ＰＴＡ</t>
    <rPh sb="0" eb="2">
      <t>トモチ</t>
    </rPh>
    <rPh sb="2" eb="5">
      <t>ショウガッコウ</t>
    </rPh>
    <rPh sb="6" eb="8">
      <t>ガクネン</t>
    </rPh>
    <phoneticPr fontId="2"/>
  </si>
  <si>
    <t>8/5</t>
    <phoneticPr fontId="2"/>
  </si>
  <si>
    <t>えのきっ子クラブ</t>
    <rPh sb="4" eb="5">
      <t>コ</t>
    </rPh>
    <phoneticPr fontId="2"/>
  </si>
  <si>
    <t>9/26</t>
    <phoneticPr fontId="2"/>
  </si>
  <si>
    <t>阿蘇小学校5学年ＰＴＡ</t>
    <rPh sb="0" eb="2">
      <t>アソ</t>
    </rPh>
    <rPh sb="2" eb="5">
      <t>ショウガッコウ</t>
    </rPh>
    <rPh sb="6" eb="8">
      <t>ガクネン</t>
    </rPh>
    <phoneticPr fontId="2"/>
  </si>
  <si>
    <t>波野小学校5学年ＰＴＡ</t>
    <rPh sb="0" eb="2">
      <t>ナミノ</t>
    </rPh>
    <rPh sb="2" eb="5">
      <t>ショウガッコウ</t>
    </rPh>
    <rPh sb="6" eb="8">
      <t>ガクネン</t>
    </rPh>
    <phoneticPr fontId="2"/>
  </si>
  <si>
    <t>9/8～</t>
    <phoneticPr fontId="2"/>
  </si>
  <si>
    <t>10/5</t>
    <phoneticPr fontId="2"/>
  </si>
  <si>
    <t>H31年度・R１年度(2019年度)　博物館ネットワークセンター　各事業参加者数</t>
    <rPh sb="3" eb="5">
      <t>ネンド</t>
    </rPh>
    <rPh sb="8" eb="10">
      <t>ネンド</t>
    </rPh>
    <rPh sb="15" eb="17">
      <t>ネンド</t>
    </rPh>
    <rPh sb="19" eb="22">
      <t>ハクブツカン</t>
    </rPh>
    <rPh sb="33" eb="36">
      <t>カクジギョウ</t>
    </rPh>
    <rPh sb="36" eb="39">
      <t>サンカシャ</t>
    </rPh>
    <rPh sb="39" eb="40">
      <t>スウゲンザイ</t>
    </rPh>
    <phoneticPr fontId="2"/>
  </si>
  <si>
    <t>7は中止</t>
    <rPh sb="2" eb="4">
      <t>チュウシ</t>
    </rPh>
    <phoneticPr fontId="2"/>
  </si>
  <si>
    <t>山鹿市立博物館</t>
    <rPh sb="0" eb="3">
      <t>ヤマガシ</t>
    </rPh>
    <rPh sb="3" eb="4">
      <t>リツ</t>
    </rPh>
    <rPh sb="4" eb="7">
      <t>ハクブツカン</t>
    </rPh>
    <phoneticPr fontId="2"/>
  </si>
  <si>
    <t>（動物画家　薮内正幸絵本原画展）</t>
    <rPh sb="1" eb="3">
      <t>ドウブツ</t>
    </rPh>
    <rPh sb="3" eb="5">
      <t>ガカ</t>
    </rPh>
    <rPh sb="6" eb="8">
      <t>ヤブウチ</t>
    </rPh>
    <rPh sb="8" eb="10">
      <t>マサユキ</t>
    </rPh>
    <rPh sb="10" eb="12">
      <t>エホン</t>
    </rPh>
    <rPh sb="12" eb="15">
      <t>ゲンガテン</t>
    </rPh>
    <phoneticPr fontId="2"/>
  </si>
  <si>
    <t>有佐小学校2学年ＰＴＡ</t>
    <rPh sb="0" eb="2">
      <t>アリサ</t>
    </rPh>
    <rPh sb="2" eb="5">
      <t>ショウガッコウ</t>
    </rPh>
    <rPh sb="6" eb="8">
      <t>ガクネン</t>
    </rPh>
    <phoneticPr fontId="2"/>
  </si>
  <si>
    <t>豊川小学校3学年ＰＴＡ</t>
    <rPh sb="0" eb="2">
      <t>トヨカワ</t>
    </rPh>
    <rPh sb="2" eb="5">
      <t>ショウガッコウ</t>
    </rPh>
    <rPh sb="6" eb="8">
      <t>ガクネン</t>
    </rPh>
    <phoneticPr fontId="2"/>
  </si>
  <si>
    <t>宇土三十三ヶ所巡礼札所</t>
    <rPh sb="0" eb="2">
      <t>ウト</t>
    </rPh>
    <rPh sb="2" eb="7">
      <t>サンジュウサンカショ</t>
    </rPh>
    <rPh sb="7" eb="9">
      <t>ジュンレイ</t>
    </rPh>
    <rPh sb="9" eb="11">
      <t>フダショ</t>
    </rPh>
    <phoneticPr fontId="2"/>
  </si>
  <si>
    <t>古澤</t>
    <rPh sb="0" eb="2">
      <t>フルサワ</t>
    </rPh>
    <phoneticPr fontId="2"/>
  </si>
  <si>
    <t>昔の民具</t>
    <rPh sb="0" eb="1">
      <t>ムカシ</t>
    </rPh>
    <rPh sb="2" eb="4">
      <t>ミング</t>
    </rPh>
    <phoneticPr fontId="2"/>
  </si>
  <si>
    <t>8/31</t>
    <phoneticPr fontId="2"/>
  </si>
  <si>
    <t>7/20～</t>
    <phoneticPr fontId="2"/>
  </si>
  <si>
    <t>11/4</t>
    <phoneticPr fontId="2"/>
  </si>
  <si>
    <t>化石が語る生物の進化展</t>
    <rPh sb="0" eb="2">
      <t>カセキ</t>
    </rPh>
    <rPh sb="3" eb="4">
      <t>カタ</t>
    </rPh>
    <rPh sb="5" eb="7">
      <t>セイブツ</t>
    </rPh>
    <rPh sb="8" eb="10">
      <t>シンカ</t>
    </rPh>
    <rPh sb="10" eb="11">
      <t>テン</t>
    </rPh>
    <phoneticPr fontId="2"/>
  </si>
  <si>
    <t>西合志中央小学校あすなろ学級</t>
    <rPh sb="0" eb="3">
      <t>ニシゴウシ</t>
    </rPh>
    <rPh sb="3" eb="5">
      <t>チュウオウ</t>
    </rPh>
    <rPh sb="5" eb="8">
      <t>ショウガッコウ</t>
    </rPh>
    <rPh sb="12" eb="14">
      <t>ガッキュウ</t>
    </rPh>
    <phoneticPr fontId="2"/>
  </si>
  <si>
    <t>8/8</t>
    <phoneticPr fontId="2"/>
  </si>
  <si>
    <t>教員のための博物館の日</t>
    <rPh sb="0" eb="2">
      <t>キョウイン</t>
    </rPh>
    <rPh sb="6" eb="9">
      <t>ハクブツカン</t>
    </rPh>
    <rPh sb="10" eb="11">
      <t>ヒ</t>
    </rPh>
    <phoneticPr fontId="2"/>
  </si>
  <si>
    <t>八代市立博物館未来の森ミュージアム</t>
    <rPh sb="0" eb="3">
      <t>ヤツシロシ</t>
    </rPh>
    <rPh sb="3" eb="4">
      <t>リツ</t>
    </rPh>
    <rPh sb="4" eb="7">
      <t>ハクブツカン</t>
    </rPh>
    <rPh sb="7" eb="9">
      <t>ミライ</t>
    </rPh>
    <rPh sb="10" eb="11">
      <t>モリ</t>
    </rPh>
    <phoneticPr fontId="2"/>
  </si>
  <si>
    <t>8/16</t>
    <phoneticPr fontId="2"/>
  </si>
  <si>
    <t>菊池市教育委員会</t>
    <rPh sb="0" eb="3">
      <t>キクチシ</t>
    </rPh>
    <rPh sb="3" eb="5">
      <t>キョウイク</t>
    </rPh>
    <rPh sb="5" eb="8">
      <t>イインカイ</t>
    </rPh>
    <phoneticPr fontId="2"/>
  </si>
  <si>
    <t>植物観察講座(座学)</t>
    <rPh sb="0" eb="2">
      <t>ショクブツ</t>
    </rPh>
    <rPh sb="2" eb="4">
      <t>カンサツ</t>
    </rPh>
    <rPh sb="4" eb="6">
      <t>コウザ</t>
    </rPh>
    <rPh sb="7" eb="9">
      <t>ザガク</t>
    </rPh>
    <phoneticPr fontId="2"/>
  </si>
  <si>
    <t>植物観察講座(野外活動)</t>
    <rPh sb="0" eb="2">
      <t>ショクブツ</t>
    </rPh>
    <rPh sb="2" eb="4">
      <t>カンサツ</t>
    </rPh>
    <rPh sb="4" eb="6">
      <t>コウザ</t>
    </rPh>
    <rPh sb="7" eb="9">
      <t>ヤガイ</t>
    </rPh>
    <rPh sb="9" eb="11">
      <t>カツドウ</t>
    </rPh>
    <phoneticPr fontId="2"/>
  </si>
  <si>
    <t>地質学講座(野外活動)</t>
    <rPh sb="0" eb="3">
      <t>チシツガク</t>
    </rPh>
    <rPh sb="3" eb="5">
      <t>コウザ</t>
    </rPh>
    <rPh sb="6" eb="8">
      <t>ヤガイ</t>
    </rPh>
    <rPh sb="8" eb="10">
      <t>カツドウ</t>
    </rPh>
    <phoneticPr fontId="2"/>
  </si>
  <si>
    <t>地質学講座(座学)</t>
    <rPh sb="0" eb="3">
      <t>チシツガク</t>
    </rPh>
    <rPh sb="3" eb="5">
      <t>コウザ</t>
    </rPh>
    <rPh sb="6" eb="8">
      <t>ザガク</t>
    </rPh>
    <phoneticPr fontId="2"/>
  </si>
  <si>
    <t>○企画展示関連企画</t>
    <rPh sb="1" eb="3">
      <t>キカク</t>
    </rPh>
    <rPh sb="3" eb="5">
      <t>テンジ</t>
    </rPh>
    <rPh sb="5" eb="7">
      <t>カンレン</t>
    </rPh>
    <rPh sb="7" eb="9">
      <t>キカク</t>
    </rPh>
    <phoneticPr fontId="2"/>
  </si>
  <si>
    <t>企画展</t>
    <rPh sb="0" eb="3">
      <t>キカクテン</t>
    </rPh>
    <phoneticPr fontId="2"/>
  </si>
  <si>
    <t>8/11</t>
    <phoneticPr fontId="2"/>
  </si>
  <si>
    <t>関連企画名</t>
    <rPh sb="0" eb="2">
      <t>カンレン</t>
    </rPh>
    <rPh sb="2" eb="4">
      <t>キカク</t>
    </rPh>
    <rPh sb="4" eb="5">
      <t>メイ</t>
    </rPh>
    <phoneticPr fontId="2"/>
  </si>
  <si>
    <t>化石レプリカをつくろう</t>
    <rPh sb="0" eb="2">
      <t>カセキ</t>
    </rPh>
    <phoneticPr fontId="2"/>
  </si>
  <si>
    <t>第2回</t>
    <rPh sb="0" eb="1">
      <t>ダイ</t>
    </rPh>
    <rPh sb="2" eb="3">
      <t>カイ</t>
    </rPh>
    <phoneticPr fontId="2"/>
  </si>
  <si>
    <t>8/24</t>
    <phoneticPr fontId="2"/>
  </si>
  <si>
    <t>３Dぬりえ＆恐竜折り紙</t>
    <rPh sb="6" eb="8">
      <t>キョウリュウ</t>
    </rPh>
    <rPh sb="8" eb="9">
      <t>オ</t>
    </rPh>
    <rPh sb="10" eb="11">
      <t>ガミ</t>
    </rPh>
    <phoneticPr fontId="2"/>
  </si>
  <si>
    <t>9/8</t>
    <phoneticPr fontId="2"/>
  </si>
  <si>
    <t>講演会</t>
    <rPh sb="0" eb="2">
      <t>コウエン</t>
    </rPh>
    <rPh sb="2" eb="3">
      <t>カイ</t>
    </rPh>
    <phoneticPr fontId="2"/>
  </si>
  <si>
    <t>9/15</t>
    <phoneticPr fontId="2"/>
  </si>
  <si>
    <t>バーチャル復元</t>
    <rPh sb="5" eb="7">
      <t>フクゲン</t>
    </rPh>
    <phoneticPr fontId="2"/>
  </si>
  <si>
    <t>博物館学</t>
    <rPh sb="0" eb="3">
      <t>ハクブツカン</t>
    </rPh>
    <rPh sb="3" eb="4">
      <t>ガク</t>
    </rPh>
    <phoneticPr fontId="2"/>
  </si>
  <si>
    <t>11/15</t>
    <phoneticPr fontId="2"/>
  </si>
  <si>
    <t>中止</t>
    <rPh sb="0" eb="2">
      <t>チュウシ</t>
    </rPh>
    <phoneticPr fontId="2"/>
  </si>
  <si>
    <t>9/6</t>
    <phoneticPr fontId="2"/>
  </si>
  <si>
    <t>合志市総合センター</t>
    <rPh sb="0" eb="3">
      <t>コウシシ</t>
    </rPh>
    <rPh sb="3" eb="5">
      <t>ソウゴウ</t>
    </rPh>
    <phoneticPr fontId="2"/>
  </si>
  <si>
    <t>11/28</t>
    <phoneticPr fontId="2"/>
  </si>
  <si>
    <t>宇城市立松合小学校</t>
    <rPh sb="0" eb="3">
      <t>ウキシ</t>
    </rPh>
    <rPh sb="3" eb="4">
      <t>リツ</t>
    </rPh>
    <rPh sb="4" eb="5">
      <t>マツ</t>
    </rPh>
    <rPh sb="5" eb="6">
      <t>ア</t>
    </rPh>
    <rPh sb="6" eb="9">
      <t>ショウガッコウ</t>
    </rPh>
    <phoneticPr fontId="2"/>
  </si>
  <si>
    <t>2/1</t>
    <phoneticPr fontId="2"/>
  </si>
  <si>
    <t>11/9</t>
    <phoneticPr fontId="2"/>
  </si>
  <si>
    <t>10/4</t>
    <phoneticPr fontId="2"/>
  </si>
  <si>
    <t>泉ヶ丘小学校2学年ＰＴＡ</t>
    <rPh sb="0" eb="3">
      <t>イズミガオカ</t>
    </rPh>
    <rPh sb="3" eb="6">
      <t>ショウガッコウ</t>
    </rPh>
    <rPh sb="7" eb="9">
      <t>ガクネン</t>
    </rPh>
    <phoneticPr fontId="2"/>
  </si>
  <si>
    <t>12/6</t>
    <phoneticPr fontId="2"/>
  </si>
  <si>
    <t>9/29</t>
    <phoneticPr fontId="2"/>
  </si>
  <si>
    <t>10/20～</t>
    <phoneticPr fontId="2"/>
  </si>
  <si>
    <t>11/23</t>
    <phoneticPr fontId="2"/>
  </si>
  <si>
    <t>はかる道具と暮らしに残る昔の単位</t>
    <rPh sb="3" eb="5">
      <t>ドウグ</t>
    </rPh>
    <rPh sb="6" eb="7">
      <t>ク</t>
    </rPh>
    <rPh sb="10" eb="11">
      <t>ノコ</t>
    </rPh>
    <rPh sb="12" eb="13">
      <t>ムカシ</t>
    </rPh>
    <rPh sb="14" eb="16">
      <t>タンイ</t>
    </rPh>
    <phoneticPr fontId="2"/>
  </si>
  <si>
    <t>くまもとキッズミュージアムｉｎ</t>
    <phoneticPr fontId="2"/>
  </si>
  <si>
    <t>来場者数等</t>
    <rPh sb="0" eb="3">
      <t>ライジョウシャ</t>
    </rPh>
    <rPh sb="3" eb="4">
      <t>カズ</t>
    </rPh>
    <rPh sb="4" eb="5">
      <t>トウ</t>
    </rPh>
    <phoneticPr fontId="2"/>
  </si>
  <si>
    <t>バックヤード込</t>
    <rPh sb="6" eb="7">
      <t>コミ</t>
    </rPh>
    <phoneticPr fontId="2"/>
  </si>
  <si>
    <t>展示解説</t>
    <rPh sb="0" eb="2">
      <t>テンジ</t>
    </rPh>
    <rPh sb="2" eb="4">
      <t>カイセツ</t>
    </rPh>
    <phoneticPr fontId="2"/>
  </si>
  <si>
    <t>企画展示解説(金峰山の地質)</t>
    <rPh sb="0" eb="2">
      <t>キカク</t>
    </rPh>
    <rPh sb="2" eb="4">
      <t>テンジ</t>
    </rPh>
    <rPh sb="4" eb="6">
      <t>カイセツ</t>
    </rPh>
    <rPh sb="7" eb="10">
      <t>キンポウザン</t>
    </rPh>
    <rPh sb="11" eb="13">
      <t>チシツ</t>
    </rPh>
    <phoneticPr fontId="2"/>
  </si>
  <si>
    <t>企画展示解説(水辺の生き物たち)</t>
    <rPh sb="0" eb="2">
      <t>キカク</t>
    </rPh>
    <rPh sb="2" eb="4">
      <t>テンジ</t>
    </rPh>
    <rPh sb="4" eb="6">
      <t>カイセツ</t>
    </rPh>
    <rPh sb="7" eb="9">
      <t>ミズベ</t>
    </rPh>
    <rPh sb="10" eb="11">
      <t>イ</t>
    </rPh>
    <rPh sb="12" eb="13">
      <t>モノ</t>
    </rPh>
    <phoneticPr fontId="2"/>
  </si>
  <si>
    <t>熊本大学での講義①</t>
    <rPh sb="0" eb="2">
      <t>クマモト</t>
    </rPh>
    <rPh sb="2" eb="4">
      <t>ダイガク</t>
    </rPh>
    <rPh sb="6" eb="8">
      <t>コウギ</t>
    </rPh>
    <phoneticPr fontId="2"/>
  </si>
  <si>
    <t>熊本大学での講義②</t>
    <rPh sb="0" eb="2">
      <t>クマモト</t>
    </rPh>
    <rPh sb="2" eb="4">
      <t>ダイガク</t>
    </rPh>
    <rPh sb="6" eb="8">
      <t>コウギ</t>
    </rPh>
    <phoneticPr fontId="2"/>
  </si>
  <si>
    <t>博物館教育論？</t>
    <rPh sb="0" eb="3">
      <t>ハクブツカン</t>
    </rPh>
    <rPh sb="3" eb="6">
      <t>キョウイクロン</t>
    </rPh>
    <phoneticPr fontId="2"/>
  </si>
  <si>
    <t>博物館経営論？</t>
    <rPh sb="0" eb="3">
      <t>ハクブツカン</t>
    </rPh>
    <rPh sb="3" eb="5">
      <t>ケイエイ</t>
    </rPh>
    <rPh sb="5" eb="6">
      <t>ロン</t>
    </rPh>
    <phoneticPr fontId="2"/>
  </si>
  <si>
    <t>8/20</t>
    <phoneticPr fontId="2"/>
  </si>
  <si>
    <t>2/20</t>
    <phoneticPr fontId="2"/>
  </si>
  <si>
    <t xml:space="preserve"> 阿蘇かみしきみの人々</t>
    <rPh sb="1" eb="3">
      <t>アソ</t>
    </rPh>
    <rPh sb="9" eb="11">
      <t>ヒトビト</t>
    </rPh>
    <phoneticPr fontId="2"/>
  </si>
  <si>
    <t>荒牧英男さんの写真が伝える上色見の歩み</t>
    <rPh sb="0" eb="2">
      <t>アラマキ</t>
    </rPh>
    <rPh sb="2" eb="4">
      <t>ヒデオ</t>
    </rPh>
    <rPh sb="7" eb="9">
      <t>シャシン</t>
    </rPh>
    <rPh sb="10" eb="11">
      <t>ツタ</t>
    </rPh>
    <rPh sb="13" eb="14">
      <t>カミ</t>
    </rPh>
    <rPh sb="14" eb="15">
      <t>イロ</t>
    </rPh>
    <rPh sb="15" eb="16">
      <t>ミ</t>
    </rPh>
    <rPh sb="17" eb="18">
      <t>アユ</t>
    </rPh>
    <phoneticPr fontId="2"/>
  </si>
  <si>
    <t>会　　場</t>
    <rPh sb="0" eb="1">
      <t>カイ</t>
    </rPh>
    <rPh sb="3" eb="4">
      <t>バ</t>
    </rPh>
    <phoneticPr fontId="2"/>
  </si>
  <si>
    <t>会　　場</t>
    <rPh sb="0" eb="1">
      <t>カイ</t>
    </rPh>
    <rPh sb="3" eb="4">
      <t>バ</t>
    </rPh>
    <phoneticPr fontId="2"/>
  </si>
  <si>
    <t>益城町交流情報センター</t>
    <rPh sb="0" eb="3">
      <t>マシキマチ</t>
    </rPh>
    <rPh sb="3" eb="5">
      <t>コウリュウ</t>
    </rPh>
    <rPh sb="5" eb="7">
      <t>ジョウホウ</t>
    </rPh>
    <phoneticPr fontId="2"/>
  </si>
  <si>
    <t>11/2</t>
    <phoneticPr fontId="2"/>
  </si>
  <si>
    <t>科学展体験イベント</t>
    <rPh sb="0" eb="2">
      <t>カガク</t>
    </rPh>
    <rPh sb="2" eb="3">
      <t>テン</t>
    </rPh>
    <rPh sb="3" eb="5">
      <t>タイケン</t>
    </rPh>
    <phoneticPr fontId="2"/>
  </si>
  <si>
    <t>11/9</t>
    <phoneticPr fontId="2"/>
  </si>
  <si>
    <t>12/7</t>
    <phoneticPr fontId="2"/>
  </si>
  <si>
    <t>境目町子ども会</t>
    <rPh sb="0" eb="2">
      <t>サカイメ</t>
    </rPh>
    <rPh sb="2" eb="3">
      <t>マチ</t>
    </rPh>
    <rPh sb="3" eb="4">
      <t>コ</t>
    </rPh>
    <rPh sb="6" eb="7">
      <t>カイ</t>
    </rPh>
    <phoneticPr fontId="2"/>
  </si>
  <si>
    <t>どんぐりクラフト</t>
    <phoneticPr fontId="2"/>
  </si>
  <si>
    <t>不知火小学校イベント</t>
    <rPh sb="0" eb="3">
      <t>シラヌイ</t>
    </rPh>
    <rPh sb="3" eb="6">
      <t>ショウガッコウ</t>
    </rPh>
    <phoneticPr fontId="2"/>
  </si>
  <si>
    <t>託麻南小学校ＰＴＡ</t>
    <rPh sb="0" eb="2">
      <t>タクマ</t>
    </rPh>
    <rPh sb="2" eb="3">
      <t>ミナミ</t>
    </rPh>
    <rPh sb="3" eb="6">
      <t>ショウガッコウ</t>
    </rPh>
    <phoneticPr fontId="2"/>
  </si>
  <si>
    <t>12/27</t>
    <phoneticPr fontId="2"/>
  </si>
  <si>
    <t>Switch宇土</t>
    <rPh sb="6" eb="8">
      <t>ウト</t>
    </rPh>
    <phoneticPr fontId="2"/>
  </si>
  <si>
    <t>11/26</t>
    <phoneticPr fontId="2"/>
  </si>
  <si>
    <t>益城中央小学校</t>
    <rPh sb="0" eb="2">
      <t>マシキ</t>
    </rPh>
    <rPh sb="2" eb="4">
      <t>チュウオウ</t>
    </rPh>
    <rPh sb="4" eb="7">
      <t>ショウガッコウ</t>
    </rPh>
    <phoneticPr fontId="2"/>
  </si>
  <si>
    <t>12/10</t>
    <phoneticPr fontId="2"/>
  </si>
  <si>
    <t>美里町立中央小学校</t>
    <rPh sb="0" eb="2">
      <t>ミサト</t>
    </rPh>
    <rPh sb="2" eb="3">
      <t>チョウ</t>
    </rPh>
    <rPh sb="3" eb="4">
      <t>リツ</t>
    </rPh>
    <rPh sb="4" eb="6">
      <t>チュウオウ</t>
    </rPh>
    <rPh sb="6" eb="9">
      <t>ショウガッコウ</t>
    </rPh>
    <phoneticPr fontId="2"/>
  </si>
  <si>
    <t>くまもとさわやか大学校(八代)</t>
    <rPh sb="8" eb="11">
      <t>ダイガッコウ</t>
    </rPh>
    <rPh sb="12" eb="14">
      <t>ヤツシロ</t>
    </rPh>
    <phoneticPr fontId="2"/>
  </si>
  <si>
    <t>12/18～</t>
    <phoneticPr fontId="2"/>
  </si>
  <si>
    <t>1/16</t>
    <phoneticPr fontId="2"/>
  </si>
  <si>
    <t>1/29</t>
    <phoneticPr fontId="2"/>
  </si>
  <si>
    <t>12/18</t>
    <phoneticPr fontId="2"/>
  </si>
  <si>
    <t>上小学校</t>
    <rPh sb="0" eb="1">
      <t>カミ</t>
    </rPh>
    <rPh sb="1" eb="4">
      <t>ショウガッコウ</t>
    </rPh>
    <phoneticPr fontId="2"/>
  </si>
  <si>
    <t>草木染の会</t>
    <rPh sb="0" eb="2">
      <t>クサキ</t>
    </rPh>
    <rPh sb="2" eb="3">
      <t>ゾ</t>
    </rPh>
    <rPh sb="4" eb="5">
      <t>カイ</t>
    </rPh>
    <phoneticPr fontId="2"/>
  </si>
  <si>
    <t>山都町女性教室</t>
    <rPh sb="0" eb="3">
      <t>ヤマトチョウ</t>
    </rPh>
    <rPh sb="3" eb="5">
      <t>ジョセイ</t>
    </rPh>
    <rPh sb="5" eb="7">
      <t>キョウシツ</t>
    </rPh>
    <phoneticPr fontId="2"/>
  </si>
  <si>
    <t>企画展（植物）解説</t>
    <rPh sb="0" eb="3">
      <t>キカクテン</t>
    </rPh>
    <rPh sb="4" eb="6">
      <t>ショクブツ</t>
    </rPh>
    <rPh sb="7" eb="9">
      <t>カイセツ</t>
    </rPh>
    <phoneticPr fontId="2"/>
  </si>
  <si>
    <t>参加者等
　総合計※</t>
    <rPh sb="0" eb="4">
      <t>サンカシャトウ</t>
    </rPh>
    <rPh sb="6" eb="7">
      <t>ソウ</t>
    </rPh>
    <rPh sb="7" eb="9">
      <t>ゴウケイ</t>
    </rPh>
    <phoneticPr fontId="2"/>
  </si>
  <si>
    <t>古墳館</t>
    <rPh sb="0" eb="2">
      <t>コフン</t>
    </rPh>
    <rPh sb="2" eb="3">
      <t>カン</t>
    </rPh>
    <phoneticPr fontId="2"/>
  </si>
  <si>
    <t>2/8</t>
    <phoneticPr fontId="2"/>
  </si>
  <si>
    <t>化石レプリカ</t>
    <rPh sb="0" eb="2">
      <t>カセキ</t>
    </rPh>
    <phoneticPr fontId="2"/>
  </si>
  <si>
    <t>4,7,11,1はセンター(26)</t>
    <phoneticPr fontId="2"/>
  </si>
  <si>
    <t>企画展示解説(レンズでのぞこう)</t>
    <rPh sb="0" eb="2">
      <t>キカク</t>
    </rPh>
    <rPh sb="2" eb="4">
      <t>テンジ</t>
    </rPh>
    <rPh sb="4" eb="6">
      <t>カイセツ</t>
    </rPh>
    <phoneticPr fontId="2"/>
  </si>
  <si>
    <t>1/29</t>
    <phoneticPr fontId="2"/>
  </si>
  <si>
    <t>豊川小学校3学年</t>
    <rPh sb="0" eb="2">
      <t>トヨカワ</t>
    </rPh>
    <rPh sb="2" eb="5">
      <t>ショウガッコウ</t>
    </rPh>
    <rPh sb="6" eb="8">
      <t>ガクネン</t>
    </rPh>
    <phoneticPr fontId="2"/>
  </si>
  <si>
    <t>1/30</t>
    <phoneticPr fontId="2"/>
  </si>
  <si>
    <t>青海小学校3学年</t>
    <rPh sb="0" eb="1">
      <t>アオ</t>
    </rPh>
    <rPh sb="1" eb="2">
      <t>ウミ</t>
    </rPh>
    <rPh sb="2" eb="5">
      <t>ショウガッコウ</t>
    </rPh>
    <rPh sb="6" eb="8">
      <t>ガクネン</t>
    </rPh>
    <phoneticPr fontId="2"/>
  </si>
  <si>
    <t>昔の暮らし授業</t>
    <rPh sb="0" eb="1">
      <t>ムカシ</t>
    </rPh>
    <rPh sb="2" eb="3">
      <t>ク</t>
    </rPh>
    <rPh sb="5" eb="7">
      <t>ジュギョウ</t>
    </rPh>
    <phoneticPr fontId="2"/>
  </si>
  <si>
    <t>2/20</t>
    <phoneticPr fontId="2"/>
  </si>
  <si>
    <t>パレア</t>
    <phoneticPr fontId="2"/>
  </si>
  <si>
    <t>2/5</t>
    <phoneticPr fontId="2"/>
  </si>
  <si>
    <t>宇城市立豊福小学校</t>
    <rPh sb="0" eb="4">
      <t>ウキシリツ</t>
    </rPh>
    <rPh sb="4" eb="6">
      <t>トヨフク</t>
    </rPh>
    <rPh sb="6" eb="9">
      <t>ショウガッコウ</t>
    </rPh>
    <phoneticPr fontId="2"/>
  </si>
  <si>
    <t>昔の道具</t>
    <rPh sb="0" eb="1">
      <t>ムカシ</t>
    </rPh>
    <rPh sb="2" eb="4">
      <t>ドウグ</t>
    </rPh>
    <phoneticPr fontId="2"/>
  </si>
  <si>
    <r>
      <t>4,5,6,7,9,10,11,12,1,</t>
    </r>
    <r>
      <rPr>
        <sz val="11"/>
        <color rgb="FFFF0000"/>
        <rFont val="ＭＳ Ｐゴシック"/>
        <family val="3"/>
        <charset val="128"/>
      </rPr>
      <t>2,3</t>
    </r>
    <phoneticPr fontId="2"/>
  </si>
  <si>
    <r>
      <t>4,5,6,7,8,910,11,12,1,</t>
    </r>
    <r>
      <rPr>
        <sz val="11"/>
        <color rgb="FFFF0000"/>
        <rFont val="ＭＳ Ｐゴシック"/>
        <family val="3"/>
        <charset val="128"/>
      </rPr>
      <t>2,3</t>
    </r>
    <phoneticPr fontId="2"/>
  </si>
  <si>
    <r>
      <t>4,5,6,7,8,9,10,11,12,1,</t>
    </r>
    <r>
      <rPr>
        <sz val="11"/>
        <color rgb="FFFF0000"/>
        <rFont val="ＭＳ Ｐゴシック"/>
        <family val="3"/>
        <charset val="128"/>
      </rPr>
      <t>2,3</t>
    </r>
    <phoneticPr fontId="2"/>
  </si>
  <si>
    <t>ちょっと昔の暮らし拝見Ⅸ</t>
    <rPh sb="4" eb="5">
      <t>ムカシ</t>
    </rPh>
    <rPh sb="6" eb="7">
      <t>ク</t>
    </rPh>
    <rPh sb="9" eb="11">
      <t>ハイケン</t>
    </rPh>
    <phoneticPr fontId="2"/>
  </si>
  <si>
    <r>
      <t>4,5,6,8,9,10,11,12,1,</t>
    </r>
    <r>
      <rPr>
        <sz val="11"/>
        <color rgb="FFFF0000"/>
        <rFont val="ＭＳ Ｐゴシック"/>
        <family val="3"/>
        <charset val="128"/>
      </rPr>
      <t>2,3</t>
    </r>
    <phoneticPr fontId="2"/>
  </si>
  <si>
    <r>
      <t>5,6,7,8,9,10,11,12,1,</t>
    </r>
    <r>
      <rPr>
        <sz val="11"/>
        <color rgb="FFFF0000"/>
        <rFont val="ＭＳ Ｐゴシック"/>
        <family val="3"/>
        <charset val="128"/>
      </rPr>
      <t>2,3</t>
    </r>
    <phoneticPr fontId="2"/>
  </si>
  <si>
    <t>6/21</t>
    <phoneticPr fontId="2"/>
  </si>
  <si>
    <t>博物館NC</t>
    <rPh sb="0" eb="3">
      <t>ハクブツカン</t>
    </rPh>
    <phoneticPr fontId="2"/>
  </si>
  <si>
    <t>第３土曜日開催</t>
    <rPh sb="0" eb="1">
      <t>ダイ</t>
    </rPh>
    <rPh sb="2" eb="5">
      <t>ドヨウビ</t>
    </rPh>
    <rPh sb="5" eb="7">
      <t>カイサイ</t>
    </rPh>
    <phoneticPr fontId="2"/>
  </si>
  <si>
    <t>展示見学等</t>
    <rPh sb="0" eb="2">
      <t>テンジ</t>
    </rPh>
    <rPh sb="2" eb="4">
      <t>ケンガク</t>
    </rPh>
    <rPh sb="4" eb="5">
      <t>トウ</t>
    </rPh>
    <phoneticPr fontId="2"/>
  </si>
  <si>
    <t>2/19</t>
    <phoneticPr fontId="2"/>
  </si>
  <si>
    <t>熊本大学</t>
    <rPh sb="0" eb="2">
      <t>クマモト</t>
    </rPh>
    <rPh sb="2" eb="4">
      <t>ダイガク</t>
    </rPh>
    <phoneticPr fontId="2"/>
  </si>
  <si>
    <t>博物館学</t>
    <rPh sb="0" eb="3">
      <t>ハクブツカン</t>
    </rPh>
    <rPh sb="3" eb="4">
      <t>ガク</t>
    </rPh>
    <phoneticPr fontId="2"/>
  </si>
  <si>
    <t>体験学習等（講義）</t>
    <rPh sb="0" eb="2">
      <t>タイケン</t>
    </rPh>
    <rPh sb="2" eb="4">
      <t>ガクシュウ</t>
    </rPh>
    <rPh sb="4" eb="5">
      <t>トウ</t>
    </rPh>
    <rPh sb="6" eb="8">
      <t>コウギ</t>
    </rPh>
    <phoneticPr fontId="2"/>
  </si>
  <si>
    <t>2/18</t>
    <phoneticPr fontId="2"/>
  </si>
  <si>
    <t>不知火小学校3学年</t>
    <rPh sb="0" eb="3">
      <t>シラヌイ</t>
    </rPh>
    <rPh sb="3" eb="6">
      <t>ショウガッコウ</t>
    </rPh>
    <rPh sb="7" eb="9">
      <t>ガクネン</t>
    </rPh>
    <phoneticPr fontId="2"/>
  </si>
  <si>
    <t>昔の暮らし授業</t>
    <rPh sb="0" eb="1">
      <t>ムカシ</t>
    </rPh>
    <rPh sb="2" eb="3">
      <t>ク</t>
    </rPh>
    <rPh sb="5" eb="7">
      <t>ジュギョウ</t>
    </rPh>
    <phoneticPr fontId="2"/>
  </si>
  <si>
    <t>3/19</t>
    <phoneticPr fontId="2"/>
  </si>
  <si>
    <t>10/11</t>
    <phoneticPr fontId="2"/>
  </si>
  <si>
    <t>12/27</t>
    <phoneticPr fontId="2"/>
  </si>
  <si>
    <t>1/11～</t>
    <phoneticPr fontId="2"/>
  </si>
  <si>
    <t>-中止-</t>
    <rPh sb="1" eb="3">
      <t>チュウシ</t>
    </rPh>
    <phoneticPr fontId="2"/>
  </si>
  <si>
    <t>「旅の巨人」と呼ばれた民俗学者 宮本常一</t>
    <rPh sb="1" eb="2">
      <t>タビ</t>
    </rPh>
    <rPh sb="3" eb="5">
      <t>キョジン</t>
    </rPh>
    <rPh sb="7" eb="8">
      <t>ヨ</t>
    </rPh>
    <rPh sb="11" eb="13">
      <t>ミンゾク</t>
    </rPh>
    <rPh sb="13" eb="15">
      <t>ガクシャ</t>
    </rPh>
    <rPh sb="16" eb="18">
      <t>ミヤモト</t>
    </rPh>
    <rPh sb="18" eb="19">
      <t>ツネ</t>
    </rPh>
    <rPh sb="19" eb="20">
      <t>イチ</t>
    </rPh>
    <phoneticPr fontId="2"/>
  </si>
  <si>
    <t>-熊本でみつけたモノ-</t>
    <rPh sb="1" eb="3">
      <t>クマモト</t>
    </rPh>
    <phoneticPr fontId="2"/>
  </si>
  <si>
    <t>歴史分野の予定</t>
    <rPh sb="0" eb="2">
      <t>レキシ</t>
    </rPh>
    <rPh sb="2" eb="4">
      <t>ブンヤ</t>
    </rPh>
    <rPh sb="5" eb="7">
      <t>ヨテイ</t>
    </rPh>
    <phoneticPr fontId="2"/>
  </si>
  <si>
    <t>移動体験教室</t>
    <rPh sb="0" eb="2">
      <t>イドウ</t>
    </rPh>
    <rPh sb="2" eb="4">
      <t>タイケン</t>
    </rPh>
    <rPh sb="4" eb="6">
      <t>キョウシツ</t>
    </rPh>
    <phoneticPr fontId="2"/>
  </si>
  <si>
    <t>講演会</t>
    <rPh sb="0" eb="3">
      <t>コウエンカイ</t>
    </rPh>
    <phoneticPr fontId="2"/>
  </si>
  <si>
    <t>（3月中は休館）</t>
    <rPh sb="2" eb="3">
      <t>ガツ</t>
    </rPh>
    <rPh sb="3" eb="4">
      <t>チュウ</t>
    </rPh>
    <rPh sb="5" eb="7">
      <t>キュウカン</t>
    </rPh>
    <phoneticPr fontId="2"/>
  </si>
  <si>
    <t>人吉市東西ｺﾐｭﾆﾃｨｰｾﾝﾀｰ</t>
    <rPh sb="0" eb="3">
      <t>ヒトヨシシ</t>
    </rPh>
    <rPh sb="3" eb="5">
      <t>トウザイ</t>
    </rPh>
    <phoneticPr fontId="2"/>
  </si>
  <si>
    <t>落ち葉図鑑をつくろう</t>
    <rPh sb="0" eb="1">
      <t>オ</t>
    </rPh>
    <rPh sb="2" eb="5">
      <t>バズカン</t>
    </rPh>
    <phoneticPr fontId="2"/>
  </si>
  <si>
    <t>11/21</t>
    <phoneticPr fontId="2"/>
  </si>
  <si>
    <t>9/12</t>
    <phoneticPr fontId="2"/>
  </si>
  <si>
    <t>4/1～5/11 休館</t>
    <rPh sb="9" eb="11">
      <t>キュウカン</t>
    </rPh>
    <phoneticPr fontId="2"/>
  </si>
  <si>
    <t>7/19</t>
    <phoneticPr fontId="2"/>
  </si>
  <si>
    <t>7/28～</t>
    <phoneticPr fontId="2"/>
  </si>
  <si>
    <t>6,7,8,9,10,11,12,1,2,3</t>
    <phoneticPr fontId="2"/>
  </si>
  <si>
    <t>6,7,8,9,10,11,12,1,2,3</t>
    <phoneticPr fontId="2"/>
  </si>
  <si>
    <t>第4土曜日開催</t>
    <rPh sb="0" eb="1">
      <t>ダイ</t>
    </rPh>
    <rPh sb="2" eb="5">
      <t>ドヨウビ</t>
    </rPh>
    <rPh sb="5" eb="7">
      <t>カイサイ</t>
    </rPh>
    <phoneticPr fontId="2"/>
  </si>
  <si>
    <t>海辺の植物</t>
    <rPh sb="0" eb="2">
      <t>ウミベ</t>
    </rPh>
    <rPh sb="3" eb="5">
      <t>ショクブツ</t>
    </rPh>
    <phoneticPr fontId="2"/>
  </si>
  <si>
    <t>植物体験ウォーク</t>
    <rPh sb="0" eb="2">
      <t>ショクブツ</t>
    </rPh>
    <rPh sb="2" eb="4">
      <t>タイケン</t>
    </rPh>
    <phoneticPr fontId="2"/>
  </si>
  <si>
    <t>中止</t>
    <rPh sb="0" eb="2">
      <t>チュウシ</t>
    </rPh>
    <phoneticPr fontId="2"/>
  </si>
  <si>
    <t>8/21</t>
    <phoneticPr fontId="2"/>
  </si>
  <si>
    <t>11/1</t>
    <phoneticPr fontId="2"/>
  </si>
  <si>
    <t>森の貝を観察しよう</t>
    <rPh sb="0" eb="1">
      <t>モリ</t>
    </rPh>
    <rPh sb="2" eb="3">
      <t>カイ</t>
    </rPh>
    <rPh sb="4" eb="6">
      <t>カンサツ</t>
    </rPh>
    <phoneticPr fontId="2"/>
  </si>
  <si>
    <t>水辺の生き物を観察しよう</t>
    <rPh sb="0" eb="2">
      <t>ミズベ</t>
    </rPh>
    <rPh sb="3" eb="4">
      <t>イ</t>
    </rPh>
    <rPh sb="5" eb="6">
      <t>モノ</t>
    </rPh>
    <rPh sb="7" eb="9">
      <t>カンサツ</t>
    </rPh>
    <phoneticPr fontId="2"/>
  </si>
  <si>
    <t>月の観察と写真撮影をしよう</t>
    <rPh sb="0" eb="1">
      <t>ツキ</t>
    </rPh>
    <rPh sb="2" eb="4">
      <t>カンサツ</t>
    </rPh>
    <rPh sb="5" eb="7">
      <t>シャシン</t>
    </rPh>
    <rPh sb="7" eb="9">
      <t>サツエイ</t>
    </rPh>
    <phoneticPr fontId="2"/>
  </si>
  <si>
    <t>10/2</t>
    <phoneticPr fontId="2"/>
  </si>
  <si>
    <t>山鹿市立博物館</t>
    <rPh sb="0" eb="3">
      <t>ヤマガシ</t>
    </rPh>
    <rPh sb="3" eb="4">
      <t>リツ</t>
    </rPh>
    <rPh sb="4" eb="7">
      <t>ハクブツカン</t>
    </rPh>
    <phoneticPr fontId="2"/>
  </si>
  <si>
    <t>5/12～</t>
    <phoneticPr fontId="2"/>
  </si>
  <si>
    <t>「レッドデータブック熊本2019」</t>
    <rPh sb="10" eb="12">
      <t>クマモト</t>
    </rPh>
    <phoneticPr fontId="2"/>
  </si>
  <si>
    <t>の動物たち</t>
    <rPh sb="1" eb="3">
      <t>ドウブツ</t>
    </rPh>
    <phoneticPr fontId="2"/>
  </si>
  <si>
    <t>9/8～</t>
    <phoneticPr fontId="2"/>
  </si>
  <si>
    <t>「わらと祈り～民族写真家の眼差し」</t>
    <rPh sb="4" eb="5">
      <t>イノ</t>
    </rPh>
    <rPh sb="7" eb="9">
      <t>ミンゾク</t>
    </rPh>
    <rPh sb="9" eb="12">
      <t>シャシンカ</t>
    </rPh>
    <rPh sb="13" eb="15">
      <t>マナザ</t>
    </rPh>
    <phoneticPr fontId="2"/>
  </si>
  <si>
    <t>白石巌写真展４　</t>
    <rPh sb="0" eb="1">
      <t>シライシ</t>
    </rPh>
    <rPh sb="1" eb="2">
      <t>イワオ</t>
    </rPh>
    <rPh sb="2" eb="5">
      <t>シャシンテン</t>
    </rPh>
    <phoneticPr fontId="2"/>
  </si>
  <si>
    <t>知ってる!?知らない!?</t>
    <rPh sb="0" eb="1">
      <t>シ</t>
    </rPh>
    <rPh sb="6" eb="7">
      <t>シ</t>
    </rPh>
    <phoneticPr fontId="2"/>
  </si>
  <si>
    <t>鉱物のいろいろ!?</t>
    <rPh sb="0" eb="2">
      <t>コウブツ</t>
    </rPh>
    <phoneticPr fontId="2"/>
  </si>
  <si>
    <t>ちょっと昔の暮らし探検Ⅺ</t>
    <rPh sb="4" eb="5">
      <t>ムカシ</t>
    </rPh>
    <rPh sb="6" eb="7">
      <t>ク</t>
    </rPh>
    <rPh sb="9" eb="11">
      <t>タンケン</t>
    </rPh>
    <phoneticPr fontId="2"/>
  </si>
  <si>
    <t>7/18～</t>
    <phoneticPr fontId="2"/>
  </si>
  <si>
    <t>9/22</t>
    <phoneticPr fontId="2"/>
  </si>
  <si>
    <t>「ふしぎ発見 昆虫展」</t>
    <rPh sb="4" eb="6">
      <t>ハッケン</t>
    </rPh>
    <rPh sb="7" eb="9">
      <t>コンチュウ</t>
    </rPh>
    <rPh sb="9" eb="10">
      <t>テン</t>
    </rPh>
    <phoneticPr fontId="2"/>
  </si>
  <si>
    <t>昆虫標本</t>
    <rPh sb="0" eb="2">
      <t>コンチュウ</t>
    </rPh>
    <rPh sb="2" eb="4">
      <t>ヒョウホン</t>
    </rPh>
    <phoneticPr fontId="2"/>
  </si>
  <si>
    <t>定員(240)</t>
    <rPh sb="0" eb="2">
      <t>テイイン</t>
    </rPh>
    <phoneticPr fontId="2"/>
  </si>
  <si>
    <t>R2年度　博物館ネットワークセンター　各事業参加者数　（R2.10.17現在）</t>
    <rPh sb="2" eb="4">
      <t>ネンド</t>
    </rPh>
    <rPh sb="5" eb="8">
      <t>ハクブツカン</t>
    </rPh>
    <rPh sb="19" eb="22">
      <t>カクジギョウ</t>
    </rPh>
    <rPh sb="22" eb="25">
      <t>サンカシャ</t>
    </rPh>
    <rPh sb="25" eb="26">
      <t>スウ</t>
    </rPh>
    <rPh sb="36" eb="38">
      <t>ゲンザイ</t>
    </rPh>
    <rPh sb="37" eb="38">
      <t>アル</t>
    </rPh>
    <phoneticPr fontId="2"/>
  </si>
  <si>
    <t>11/1～</t>
    <phoneticPr fontId="2"/>
  </si>
  <si>
    <t>翌9/30</t>
    <rPh sb="0" eb="1">
      <t>ヨク</t>
    </rPh>
    <phoneticPr fontId="2"/>
  </si>
  <si>
    <t>○講座（コロナ感染症拡大防止対策により開講の延期あり）</t>
    <rPh sb="1" eb="3">
      <t>コウザ</t>
    </rPh>
    <rPh sb="7" eb="10">
      <t>カンセンショウ</t>
    </rPh>
    <rPh sb="10" eb="12">
      <t>カクダイ</t>
    </rPh>
    <rPh sb="12" eb="14">
      <t>ボウシ</t>
    </rPh>
    <rPh sb="14" eb="16">
      <t>タイサク</t>
    </rPh>
    <rPh sb="19" eb="21">
      <t>カイコウ</t>
    </rPh>
    <rPh sb="22" eb="24">
      <t>エンキ</t>
    </rPh>
    <phoneticPr fontId="2"/>
  </si>
  <si>
    <t>6,7,8,9,10/17,11,12,1,2,3</t>
    <phoneticPr fontId="2"/>
  </si>
  <si>
    <t>貝類学講座(第3土)</t>
    <rPh sb="0" eb="2">
      <t>カイルイ</t>
    </rPh>
    <rPh sb="2" eb="3">
      <t>ガク</t>
    </rPh>
    <rPh sb="3" eb="5">
      <t>コウザ</t>
    </rPh>
    <rPh sb="6" eb="7">
      <t>ダイ</t>
    </rPh>
    <rPh sb="8" eb="9">
      <t>ツチ</t>
    </rPh>
    <phoneticPr fontId="2"/>
  </si>
  <si>
    <t>植物観察講座(第4土)</t>
    <rPh sb="0" eb="2">
      <t>ショクブツ</t>
    </rPh>
    <rPh sb="2" eb="4">
      <t>カンサツ</t>
    </rPh>
    <rPh sb="4" eb="6">
      <t>コウザ</t>
    </rPh>
    <rPh sb="7" eb="8">
      <t>ダイ</t>
    </rPh>
    <rPh sb="9" eb="10">
      <t>ツチ</t>
    </rPh>
    <phoneticPr fontId="2"/>
  </si>
  <si>
    <t>水俣地域の祭り、行事、芸能</t>
    <rPh sb="0" eb="2">
      <t>ミナマタ</t>
    </rPh>
    <rPh sb="2" eb="4">
      <t>チイキ</t>
    </rPh>
    <rPh sb="3" eb="4">
      <t>イキ</t>
    </rPh>
    <rPh sb="5" eb="6">
      <t>マツ</t>
    </rPh>
    <rPh sb="8" eb="10">
      <t>ギョウジ</t>
    </rPh>
    <rPh sb="11" eb="13">
      <t>ゲイノウ</t>
    </rPh>
    <phoneticPr fontId="2"/>
  </si>
  <si>
    <t>10/25</t>
    <phoneticPr fontId="2"/>
  </si>
  <si>
    <t>展示解説(地学分野)</t>
    <rPh sb="0" eb="2">
      <t>テンジ</t>
    </rPh>
    <rPh sb="2" eb="4">
      <t>カイセツ</t>
    </rPh>
    <rPh sb="5" eb="7">
      <t>チガク</t>
    </rPh>
    <rPh sb="7" eb="9">
      <t>ブンヤ</t>
    </rPh>
    <phoneticPr fontId="2"/>
  </si>
  <si>
    <t>10×2</t>
    <phoneticPr fontId="2"/>
  </si>
  <si>
    <t>水俣市教育委員会</t>
    <rPh sb="0" eb="3">
      <t>ミナマタシ</t>
    </rPh>
    <rPh sb="3" eb="5">
      <t>キョウイク</t>
    </rPh>
    <rPh sb="5" eb="8">
      <t>イインカイ</t>
    </rPh>
    <phoneticPr fontId="2"/>
  </si>
  <si>
    <t>11/22</t>
    <phoneticPr fontId="2"/>
  </si>
  <si>
    <t>鉱物であそぼう</t>
    <rPh sb="0" eb="2">
      <t>コウブツ</t>
    </rPh>
    <phoneticPr fontId="2"/>
  </si>
  <si>
    <t>10×3</t>
    <phoneticPr fontId="2"/>
  </si>
  <si>
    <r>
      <t>4,6,8,10,12,</t>
    </r>
    <r>
      <rPr>
        <sz val="11"/>
        <color rgb="FFFF0000"/>
        <rFont val="ＭＳ Ｐゴシック"/>
        <family val="3"/>
        <charset val="128"/>
      </rPr>
      <t>2</t>
    </r>
    <phoneticPr fontId="2"/>
  </si>
  <si>
    <t>展示解説(動物分野)</t>
    <rPh sb="0" eb="2">
      <t>テンジ</t>
    </rPh>
    <rPh sb="2" eb="4">
      <t>カイセツ</t>
    </rPh>
    <rPh sb="5" eb="7">
      <t>ドウブツ</t>
    </rPh>
    <rPh sb="7" eb="9">
      <t>ブンヤ</t>
    </rPh>
    <phoneticPr fontId="2"/>
  </si>
  <si>
    <t>9/13</t>
    <phoneticPr fontId="2"/>
  </si>
  <si>
    <t>11/17</t>
    <phoneticPr fontId="2"/>
  </si>
  <si>
    <t>12/5</t>
    <phoneticPr fontId="2"/>
  </si>
  <si>
    <t>1/23</t>
    <phoneticPr fontId="2"/>
  </si>
  <si>
    <t>11/29</t>
    <phoneticPr fontId="2"/>
  </si>
  <si>
    <t>11/25</t>
    <phoneticPr fontId="2"/>
  </si>
  <si>
    <t>砥用小学校２年生</t>
    <rPh sb="0" eb="2">
      <t>トモチ</t>
    </rPh>
    <rPh sb="2" eb="5">
      <t>ショウガッコウ</t>
    </rPh>
    <rPh sb="6" eb="8">
      <t>ネンセイ</t>
    </rPh>
    <phoneticPr fontId="2"/>
  </si>
  <si>
    <t>体験学習他</t>
    <rPh sb="0" eb="2">
      <t>タイケン</t>
    </rPh>
    <rPh sb="2" eb="4">
      <t>ガクシュウ</t>
    </rPh>
    <rPh sb="4" eb="5">
      <t>ホカ</t>
    </rPh>
    <phoneticPr fontId="2"/>
  </si>
  <si>
    <t>12/2</t>
    <phoneticPr fontId="2"/>
  </si>
  <si>
    <t>砥用小学校１年生</t>
    <rPh sb="0" eb="2">
      <t>トモチ</t>
    </rPh>
    <rPh sb="2" eb="5">
      <t>ショウガッコウ</t>
    </rPh>
    <rPh sb="6" eb="8">
      <t>ネンセイ</t>
    </rPh>
    <phoneticPr fontId="2"/>
  </si>
  <si>
    <t>12/10</t>
    <phoneticPr fontId="2"/>
  </si>
  <si>
    <t>砥用小学校３年生</t>
    <rPh sb="0" eb="2">
      <t>トモチ</t>
    </rPh>
    <rPh sb="2" eb="5">
      <t>ショウガッコウ</t>
    </rPh>
    <rPh sb="6" eb="8">
      <t>ネンセイ</t>
    </rPh>
    <phoneticPr fontId="2"/>
  </si>
  <si>
    <t>9/13</t>
    <phoneticPr fontId="2"/>
  </si>
  <si>
    <t>熊本記念植物採集会</t>
    <rPh sb="0" eb="2">
      <t>クマモト</t>
    </rPh>
    <rPh sb="2" eb="4">
      <t>キネン</t>
    </rPh>
    <rPh sb="4" eb="6">
      <t>ショクブツ</t>
    </rPh>
    <rPh sb="6" eb="8">
      <t>サイシュウ</t>
    </rPh>
    <rPh sb="8" eb="9">
      <t>カイ</t>
    </rPh>
    <phoneticPr fontId="2"/>
  </si>
  <si>
    <t>標本閲覧</t>
    <rPh sb="0" eb="2">
      <t>ヒョウホン</t>
    </rPh>
    <rPh sb="2" eb="4">
      <t>エツラン</t>
    </rPh>
    <phoneticPr fontId="2"/>
  </si>
  <si>
    <t>取り消し</t>
    <rPh sb="0" eb="1">
      <t>ト</t>
    </rPh>
    <rPh sb="2" eb="3">
      <t>ケ</t>
    </rPh>
    <phoneticPr fontId="2"/>
  </si>
  <si>
    <t>9/25</t>
    <phoneticPr fontId="2"/>
  </si>
  <si>
    <t>緑川小学校</t>
    <rPh sb="0" eb="2">
      <t>ミドリカワ</t>
    </rPh>
    <rPh sb="2" eb="5">
      <t>ショウガッコウ</t>
    </rPh>
    <phoneticPr fontId="2"/>
  </si>
  <si>
    <t>中止</t>
    <rPh sb="0" eb="2">
      <t>チュウシ</t>
    </rPh>
    <phoneticPr fontId="2"/>
  </si>
  <si>
    <t>絵葉書</t>
    <rPh sb="0" eb="3">
      <t>エハガキ</t>
    </rPh>
    <phoneticPr fontId="2"/>
  </si>
  <si>
    <t>山鹿市立博物館</t>
    <rPh sb="0" eb="4">
      <t>ヤマガシリツ</t>
    </rPh>
    <rPh sb="4" eb="7">
      <t>ハクブツカン</t>
    </rPh>
    <phoneticPr fontId="2"/>
  </si>
  <si>
    <t>体験</t>
    <rPh sb="0" eb="2">
      <t>タイケン</t>
    </rPh>
    <phoneticPr fontId="2"/>
  </si>
  <si>
    <t>やまが絵葉書ものがたり</t>
    <rPh sb="3" eb="6">
      <t>エハガキ</t>
    </rPh>
    <phoneticPr fontId="2"/>
  </si>
  <si>
    <t>11/21～</t>
    <phoneticPr fontId="2"/>
  </si>
  <si>
    <t>2/28</t>
    <phoneticPr fontId="2"/>
  </si>
  <si>
    <t>○ミュージアムトーク（4月～11月は開催見送り）</t>
    <rPh sb="12" eb="13">
      <t>ガツ</t>
    </rPh>
    <rPh sb="16" eb="17">
      <t>ガツ</t>
    </rPh>
    <rPh sb="18" eb="20">
      <t>カイサイ</t>
    </rPh>
    <rPh sb="20" eb="22">
      <t>ミオク</t>
    </rPh>
    <phoneticPr fontId="2"/>
  </si>
  <si>
    <t>58点</t>
    <rPh sb="2" eb="3">
      <t>テン</t>
    </rPh>
    <phoneticPr fontId="2"/>
  </si>
  <si>
    <t>長洲町「金魚の館」</t>
    <rPh sb="0" eb="3">
      <t>ナガスマチ</t>
    </rPh>
    <rPh sb="4" eb="6">
      <t>キンギョ</t>
    </rPh>
    <rPh sb="7" eb="8">
      <t>ヤカタ</t>
    </rPh>
    <phoneticPr fontId="2"/>
  </si>
  <si>
    <t>7,8,10,12,</t>
    <phoneticPr fontId="2"/>
  </si>
  <si>
    <t>4,5,6,7,9,10,11,12</t>
    <phoneticPr fontId="2"/>
  </si>
  <si>
    <t>中止</t>
    <rPh sb="0" eb="2">
      <t>チュウシ</t>
    </rPh>
    <phoneticPr fontId="2"/>
  </si>
  <si>
    <t>社会科</t>
    <rPh sb="0" eb="3">
      <t>シャカイカ</t>
    </rPh>
    <phoneticPr fontId="2"/>
  </si>
  <si>
    <t>3/5</t>
    <phoneticPr fontId="2"/>
  </si>
  <si>
    <t>豊福小学校３年生</t>
    <rPh sb="0" eb="5">
      <t>トヨフクショウガッコウ</t>
    </rPh>
    <rPh sb="6" eb="8">
      <t>ネンセイ</t>
    </rPh>
    <phoneticPr fontId="2"/>
  </si>
  <si>
    <t>3/30～</t>
    <phoneticPr fontId="2"/>
  </si>
  <si>
    <t>5/30</t>
    <phoneticPr fontId="2"/>
  </si>
  <si>
    <t>3/21</t>
    <phoneticPr fontId="2"/>
  </si>
  <si>
    <t>3/17</t>
    <phoneticPr fontId="2"/>
  </si>
  <si>
    <t>豊野小学校３年生</t>
    <rPh sb="0" eb="5">
      <t>トヨノショウガッコウ</t>
    </rPh>
    <rPh sb="6" eb="8">
      <t>ネンセイ</t>
    </rPh>
    <phoneticPr fontId="2"/>
  </si>
  <si>
    <t>山都町立蘇陽小学校</t>
    <rPh sb="0" eb="4">
      <t>ヤマトチョウリツ</t>
    </rPh>
    <rPh sb="4" eb="9">
      <t>ソヨウショウガッコウ</t>
    </rPh>
    <phoneticPr fontId="2"/>
  </si>
  <si>
    <t>2/25</t>
    <phoneticPr fontId="2"/>
  </si>
  <si>
    <t>6,7,11,11,3</t>
    <phoneticPr fontId="2"/>
  </si>
  <si>
    <t>○ミュージアムトーク</t>
    <phoneticPr fontId="2"/>
  </si>
  <si>
    <t>R2(2020)</t>
  </si>
  <si>
    <t>R3(2021)</t>
  </si>
  <si>
    <t>R3(2021)</t>
    <phoneticPr fontId="2"/>
  </si>
  <si>
    <t>H31(2019)</t>
  </si>
  <si>
    <t>R3(2021)</t>
    <phoneticPr fontId="2"/>
  </si>
  <si>
    <t>5/30</t>
    <phoneticPr fontId="2"/>
  </si>
  <si>
    <t>7/１７</t>
    <phoneticPr fontId="2"/>
  </si>
  <si>
    <t>7/16</t>
    <phoneticPr fontId="2"/>
  </si>
  <si>
    <t>宇城市立豊野小学校</t>
    <rPh sb="0" eb="9">
      <t>ウキシリツトヨノショウガッコウ</t>
    </rPh>
    <phoneticPr fontId="2"/>
  </si>
  <si>
    <t>地層観察</t>
    <rPh sb="0" eb="4">
      <t>チソウカンサツ</t>
    </rPh>
    <phoneticPr fontId="2"/>
  </si>
  <si>
    <t>講師派遣</t>
    <rPh sb="0" eb="4">
      <t>コウシハケン</t>
    </rPh>
    <phoneticPr fontId="2"/>
  </si>
  <si>
    <t>7/24</t>
    <phoneticPr fontId="2"/>
  </si>
  <si>
    <t>氷川の石ころ図鑑をつくろう</t>
    <rPh sb="0" eb="2">
      <t>ヒカワ</t>
    </rPh>
    <rPh sb="3" eb="4">
      <t>イシ</t>
    </rPh>
    <rPh sb="6" eb="8">
      <t>ズカン</t>
    </rPh>
    <phoneticPr fontId="2"/>
  </si>
  <si>
    <t>民俗学講座</t>
    <rPh sb="0" eb="5">
      <t>ミンゾクガクコウザ</t>
    </rPh>
    <phoneticPr fontId="2"/>
  </si>
  <si>
    <t>計</t>
    <rPh sb="0" eb="1">
      <t>ケイ</t>
    </rPh>
    <phoneticPr fontId="2"/>
  </si>
  <si>
    <t>古文書読み解き</t>
    <rPh sb="0" eb="3">
      <t>コモンジョ</t>
    </rPh>
    <rPh sb="3" eb="4">
      <t>ヨ</t>
    </rPh>
    <rPh sb="5" eb="6">
      <t>ト</t>
    </rPh>
    <phoneticPr fontId="2"/>
  </si>
  <si>
    <t>開催中止</t>
    <rPh sb="0" eb="4">
      <t>カイサイチュウシ</t>
    </rPh>
    <phoneticPr fontId="2"/>
  </si>
  <si>
    <t>円のあゆみ</t>
    <rPh sb="0" eb="1">
      <t>エン</t>
    </rPh>
    <phoneticPr fontId="2"/>
  </si>
  <si>
    <t>～近代通貨制度の150年～</t>
    <rPh sb="1" eb="7">
      <t>キンダイツウカセイド</t>
    </rPh>
    <rPh sb="11" eb="12">
      <t>ネン</t>
    </rPh>
    <phoneticPr fontId="2"/>
  </si>
  <si>
    <t>に入力欄</t>
    <rPh sb="1" eb="4">
      <t>ニュウリョクラン</t>
    </rPh>
    <phoneticPr fontId="2"/>
  </si>
  <si>
    <t>あり</t>
    <phoneticPr fontId="2"/>
  </si>
  <si>
    <t>→→</t>
    <phoneticPr fontId="2"/>
  </si>
  <si>
    <t>6/29</t>
    <phoneticPr fontId="2"/>
  </si>
  <si>
    <t>オンライン研修</t>
    <rPh sb="5" eb="7">
      <t>ケンシュウ</t>
    </rPh>
    <phoneticPr fontId="2"/>
  </si>
  <si>
    <t>9/11</t>
    <phoneticPr fontId="2"/>
  </si>
  <si>
    <t>教科書に登場する動物たち</t>
    <rPh sb="0" eb="3">
      <t>キョウカショ</t>
    </rPh>
    <rPh sb="4" eb="6">
      <t>トウジョウ</t>
    </rPh>
    <rPh sb="8" eb="10">
      <t>ドウブツ</t>
    </rPh>
    <phoneticPr fontId="2"/>
  </si>
  <si>
    <t>10/1～</t>
    <phoneticPr fontId="2"/>
  </si>
  <si>
    <t>10/17</t>
    <phoneticPr fontId="2"/>
  </si>
  <si>
    <t>10/26～</t>
    <phoneticPr fontId="2"/>
  </si>
  <si>
    <t>12/26</t>
    <phoneticPr fontId="2"/>
  </si>
  <si>
    <t>くまもとの地質</t>
    <rPh sb="5" eb="7">
      <t>チシツ</t>
    </rPh>
    <phoneticPr fontId="2"/>
  </si>
  <si>
    <t>（宇城市周辺の地質）</t>
    <rPh sb="1" eb="6">
      <t>ウキシシュウヘン</t>
    </rPh>
    <rPh sb="7" eb="9">
      <t>チシツ</t>
    </rPh>
    <phoneticPr fontId="2"/>
  </si>
  <si>
    <t>地学展示解説</t>
    <rPh sb="0" eb="4">
      <t>チガクテンジ</t>
    </rPh>
    <rPh sb="4" eb="6">
      <t>カイセツ</t>
    </rPh>
    <phoneticPr fontId="2"/>
  </si>
  <si>
    <t>甲佐民具</t>
    <rPh sb="0" eb="4">
      <t>コウサミング</t>
    </rPh>
    <phoneticPr fontId="2"/>
  </si>
  <si>
    <t>12/2</t>
    <phoneticPr fontId="2"/>
  </si>
  <si>
    <t>教育センター</t>
    <rPh sb="0" eb="2">
      <t>キョウイク</t>
    </rPh>
    <phoneticPr fontId="2"/>
  </si>
  <si>
    <t>取り消し</t>
    <phoneticPr fontId="2"/>
  </si>
  <si>
    <t>研修</t>
    <rPh sb="0" eb="2">
      <t>ケンシュウ</t>
    </rPh>
    <phoneticPr fontId="2"/>
  </si>
  <si>
    <t>10/30</t>
    <phoneticPr fontId="2"/>
  </si>
  <si>
    <t>11/20</t>
    <phoneticPr fontId="2"/>
  </si>
  <si>
    <t>植物体感ウォーク</t>
    <rPh sb="0" eb="4">
      <t>ショクブツタイカン</t>
    </rPh>
    <phoneticPr fontId="2"/>
  </si>
  <si>
    <t>落ち葉図鑑を作ろう</t>
    <rPh sb="0" eb="1">
      <t>オ</t>
    </rPh>
    <rPh sb="2" eb="5">
      <t>バズカン</t>
    </rPh>
    <rPh sb="6" eb="7">
      <t>ツク</t>
    </rPh>
    <phoneticPr fontId="2"/>
  </si>
  <si>
    <t>12/20～</t>
    <phoneticPr fontId="2"/>
  </si>
  <si>
    <t>1/31</t>
    <phoneticPr fontId="2"/>
  </si>
  <si>
    <t>海辺の植物－有明海編－</t>
    <rPh sb="0" eb="2">
      <t>ウミベ</t>
    </rPh>
    <rPh sb="3" eb="5">
      <t>ショクブツ</t>
    </rPh>
    <rPh sb="6" eb="10">
      <t>アリアケカイヘン</t>
    </rPh>
    <phoneticPr fontId="2"/>
  </si>
  <si>
    <t>6/29～</t>
    <phoneticPr fontId="2"/>
  </si>
  <si>
    <t>海辺の生き物を観察しよう</t>
    <rPh sb="0" eb="2">
      <t>ウミベノ</t>
    </rPh>
    <rPh sb="3" eb="9">
      <t>ヲカンサツ</t>
    </rPh>
    <phoneticPr fontId="2"/>
  </si>
  <si>
    <t>水辺の生き物を観察しよう</t>
    <rPh sb="0" eb="2">
      <t>ミズベノイ</t>
    </rPh>
    <rPh sb="3" eb="9">
      <t>ヲカンサツ</t>
    </rPh>
    <phoneticPr fontId="2"/>
  </si>
  <si>
    <t>10/9</t>
    <phoneticPr fontId="2"/>
  </si>
  <si>
    <t>動物展示解説</t>
    <rPh sb="0" eb="2">
      <t>ドウブツ</t>
    </rPh>
    <rPh sb="2" eb="4">
      <t>テンジ</t>
    </rPh>
    <rPh sb="4" eb="6">
      <t>カイセツ</t>
    </rPh>
    <phoneticPr fontId="2"/>
  </si>
  <si>
    <t>11/25</t>
    <phoneticPr fontId="2"/>
  </si>
  <si>
    <t>豊福小学校２年生</t>
    <rPh sb="0" eb="3">
      <t>トヨフクショウ</t>
    </rPh>
    <rPh sb="3" eb="5">
      <t>ガッコウ</t>
    </rPh>
    <rPh sb="6" eb="8">
      <t>ネンセイ</t>
    </rPh>
    <phoneticPr fontId="2"/>
  </si>
  <si>
    <t>インタビュー</t>
    <phoneticPr fontId="2"/>
  </si>
  <si>
    <t>夏の星空を楽しもう</t>
    <rPh sb="0" eb="1">
      <t>ナツ</t>
    </rPh>
    <rPh sb="2" eb="4">
      <t>ホシゾラ</t>
    </rPh>
    <rPh sb="5" eb="6">
      <t>タノ</t>
    </rPh>
    <phoneticPr fontId="1"/>
  </si>
  <si>
    <t>11/5</t>
    <phoneticPr fontId="2"/>
  </si>
  <si>
    <t>月の観察と写真撮影をしよう</t>
    <rPh sb="0" eb="1">
      <t>ツキ</t>
    </rPh>
    <rPh sb="2" eb="4">
      <t>カンサツ</t>
    </rPh>
    <rPh sb="5" eb="9">
      <t>シャシンサツエイ</t>
    </rPh>
    <phoneticPr fontId="1"/>
  </si>
  <si>
    <t>10/15</t>
    <phoneticPr fontId="2"/>
  </si>
  <si>
    <t>白亜紀の化石を探そう</t>
    <rPh sb="0" eb="3">
      <t>ハクアキ</t>
    </rPh>
    <rPh sb="4" eb="6">
      <t>カセキ</t>
    </rPh>
    <rPh sb="7" eb="8">
      <t>サガ</t>
    </rPh>
    <phoneticPr fontId="1"/>
  </si>
  <si>
    <t>11/20</t>
    <phoneticPr fontId="2"/>
  </si>
  <si>
    <t>12/27</t>
    <phoneticPr fontId="2"/>
  </si>
  <si>
    <t>1/6</t>
    <phoneticPr fontId="2"/>
  </si>
  <si>
    <t>switch宇土</t>
    <rPh sb="6" eb="8">
      <t>ウト</t>
    </rPh>
    <phoneticPr fontId="2"/>
  </si>
  <si>
    <t>葉脈標本</t>
    <rPh sb="0" eb="4">
      <t>ヨウミャクヒョウホン</t>
    </rPh>
    <phoneticPr fontId="2"/>
  </si>
  <si>
    <t>化石レプリカ</t>
    <rPh sb="0" eb="2">
      <t>カセキ</t>
    </rPh>
    <phoneticPr fontId="2"/>
  </si>
  <si>
    <t>水辺の冬鳥を観察しよう</t>
    <rPh sb="0" eb="2">
      <t>ミズベノイ</t>
    </rPh>
    <rPh sb="3" eb="5">
      <t>フユドリ</t>
    </rPh>
    <rPh sb="6" eb="8">
      <t>カンサツ</t>
    </rPh>
    <phoneticPr fontId="2"/>
  </si>
  <si>
    <t>1/22</t>
    <phoneticPr fontId="2"/>
  </si>
  <si>
    <t>博物館NC</t>
    <rPh sb="0" eb="3">
      <t>ハクブツカン</t>
    </rPh>
    <phoneticPr fontId="2"/>
  </si>
  <si>
    <t>12/21</t>
    <phoneticPr fontId="2"/>
  </si>
  <si>
    <t>3/21～</t>
    <phoneticPr fontId="2"/>
  </si>
  <si>
    <t>くまもとの海岸で見られる</t>
    <rPh sb="5" eb="7">
      <t>カイガン</t>
    </rPh>
    <rPh sb="8" eb="9">
      <t>ミ</t>
    </rPh>
    <phoneticPr fontId="2"/>
  </si>
  <si>
    <t>海岸の植物</t>
    <rPh sb="0" eb="2">
      <t>カイガン</t>
    </rPh>
    <rPh sb="3" eb="5">
      <t>ショクブツ</t>
    </rPh>
    <phoneticPr fontId="2"/>
  </si>
  <si>
    <t>8/5</t>
    <phoneticPr fontId="2"/>
  </si>
  <si>
    <t>教員ための博物館の日</t>
    <rPh sb="0" eb="2">
      <t>キョウイン</t>
    </rPh>
    <rPh sb="5" eb="8">
      <t>ハクブツカン</t>
    </rPh>
    <rPh sb="9" eb="10">
      <t>ヒ</t>
    </rPh>
    <phoneticPr fontId="2"/>
  </si>
  <si>
    <t>オンライン研修</t>
    <rPh sb="5" eb="7">
      <t>ケンシュウ</t>
    </rPh>
    <phoneticPr fontId="2"/>
  </si>
  <si>
    <t>４，７，１０，１１，１２，１，３</t>
    <phoneticPr fontId="2"/>
  </si>
  <si>
    <t>４，７，１０，１１，１２、３</t>
    <phoneticPr fontId="2"/>
  </si>
  <si>
    <t>７,10,11,12、３</t>
    <phoneticPr fontId="2"/>
  </si>
  <si>
    <t>7/17</t>
    <phoneticPr fontId="2"/>
  </si>
  <si>
    <t>歴史展示解説</t>
    <rPh sb="0" eb="2">
      <t>レキシ</t>
    </rPh>
    <rPh sb="2" eb="4">
      <t>テンジ</t>
    </rPh>
    <rPh sb="4" eb="6">
      <t>カイセツ</t>
    </rPh>
    <phoneticPr fontId="2"/>
  </si>
  <si>
    <t>中止</t>
    <rPh sb="0" eb="2">
      <t>チュウシ</t>
    </rPh>
    <phoneticPr fontId="2"/>
  </si>
  <si>
    <t>11/13</t>
    <phoneticPr fontId="2"/>
  </si>
  <si>
    <t>1/10～</t>
    <phoneticPr fontId="2"/>
  </si>
  <si>
    <t>3/13</t>
    <phoneticPr fontId="2"/>
  </si>
  <si>
    <t>ちょっと昔のくらし探検</t>
    <rPh sb="4" eb="5">
      <t>ムカシ</t>
    </rPh>
    <rPh sb="9" eb="11">
      <t>タンケン</t>
    </rPh>
    <phoneticPr fontId="2"/>
  </si>
  <si>
    <t>3/10</t>
    <phoneticPr fontId="2"/>
  </si>
  <si>
    <t>宇城市立豊野小学校</t>
    <rPh sb="0" eb="4">
      <t>ウキシリツ</t>
    </rPh>
    <rPh sb="4" eb="9">
      <t>トヨノショウガッコウ</t>
    </rPh>
    <phoneticPr fontId="2"/>
  </si>
  <si>
    <t>展示解説・体験学習</t>
    <rPh sb="0" eb="4">
      <t>テンジカイセツ</t>
    </rPh>
    <rPh sb="5" eb="7">
      <t>タイケン</t>
    </rPh>
    <rPh sb="7" eb="9">
      <t>ガクシュウ</t>
    </rPh>
    <phoneticPr fontId="2"/>
  </si>
  <si>
    <t>2/21</t>
    <phoneticPr fontId="2"/>
  </si>
  <si>
    <t>3/3</t>
    <phoneticPr fontId="2"/>
  </si>
  <si>
    <t>益城町立広安小学校</t>
    <rPh sb="0" eb="9">
      <t>マシキチョウリツヒロヤスショウガッコウ</t>
    </rPh>
    <phoneticPr fontId="2"/>
  </si>
  <si>
    <t>宇城市立海東小学校</t>
    <rPh sb="0" eb="4">
      <t>ウキシリツ</t>
    </rPh>
    <rPh sb="4" eb="7">
      <t>カイトウショウ</t>
    </rPh>
    <rPh sb="7" eb="9">
      <t>ガッコウ</t>
    </rPh>
    <phoneticPr fontId="2"/>
  </si>
  <si>
    <t>昔の道具</t>
    <rPh sb="0" eb="1">
      <t>ムカシ</t>
    </rPh>
    <rPh sb="2" eb="4">
      <t>ドウグ</t>
    </rPh>
    <phoneticPr fontId="2"/>
  </si>
  <si>
    <t>衣食住の変化</t>
    <rPh sb="0" eb="3">
      <t>イショクジュウ</t>
    </rPh>
    <rPh sb="4" eb="6">
      <t>ヘンカ</t>
    </rPh>
    <phoneticPr fontId="2"/>
  </si>
  <si>
    <t>R2(2020)</t>
    <phoneticPr fontId="2"/>
  </si>
  <si>
    <t>H31(2019)</t>
    <phoneticPr fontId="2"/>
  </si>
  <si>
    <t>R3年度　博物館ネットワークセンター　各事業参加者数　（R4.3.31現在）</t>
    <rPh sb="2" eb="4">
      <t>ネンド</t>
    </rPh>
    <rPh sb="5" eb="8">
      <t>ハクブツカン</t>
    </rPh>
    <rPh sb="19" eb="22">
      <t>カクジギョウ</t>
    </rPh>
    <rPh sb="22" eb="25">
      <t>サンカシャ</t>
    </rPh>
    <rPh sb="25" eb="26">
      <t>スウ</t>
    </rPh>
    <rPh sb="35" eb="37">
      <t>ゲンザイ</t>
    </rPh>
    <rPh sb="36" eb="37">
      <t>アル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</si>
</sst>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0_);[Red]\(0\)"/>
    <numFmt numFmtId="178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2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49" fontId="0" fillId="0" borderId="0" xfId="0" applyNumberFormat="1" applyFont="1" applyAlignment="1">
      <alignment horizontal="center" vertical="center" shrinkToFit="1"/>
    </xf>
    <xf numFmtId="176" fontId="0" fillId="0" borderId="0" xfId="0" applyNumberFormat="1" applyFont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176" fontId="0" fillId="3" borderId="7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6" xfId="0" applyFont="1" applyBorder="1" applyAlignment="1">
      <alignment vertical="center" shrinkToFit="1"/>
    </xf>
    <xf numFmtId="49" fontId="0" fillId="0" borderId="6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38" fontId="0" fillId="0" borderId="8" xfId="1" applyFont="1" applyFill="1" applyBorder="1" applyAlignment="1">
      <alignment vertical="center" shrinkToFit="1"/>
    </xf>
    <xf numFmtId="38" fontId="0" fillId="0" borderId="8" xfId="1" applyFont="1" applyFill="1" applyBorder="1" applyAlignment="1">
      <alignment horizontal="right" vertical="center" shrinkToFit="1"/>
    </xf>
    <xf numFmtId="0" fontId="0" fillId="0" borderId="9" xfId="0" applyFont="1" applyBorder="1" applyAlignment="1">
      <alignment vertical="center" shrinkToFit="1"/>
    </xf>
    <xf numFmtId="49" fontId="0" fillId="0" borderId="9" xfId="0" applyNumberFormat="1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38" fontId="0" fillId="0" borderId="14" xfId="1" applyFont="1" applyFill="1" applyBorder="1" applyAlignment="1">
      <alignment vertical="center" shrinkToFit="1"/>
    </xf>
    <xf numFmtId="0" fontId="0" fillId="0" borderId="0" xfId="0" applyFont="1" applyAlignment="1">
      <alignment horizontal="right" vertical="center" shrinkToFit="1"/>
    </xf>
    <xf numFmtId="38" fontId="0" fillId="0" borderId="0" xfId="1" applyFont="1" applyAlignment="1">
      <alignment vertical="center" shrinkToFit="1"/>
    </xf>
    <xf numFmtId="49" fontId="0" fillId="4" borderId="12" xfId="0" applyNumberFormat="1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vertical="center" shrinkToFit="1"/>
    </xf>
    <xf numFmtId="177" fontId="0" fillId="0" borderId="8" xfId="0" applyNumberFormat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horizontal="center" vertical="center" shrinkToFit="1"/>
    </xf>
    <xf numFmtId="0" fontId="0" fillId="4" borderId="12" xfId="0" applyFont="1" applyFill="1" applyBorder="1" applyAlignment="1">
      <alignment vertical="center" shrinkToFit="1"/>
    </xf>
    <xf numFmtId="0" fontId="0" fillId="4" borderId="12" xfId="0" applyFont="1" applyFill="1" applyBorder="1" applyAlignment="1">
      <alignment horizontal="center" vertical="center" shrinkToFit="1"/>
    </xf>
    <xf numFmtId="0" fontId="0" fillId="4" borderId="13" xfId="0" applyFont="1" applyFill="1" applyBorder="1" applyAlignment="1">
      <alignment horizontal="right" vertical="center" shrinkToFit="1"/>
    </xf>
    <xf numFmtId="38" fontId="1" fillId="4" borderId="14" xfId="1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177" fontId="0" fillId="0" borderId="21" xfId="0" applyNumberFormat="1" applyFont="1" applyFill="1" applyBorder="1" applyAlignment="1">
      <alignment vertical="center" shrinkToFit="1"/>
    </xf>
    <xf numFmtId="49" fontId="0" fillId="0" borderId="9" xfId="0" applyNumberFormat="1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 shrinkToFit="1"/>
    </xf>
    <xf numFmtId="177" fontId="0" fillId="0" borderId="11" xfId="0" applyNumberFormat="1" applyFont="1" applyFill="1" applyBorder="1" applyAlignment="1">
      <alignment vertical="center" shrinkToFit="1"/>
    </xf>
    <xf numFmtId="0" fontId="0" fillId="0" borderId="0" xfId="0" applyFont="1" applyAlignment="1">
      <alignment horizontal="left" vertical="center" shrinkToFit="1"/>
    </xf>
    <xf numFmtId="49" fontId="0" fillId="4" borderId="22" xfId="0" applyNumberFormat="1" applyFont="1" applyFill="1" applyBorder="1" applyAlignment="1">
      <alignment horizontal="center" vertical="center" shrinkToFit="1"/>
    </xf>
    <xf numFmtId="177" fontId="0" fillId="4" borderId="14" xfId="0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176" fontId="0" fillId="0" borderId="8" xfId="0" applyNumberFormat="1" applyFont="1" applyFill="1" applyBorder="1" applyAlignment="1">
      <alignment vertical="center" shrinkToFit="1"/>
    </xf>
    <xf numFmtId="49" fontId="0" fillId="0" borderId="4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177" fontId="0" fillId="0" borderId="0" xfId="0" applyNumberFormat="1" applyFont="1" applyBorder="1" applyAlignment="1">
      <alignment horizontal="right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 shrinkToFit="1"/>
    </xf>
    <xf numFmtId="49" fontId="0" fillId="0" borderId="20" xfId="0" applyNumberFormat="1" applyFont="1" applyBorder="1" applyAlignment="1">
      <alignment horizontal="left" vertical="center" shrinkToFit="1"/>
    </xf>
    <xf numFmtId="38" fontId="0" fillId="0" borderId="21" xfId="1" applyFont="1" applyFill="1" applyBorder="1" applyAlignment="1">
      <alignment horizontal="right" vertical="center" shrinkToFit="1"/>
    </xf>
    <xf numFmtId="49" fontId="0" fillId="0" borderId="13" xfId="0" applyNumberFormat="1" applyFont="1" applyBorder="1" applyAlignment="1">
      <alignment horizontal="right" vertical="center" shrinkToFit="1"/>
    </xf>
    <xf numFmtId="38" fontId="0" fillId="0" borderId="18" xfId="1" applyFont="1" applyFill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6" xfId="0" applyNumberFormat="1" applyFont="1" applyBorder="1" applyAlignment="1">
      <alignment horizontal="left" shrinkToFit="1"/>
    </xf>
    <xf numFmtId="38" fontId="0" fillId="0" borderId="17" xfId="1" applyFont="1" applyFill="1" applyBorder="1" applyAlignment="1">
      <alignment horizontal="right" shrinkToFit="1"/>
    </xf>
    <xf numFmtId="49" fontId="0" fillId="0" borderId="12" xfId="0" applyNumberFormat="1" applyFont="1" applyBorder="1" applyAlignment="1">
      <alignment horizontal="right" shrinkToFit="1"/>
    </xf>
    <xf numFmtId="49" fontId="0" fillId="0" borderId="13" xfId="0" applyNumberFormat="1" applyFont="1" applyBorder="1" applyAlignment="1">
      <alignment horizontal="left" vertical="center" shrinkToFit="1"/>
    </xf>
    <xf numFmtId="0" fontId="0" fillId="0" borderId="16" xfId="0" applyFont="1" applyBorder="1" applyAlignment="1">
      <alignment vertical="center" shrinkToFit="1"/>
    </xf>
    <xf numFmtId="38" fontId="0" fillId="0" borderId="17" xfId="1" applyFont="1" applyFill="1" applyBorder="1" applyAlignment="1">
      <alignment horizontal="right" vertical="center" shrinkToFit="1"/>
    </xf>
    <xf numFmtId="49" fontId="0" fillId="0" borderId="16" xfId="0" applyNumberFormat="1" applyFont="1" applyBorder="1" applyAlignment="1">
      <alignment horizontal="center" shrinkToFit="1"/>
    </xf>
    <xf numFmtId="0" fontId="0" fillId="0" borderId="16" xfId="0" applyFont="1" applyBorder="1" applyAlignment="1">
      <alignment horizontal="center" vertical="center" shrinkToFit="1"/>
    </xf>
    <xf numFmtId="176" fontId="0" fillId="0" borderId="8" xfId="0" applyNumberFormat="1" applyFont="1" applyFill="1" applyBorder="1" applyAlignment="1">
      <alignment horizontal="right" vertical="center" shrinkToFit="1"/>
    </xf>
    <xf numFmtId="49" fontId="0" fillId="0" borderId="16" xfId="0" applyNumberFormat="1" applyFont="1" applyBorder="1" applyAlignment="1">
      <alignment horizontal="left" vertical="center" shrinkToFit="1"/>
    </xf>
    <xf numFmtId="38" fontId="5" fillId="0" borderId="17" xfId="1" quotePrefix="1" applyFont="1" applyFill="1" applyBorder="1" applyAlignment="1">
      <alignment horizontal="right" vertical="center" shrinkToFit="1"/>
    </xf>
    <xf numFmtId="49" fontId="0" fillId="0" borderId="13" xfId="0" applyNumberFormat="1" applyFont="1" applyBorder="1" applyAlignment="1">
      <alignment horizontal="center" shrinkToFit="1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left" shrinkToFit="1"/>
    </xf>
    <xf numFmtId="56" fontId="0" fillId="0" borderId="19" xfId="0" applyNumberFormat="1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13" xfId="0" applyFont="1" applyBorder="1" applyAlignment="1">
      <alignment horizontal="right" vertical="center" shrinkToFit="1"/>
    </xf>
    <xf numFmtId="38" fontId="0" fillId="0" borderId="0" xfId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right" vertical="center" shrinkToFit="1"/>
    </xf>
    <xf numFmtId="0" fontId="0" fillId="0" borderId="5" xfId="0" applyBorder="1" applyAlignment="1">
      <alignment vertical="center"/>
    </xf>
    <xf numFmtId="0" fontId="0" fillId="0" borderId="19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3" borderId="19" xfId="0" applyFont="1" applyFill="1" applyBorder="1" applyAlignment="1">
      <alignment vertical="center" shrinkToFit="1"/>
    </xf>
    <xf numFmtId="49" fontId="0" fillId="3" borderId="20" xfId="0" applyNumberFormat="1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6" fontId="0" fillId="3" borderId="26" xfId="0" applyNumberFormat="1" applyFont="1" applyFill="1" applyBorder="1" applyAlignment="1">
      <alignment horizontal="center" vertical="center" shrinkToFit="1"/>
    </xf>
    <xf numFmtId="176" fontId="0" fillId="0" borderId="21" xfId="0" applyNumberFormat="1" applyFont="1" applyFill="1" applyBorder="1" applyAlignment="1">
      <alignment vertical="center" shrinkToFit="1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49" fontId="0" fillId="0" borderId="27" xfId="0" applyNumberFormat="1" applyFont="1" applyBorder="1" applyAlignment="1">
      <alignment horizontal="center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12" xfId="0" applyBorder="1">
      <alignment vertical="center"/>
    </xf>
    <xf numFmtId="0" fontId="0" fillId="0" borderId="4" xfId="0" applyFont="1" applyBorder="1" applyAlignment="1">
      <alignment vertical="center" shrinkToFit="1"/>
    </xf>
    <xf numFmtId="38" fontId="0" fillId="0" borderId="0" xfId="1" applyFont="1" applyBorder="1" applyAlignment="1">
      <alignment horizontal="right" vertical="center" shrinkToFit="1"/>
    </xf>
    <xf numFmtId="38" fontId="0" fillId="0" borderId="0" xfId="1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 shrinkToFit="1"/>
    </xf>
    <xf numFmtId="0" fontId="0" fillId="3" borderId="19" xfId="0" applyFont="1" applyFill="1" applyBorder="1" applyAlignment="1">
      <alignment shrinkToFit="1"/>
    </xf>
    <xf numFmtId="49" fontId="0" fillId="3" borderId="19" xfId="0" applyNumberFormat="1" applyFont="1" applyFill="1" applyBorder="1" applyAlignment="1">
      <alignment horizontal="center" vertical="center" shrinkToFit="1"/>
    </xf>
    <xf numFmtId="177" fontId="0" fillId="3" borderId="7" xfId="0" applyNumberFormat="1" applyFont="1" applyFill="1" applyBorder="1" applyAlignment="1">
      <alignment horizontal="center" vertical="center" shrinkToFit="1"/>
    </xf>
    <xf numFmtId="0" fontId="0" fillId="4" borderId="13" xfId="0" applyFont="1" applyFill="1" applyBorder="1" applyAlignment="1">
      <alignment vertical="center" shrinkToFit="1"/>
    </xf>
    <xf numFmtId="176" fontId="0" fillId="4" borderId="14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49" fontId="0" fillId="4" borderId="12" xfId="0" applyNumberFormat="1" applyFont="1" applyFill="1" applyBorder="1" applyAlignment="1">
      <alignment horizontal="right"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0" fontId="0" fillId="0" borderId="31" xfId="0" applyFont="1" applyBorder="1" applyAlignment="1">
      <alignment horizontal="right" vertical="center" shrinkToFit="1"/>
    </xf>
    <xf numFmtId="0" fontId="0" fillId="0" borderId="27" xfId="0" applyFont="1" applyBorder="1" applyAlignment="1">
      <alignment horizontal="center" vertical="center" shrinkToFit="1"/>
    </xf>
    <xf numFmtId="38" fontId="0" fillId="0" borderId="11" xfId="1" applyFont="1" applyBorder="1" applyAlignment="1">
      <alignment vertical="center" shrinkToFit="1"/>
    </xf>
    <xf numFmtId="0" fontId="0" fillId="4" borderId="22" xfId="0" applyFont="1" applyFill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left" vertical="center" shrinkToFit="1"/>
    </xf>
    <xf numFmtId="49" fontId="0" fillId="0" borderId="0" xfId="0" applyNumberFormat="1" applyFont="1" applyBorder="1" applyAlignment="1">
      <alignment horizontal="right" vertical="center" shrinkToFit="1"/>
    </xf>
    <xf numFmtId="0" fontId="0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0" fillId="0" borderId="12" xfId="0" applyFont="1" applyFill="1" applyBorder="1" applyAlignment="1">
      <alignment vertical="center" shrinkToFit="1"/>
    </xf>
    <xf numFmtId="49" fontId="0" fillId="0" borderId="12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vertical="center"/>
    </xf>
    <xf numFmtId="49" fontId="0" fillId="0" borderId="30" xfId="0" applyNumberFormat="1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left" vertical="center" shrinkToFit="1"/>
    </xf>
    <xf numFmtId="0" fontId="0" fillId="0" borderId="20" xfId="0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right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38" fontId="0" fillId="0" borderId="18" xfId="1" quotePrefix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3" borderId="1" xfId="0" applyFont="1" applyFill="1" applyBorder="1" applyAlignment="1">
      <alignment vertical="center" shrinkToFit="1"/>
    </xf>
    <xf numFmtId="49" fontId="0" fillId="0" borderId="19" xfId="0" applyNumberFormat="1" applyFont="1" applyBorder="1" applyAlignment="1">
      <alignment horizontal="left" vertical="center" shrinkToFit="1"/>
    </xf>
    <xf numFmtId="38" fontId="0" fillId="0" borderId="17" xfId="1" quotePrefix="1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 shrinkToFit="1"/>
    </xf>
    <xf numFmtId="177" fontId="0" fillId="0" borderId="0" xfId="0" applyNumberFormat="1" applyFont="1" applyAlignment="1">
      <alignment vertical="center" shrinkToFit="1"/>
    </xf>
    <xf numFmtId="49" fontId="0" fillId="0" borderId="29" xfId="0" applyNumberFormat="1" applyFont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49" fontId="0" fillId="0" borderId="29" xfId="0" applyNumberFormat="1" applyFont="1" applyBorder="1" applyAlignment="1">
      <alignment horizontal="right" vertical="center" shrinkToFit="1"/>
    </xf>
    <xf numFmtId="49" fontId="0" fillId="0" borderId="19" xfId="0" applyNumberFormat="1" applyFont="1" applyBorder="1" applyAlignment="1">
      <alignment horizontal="center" vertical="center" shrinkToFit="1"/>
    </xf>
    <xf numFmtId="0" fontId="0" fillId="0" borderId="3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38" fontId="0" fillId="0" borderId="21" xfId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38" fontId="0" fillId="0" borderId="32" xfId="1" applyFont="1" applyFill="1" applyBorder="1" applyAlignment="1">
      <alignment vertical="center" shrinkToFit="1"/>
    </xf>
    <xf numFmtId="3" fontId="0" fillId="0" borderId="0" xfId="0" applyNumberFormat="1" applyFont="1" applyAlignment="1">
      <alignment vertical="center" shrinkToFit="1"/>
    </xf>
    <xf numFmtId="49" fontId="0" fillId="0" borderId="2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49" fontId="0" fillId="0" borderId="6" xfId="0" applyNumberFormat="1" applyFont="1" applyBorder="1" applyAlignment="1">
      <alignment vertical="center" shrinkToFit="1"/>
    </xf>
    <xf numFmtId="38" fontId="0" fillId="0" borderId="20" xfId="1" applyFont="1" applyFill="1" applyBorder="1" applyAlignment="1">
      <alignment vertical="center" shrinkToFit="1"/>
    </xf>
    <xf numFmtId="0" fontId="0" fillId="4" borderId="34" xfId="0" applyFont="1" applyFill="1" applyBorder="1" applyAlignment="1">
      <alignment horizontal="right" vertical="center" shrinkToFit="1"/>
    </xf>
    <xf numFmtId="38" fontId="1" fillId="4" borderId="35" xfId="1" applyFont="1" applyFill="1" applyBorder="1" applyAlignment="1">
      <alignment vertical="center" shrinkToFit="1"/>
    </xf>
    <xf numFmtId="0" fontId="0" fillId="0" borderId="37" xfId="0" applyFont="1" applyBorder="1" applyAlignment="1">
      <alignment horizontal="right" vertical="center" shrinkToFit="1"/>
    </xf>
    <xf numFmtId="38" fontId="1" fillId="0" borderId="38" xfId="1" applyFont="1" applyFill="1" applyBorder="1" applyAlignment="1">
      <alignment vertical="center" shrinkToFit="1"/>
    </xf>
    <xf numFmtId="49" fontId="0" fillId="0" borderId="9" xfId="0" applyNumberFormat="1" applyFont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0" fontId="0" fillId="0" borderId="40" xfId="0" applyFont="1" applyBorder="1" applyAlignment="1">
      <alignment horizontal="right" vertical="center" shrinkToFit="1"/>
    </xf>
    <xf numFmtId="38" fontId="1" fillId="0" borderId="41" xfId="1" applyFont="1" applyFill="1" applyBorder="1" applyAlignment="1">
      <alignment vertical="center" shrinkToFit="1"/>
    </xf>
    <xf numFmtId="0" fontId="0" fillId="0" borderId="34" xfId="0" applyFont="1" applyFill="1" applyBorder="1" applyAlignment="1">
      <alignment horizontal="right" vertical="center" shrinkToFit="1"/>
    </xf>
    <xf numFmtId="38" fontId="1" fillId="0" borderId="35" xfId="1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38" fontId="1" fillId="0" borderId="8" xfId="1" applyFont="1" applyFill="1" applyBorder="1" applyAlignment="1">
      <alignment vertical="center" shrinkToFit="1"/>
    </xf>
    <xf numFmtId="38" fontId="1" fillId="0" borderId="18" xfId="1" applyFont="1" applyFill="1" applyBorder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38" fontId="1" fillId="0" borderId="21" xfId="1" applyFont="1" applyFill="1" applyBorder="1" applyAlignment="1">
      <alignment vertical="center" shrinkToFit="1"/>
    </xf>
    <xf numFmtId="38" fontId="1" fillId="0" borderId="17" xfId="1" applyFont="1" applyFill="1" applyBorder="1" applyAlignment="1">
      <alignment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0" borderId="6" xfId="0" applyFont="1" applyFill="1" applyBorder="1" applyAlignment="1">
      <alignment horizontal="left" vertical="center" shrinkToFit="1"/>
    </xf>
    <xf numFmtId="38" fontId="1" fillId="0" borderId="1" xfId="1" applyFont="1" applyFill="1" applyBorder="1" applyAlignment="1">
      <alignment horizontal="right" vertical="center" shrinkToFit="1"/>
    </xf>
    <xf numFmtId="38" fontId="0" fillId="0" borderId="42" xfId="1" applyFont="1" applyFill="1" applyBorder="1" applyAlignment="1">
      <alignment vertical="center" shrinkToFit="1"/>
    </xf>
    <xf numFmtId="49" fontId="0" fillId="0" borderId="20" xfId="0" applyNumberFormat="1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38" fontId="1" fillId="0" borderId="0" xfId="1" applyFont="1" applyFill="1" applyBorder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0" fillId="0" borderId="12" xfId="0" applyFont="1" applyFill="1" applyBorder="1" applyAlignment="1">
      <alignment horizontal="right" vertical="center" shrinkToFit="1"/>
    </xf>
    <xf numFmtId="49" fontId="0" fillId="0" borderId="6" xfId="0" applyNumberFormat="1" applyFont="1" applyFill="1" applyBorder="1" applyAlignment="1">
      <alignment horizontal="left"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left" vertical="center" shrinkToFit="1"/>
    </xf>
    <xf numFmtId="49" fontId="0" fillId="0" borderId="20" xfId="0" quotePrefix="1" applyNumberFormat="1" applyFont="1" applyFill="1" applyBorder="1" applyAlignment="1">
      <alignment horizontal="center" vertical="center" shrinkToFit="1"/>
    </xf>
    <xf numFmtId="177" fontId="0" fillId="0" borderId="8" xfId="0" applyNumberFormat="1" applyFont="1" applyFill="1" applyBorder="1" applyAlignment="1">
      <alignment horizontal="right" vertical="center" shrinkToFit="1"/>
    </xf>
    <xf numFmtId="0" fontId="0" fillId="0" borderId="16" xfId="0" applyFont="1" applyFill="1" applyBorder="1" applyAlignment="1">
      <alignment vertical="center" shrinkToFit="1"/>
    </xf>
    <xf numFmtId="177" fontId="0" fillId="0" borderId="17" xfId="0" applyNumberFormat="1" applyFont="1" applyFill="1" applyBorder="1" applyAlignment="1">
      <alignment vertical="center" shrinkToFit="1"/>
    </xf>
    <xf numFmtId="0" fontId="0" fillId="0" borderId="20" xfId="0" applyFont="1" applyFill="1" applyBorder="1" applyAlignment="1">
      <alignment shrinkToFit="1"/>
    </xf>
    <xf numFmtId="0" fontId="0" fillId="0" borderId="29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shrinkToFit="1"/>
    </xf>
    <xf numFmtId="38" fontId="1" fillId="0" borderId="21" xfId="1" applyFont="1" applyFill="1" applyBorder="1" applyAlignment="1">
      <alignment shrinkToFit="1"/>
    </xf>
    <xf numFmtId="0" fontId="0" fillId="0" borderId="13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horizontal="right" vertical="center" shrinkToFit="1"/>
    </xf>
    <xf numFmtId="49" fontId="0" fillId="0" borderId="15" xfId="0" applyNumberFormat="1" applyFont="1" applyFill="1" applyBorder="1" applyAlignment="1">
      <alignment horizontal="left" vertical="center" shrinkToFit="1"/>
    </xf>
    <xf numFmtId="0" fontId="0" fillId="0" borderId="30" xfId="0" applyFont="1" applyFill="1" applyBorder="1" applyAlignment="1">
      <alignment horizontal="left" vertical="center" shrinkToFit="1"/>
    </xf>
    <xf numFmtId="49" fontId="0" fillId="0" borderId="15" xfId="0" quotePrefix="1" applyNumberFormat="1" applyFont="1" applyFill="1" applyBorder="1" applyAlignment="1">
      <alignment horizontal="right" vertical="center" shrinkToFit="1"/>
    </xf>
    <xf numFmtId="0" fontId="0" fillId="0" borderId="29" xfId="0" applyFont="1" applyFill="1" applyBorder="1" applyAlignment="1">
      <alignment horizontal="left" vertical="center" shrinkToFit="1"/>
    </xf>
    <xf numFmtId="49" fontId="0" fillId="0" borderId="12" xfId="0" applyNumberFormat="1" applyFont="1" applyFill="1" applyBorder="1" applyAlignment="1">
      <alignment horizontal="right" vertical="center" shrinkToFit="1"/>
    </xf>
    <xf numFmtId="0" fontId="0" fillId="0" borderId="29" xfId="0" applyFont="1" applyFill="1" applyBorder="1" applyAlignment="1">
      <alignment horizontal="right" vertical="center" shrinkToFit="1"/>
    </xf>
    <xf numFmtId="0" fontId="0" fillId="0" borderId="3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14" fontId="0" fillId="0" borderId="5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38" fontId="0" fillId="0" borderId="11" xfId="1" applyFont="1" applyFill="1" applyBorder="1" applyAlignment="1">
      <alignment horizontal="right" vertical="center" shrinkToFit="1"/>
    </xf>
    <xf numFmtId="49" fontId="0" fillId="0" borderId="6" xfId="0" applyNumberFormat="1" applyBorder="1" applyAlignment="1">
      <alignment horizontal="center" vertical="center"/>
    </xf>
    <xf numFmtId="56" fontId="0" fillId="0" borderId="9" xfId="0" applyNumberFormat="1" applyFont="1" applyBorder="1" applyAlignment="1">
      <alignment vertical="center" shrinkToFit="1"/>
    </xf>
    <xf numFmtId="0" fontId="0" fillId="0" borderId="5" xfId="0" applyFont="1" applyFill="1" applyBorder="1" applyAlignment="1">
      <alignment horizontal="right" vertical="center" shrinkToFit="1"/>
    </xf>
    <xf numFmtId="0" fontId="0" fillId="0" borderId="46" xfId="0" applyFont="1" applyFill="1" applyBorder="1" applyAlignment="1">
      <alignment shrinkToFit="1"/>
    </xf>
    <xf numFmtId="0" fontId="0" fillId="0" borderId="47" xfId="0" applyFont="1" applyFill="1" applyBorder="1" applyAlignment="1">
      <alignment vertical="center" shrinkToFit="1"/>
    </xf>
    <xf numFmtId="0" fontId="0" fillId="0" borderId="12" xfId="0" quotePrefix="1" applyFont="1" applyFill="1" applyBorder="1" applyAlignment="1">
      <alignment horizontal="right"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shrinkToFit="1"/>
    </xf>
    <xf numFmtId="49" fontId="9" fillId="0" borderId="6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19" xfId="0" applyFont="1" applyBorder="1" applyAlignment="1">
      <alignment vertical="center" shrinkToFit="1"/>
    </xf>
    <xf numFmtId="176" fontId="0" fillId="0" borderId="14" xfId="0" applyNumberFormat="1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49" fontId="0" fillId="0" borderId="23" xfId="0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38" fontId="0" fillId="0" borderId="25" xfId="1" applyFont="1" applyFill="1" applyBorder="1" applyAlignment="1">
      <alignment horizontal="right" vertical="center" shrinkToFit="1"/>
    </xf>
    <xf numFmtId="0" fontId="0" fillId="3" borderId="38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6" xfId="1" quotePrefix="1" applyNumberFormat="1" applyFont="1" applyFill="1" applyBorder="1" applyAlignment="1">
      <alignment horizontal="center" vertical="center" shrinkToFit="1"/>
    </xf>
    <xf numFmtId="0" fontId="0" fillId="0" borderId="6" xfId="1" quotePrefix="1" applyNumberFormat="1" applyFont="1" applyBorder="1" applyAlignment="1">
      <alignment horizontal="center" vertical="center" shrinkToFit="1"/>
    </xf>
    <xf numFmtId="0" fontId="0" fillId="5" borderId="6" xfId="1" quotePrefix="1" applyNumberFormat="1" applyFont="1" applyFill="1" applyBorder="1" applyAlignment="1">
      <alignment horizontal="center" vertical="center" shrinkToFit="1"/>
    </xf>
    <xf numFmtId="0" fontId="0" fillId="5" borderId="9" xfId="1" quotePrefix="1" applyNumberFormat="1" applyFont="1" applyFill="1" applyBorder="1" applyAlignment="1">
      <alignment horizontal="center" vertical="center" shrinkToFit="1"/>
    </xf>
    <xf numFmtId="0" fontId="0" fillId="5" borderId="12" xfId="1" quotePrefix="1" applyNumberFormat="1" applyFont="1" applyFill="1" applyBorder="1" applyAlignment="1">
      <alignment horizontal="center" vertical="center" shrinkToFit="1"/>
    </xf>
    <xf numFmtId="0" fontId="0" fillId="5" borderId="48" xfId="1" quotePrefix="1" applyNumberFormat="1" applyFont="1" applyFill="1" applyBorder="1" applyAlignment="1">
      <alignment horizontal="center" vertical="center" shrinkToFit="1"/>
    </xf>
    <xf numFmtId="0" fontId="0" fillId="0" borderId="6" xfId="1" quotePrefix="1" applyNumberFormat="1" applyFont="1" applyBorder="1" applyAlignment="1">
      <alignment horizontal="center" vertical="center"/>
    </xf>
    <xf numFmtId="0" fontId="0" fillId="0" borderId="9" xfId="1" quotePrefix="1" applyNumberFormat="1" applyFont="1" applyBorder="1" applyAlignment="1">
      <alignment horizontal="center" vertical="center" shrinkToFit="1"/>
    </xf>
    <xf numFmtId="0" fontId="0" fillId="5" borderId="6" xfId="1" applyNumberFormat="1" applyFont="1" applyFill="1" applyBorder="1" applyAlignment="1">
      <alignment horizontal="center" vertical="center" shrinkToFit="1"/>
    </xf>
    <xf numFmtId="0" fontId="0" fillId="5" borderId="1" xfId="1" quotePrefix="1" applyNumberFormat="1" applyFont="1" applyFill="1" applyBorder="1" applyAlignment="1">
      <alignment horizontal="center" vertical="center" shrinkToFit="1"/>
    </xf>
    <xf numFmtId="0" fontId="0" fillId="0" borderId="9" xfId="1" applyNumberFormat="1" applyFont="1" applyBorder="1" applyAlignment="1">
      <alignment horizontal="center" vertical="center" shrinkToFit="1"/>
    </xf>
    <xf numFmtId="0" fontId="0" fillId="0" borderId="20" xfId="1" quotePrefix="1" applyNumberFormat="1" applyFont="1" applyBorder="1" applyAlignment="1">
      <alignment horizontal="left" vertical="center" shrinkToFit="1"/>
    </xf>
    <xf numFmtId="0" fontId="0" fillId="0" borderId="13" xfId="1" quotePrefix="1" applyNumberFormat="1" applyFont="1" applyBorder="1" applyAlignment="1">
      <alignment horizontal="right" vertical="center" shrinkToFit="1"/>
    </xf>
    <xf numFmtId="0" fontId="0" fillId="0" borderId="16" xfId="1" applyNumberFormat="1" applyFont="1" applyBorder="1" applyAlignment="1">
      <alignment horizontal="left" shrinkToFit="1"/>
    </xf>
    <xf numFmtId="0" fontId="0" fillId="0" borderId="12" xfId="1" applyNumberFormat="1" applyFont="1" applyBorder="1" applyAlignment="1">
      <alignment horizontal="right" shrinkToFit="1"/>
    </xf>
    <xf numFmtId="0" fontId="0" fillId="0" borderId="12" xfId="1" applyNumberFormat="1" applyFont="1" applyFill="1" applyBorder="1" applyAlignment="1">
      <alignment horizontal="center" vertical="center" shrinkToFit="1"/>
    </xf>
    <xf numFmtId="0" fontId="0" fillId="0" borderId="19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vertical="center" shrinkToFit="1"/>
    </xf>
    <xf numFmtId="0" fontId="0" fillId="0" borderId="0" xfId="1" applyNumberFormat="1" applyFont="1" applyAlignment="1">
      <alignment horizontal="center" vertical="center" shrinkToFit="1"/>
    </xf>
    <xf numFmtId="0" fontId="0" fillId="0" borderId="0" xfId="1" applyNumberFormat="1" applyFont="1" applyFill="1" applyBorder="1" applyAlignment="1">
      <alignment vertical="center" shrinkToFit="1"/>
    </xf>
    <xf numFmtId="0" fontId="0" fillId="0" borderId="0" xfId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Fill="1">
      <alignment vertical="center"/>
    </xf>
    <xf numFmtId="0" fontId="0" fillId="0" borderId="0" xfId="1" applyNumberFormat="1" applyFont="1">
      <alignment vertical="center"/>
    </xf>
    <xf numFmtId="0" fontId="4" fillId="0" borderId="4" xfId="1" applyNumberFormat="1" applyFont="1" applyFill="1" applyBorder="1" applyAlignment="1">
      <alignment horizontal="center" vertical="center" shrinkToFit="1"/>
    </xf>
    <xf numFmtId="0" fontId="0" fillId="3" borderId="6" xfId="1" applyNumberFormat="1" applyFont="1" applyFill="1" applyBorder="1" applyAlignment="1">
      <alignment horizontal="center" vertical="center" shrinkToFit="1"/>
    </xf>
    <xf numFmtId="0" fontId="0" fillId="3" borderId="1" xfId="1" applyNumberFormat="1" applyFont="1" applyFill="1" applyBorder="1" applyAlignment="1">
      <alignment horizontal="center" vertical="center" shrinkToFit="1"/>
    </xf>
    <xf numFmtId="0" fontId="0" fillId="3" borderId="7" xfId="1" applyNumberFormat="1" applyFont="1" applyFill="1" applyBorder="1" applyAlignment="1">
      <alignment horizontal="center" vertical="center" shrinkToFit="1"/>
    </xf>
    <xf numFmtId="0" fontId="0" fillId="0" borderId="6" xfId="1" applyNumberFormat="1" applyFont="1" applyBorder="1" applyAlignment="1">
      <alignment vertical="center" shrinkToFit="1"/>
    </xf>
    <xf numFmtId="0" fontId="0" fillId="0" borderId="1" xfId="1" applyNumberFormat="1" applyFont="1" applyBorder="1" applyAlignment="1">
      <alignment vertical="center" shrinkToFit="1"/>
    </xf>
    <xf numFmtId="0" fontId="0" fillId="0" borderId="8" xfId="1" applyNumberFormat="1" applyFont="1" applyFill="1" applyBorder="1" applyAlignment="1">
      <alignment vertical="center" shrinkToFit="1"/>
    </xf>
    <xf numFmtId="0" fontId="0" fillId="5" borderId="6" xfId="1" applyNumberFormat="1" applyFont="1" applyFill="1" applyBorder="1" applyAlignment="1">
      <alignment vertical="center" shrinkToFit="1"/>
    </xf>
    <xf numFmtId="0" fontId="0" fillId="5" borderId="6" xfId="1" applyNumberFormat="1" applyFont="1" applyFill="1" applyBorder="1" applyAlignment="1">
      <alignment horizontal="left" vertical="center" shrinkToFit="1"/>
    </xf>
    <xf numFmtId="0" fontId="0" fillId="5" borderId="1" xfId="1" applyNumberFormat="1" applyFont="1" applyFill="1" applyBorder="1" applyAlignment="1">
      <alignment vertical="center" shrinkToFit="1"/>
    </xf>
    <xf numFmtId="0" fontId="0" fillId="5" borderId="8" xfId="1" applyNumberFormat="1" applyFont="1" applyFill="1" applyBorder="1" applyAlignment="1">
      <alignment vertical="center" shrinkToFit="1"/>
    </xf>
    <xf numFmtId="0" fontId="0" fillId="0" borderId="8" xfId="1" applyNumberFormat="1" applyFont="1" applyFill="1" applyBorder="1" applyAlignment="1">
      <alignment horizontal="right" vertical="center" shrinkToFit="1"/>
    </xf>
    <xf numFmtId="0" fontId="0" fillId="5" borderId="8" xfId="1" applyNumberFormat="1" applyFont="1" applyFill="1" applyBorder="1" applyAlignment="1">
      <alignment horizontal="right" vertical="center" shrinkToFit="1"/>
    </xf>
    <xf numFmtId="0" fontId="0" fillId="0" borderId="6" xfId="1" applyNumberFormat="1" applyFont="1" applyBorder="1">
      <alignment vertical="center"/>
    </xf>
    <xf numFmtId="0" fontId="0" fillId="0" borderId="1" xfId="1" applyNumberFormat="1" applyFont="1" applyBorder="1">
      <alignment vertical="center"/>
    </xf>
    <xf numFmtId="0" fontId="1" fillId="0" borderId="8" xfId="1" applyNumberFormat="1" applyFont="1" applyFill="1" applyBorder="1" applyAlignment="1">
      <alignment horizontal="right" vertical="center" shrinkToFit="1"/>
    </xf>
    <xf numFmtId="0" fontId="10" fillId="0" borderId="8" xfId="1" applyNumberFormat="1" applyFont="1" applyFill="1" applyBorder="1" applyAlignment="1">
      <alignment horizontal="right" vertical="center" shrinkToFit="1"/>
    </xf>
    <xf numFmtId="0" fontId="0" fillId="0" borderId="1" xfId="1" applyNumberFormat="1" applyFont="1" applyBorder="1" applyAlignment="1">
      <alignment horizontal="right" vertical="center" shrinkToFit="1"/>
    </xf>
    <xf numFmtId="0" fontId="0" fillId="0" borderId="9" xfId="1" applyNumberFormat="1" applyFont="1" applyBorder="1" applyAlignment="1">
      <alignment vertical="center" shrinkToFit="1"/>
    </xf>
    <xf numFmtId="0" fontId="0" fillId="0" borderId="10" xfId="1" applyNumberFormat="1" applyFont="1" applyBorder="1" applyAlignment="1">
      <alignment vertical="center" shrinkToFit="1"/>
    </xf>
    <xf numFmtId="0" fontId="1" fillId="0" borderId="11" xfId="1" quotePrefix="1" applyNumberFormat="1" applyFont="1" applyFill="1" applyBorder="1" applyAlignment="1">
      <alignment horizontal="right" vertical="center" shrinkToFit="1"/>
    </xf>
    <xf numFmtId="0" fontId="0" fillId="0" borderId="12" xfId="1" applyNumberFormat="1" applyFont="1" applyBorder="1" applyAlignment="1">
      <alignment vertical="center" shrinkToFit="1"/>
    </xf>
    <xf numFmtId="0" fontId="0" fillId="0" borderId="12" xfId="1" applyNumberFormat="1" applyFont="1" applyBorder="1" applyAlignment="1">
      <alignment horizontal="center" vertical="center" shrinkToFit="1"/>
    </xf>
    <xf numFmtId="0" fontId="0" fillId="0" borderId="13" xfId="1" applyNumberFormat="1" applyFont="1" applyBorder="1" applyAlignment="1">
      <alignment horizontal="right" vertical="center" shrinkToFit="1"/>
    </xf>
    <xf numFmtId="0" fontId="0" fillId="0" borderId="14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right" vertical="center"/>
    </xf>
    <xf numFmtId="0" fontId="0" fillId="0" borderId="42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right" vertical="center" shrinkToFit="1"/>
    </xf>
    <xf numFmtId="0" fontId="0" fillId="0" borderId="1" xfId="1" applyNumberFormat="1" applyFont="1" applyFill="1" applyBorder="1" applyAlignment="1">
      <alignment vertical="center" shrinkToFit="1"/>
    </xf>
    <xf numFmtId="0" fontId="0" fillId="0" borderId="6" xfId="1" applyNumberFormat="1" applyFont="1" applyFill="1" applyBorder="1" applyAlignment="1">
      <alignment vertical="center" shrinkToFit="1"/>
    </xf>
    <xf numFmtId="0" fontId="1" fillId="0" borderId="8" xfId="1" applyNumberFormat="1" applyFont="1" applyFill="1" applyBorder="1" applyAlignment="1">
      <alignment vertical="center" shrinkToFit="1"/>
    </xf>
    <xf numFmtId="0" fontId="0" fillId="0" borderId="1" xfId="1" applyNumberFormat="1" applyFont="1" applyFill="1" applyBorder="1" applyAlignment="1">
      <alignment horizontal="center" vertical="center" shrinkToFit="1"/>
    </xf>
    <xf numFmtId="0" fontId="0" fillId="0" borderId="6" xfId="1" applyNumberFormat="1" applyFont="1" applyFill="1" applyBorder="1" applyAlignment="1">
      <alignment horizontal="left" vertical="center" shrinkToFit="1"/>
    </xf>
    <xf numFmtId="0" fontId="1" fillId="0" borderId="18" xfId="1" applyNumberFormat="1" applyFont="1" applyFill="1" applyBorder="1" applyAlignment="1">
      <alignment vertical="center" shrinkToFit="1"/>
    </xf>
    <xf numFmtId="0" fontId="0" fillId="0" borderId="19" xfId="1" applyNumberFormat="1" applyFont="1" applyBorder="1" applyAlignment="1">
      <alignment vertical="center" shrinkToFit="1"/>
    </xf>
    <xf numFmtId="0" fontId="0" fillId="0" borderId="11" xfId="1" applyNumberFormat="1" applyFont="1" applyFill="1" applyBorder="1" applyAlignment="1">
      <alignment vertical="center" shrinkToFit="1"/>
    </xf>
    <xf numFmtId="0" fontId="0" fillId="0" borderId="19" xfId="1" applyNumberFormat="1" applyFont="1" applyFill="1" applyBorder="1" applyAlignment="1">
      <alignment horizontal="center" vertical="center" shrinkToFit="1"/>
    </xf>
    <xf numFmtId="0" fontId="0" fillId="0" borderId="12" xfId="1" applyNumberFormat="1" applyFont="1" applyFill="1" applyBorder="1" applyAlignment="1">
      <alignment vertical="center" shrinkToFit="1"/>
    </xf>
    <xf numFmtId="0" fontId="0" fillId="0" borderId="13" xfId="1" applyNumberFormat="1" applyFont="1" applyFill="1" applyBorder="1" applyAlignment="1">
      <alignment horizontal="right" vertical="center" shrinkToFit="1"/>
    </xf>
    <xf numFmtId="0" fontId="1" fillId="0" borderId="14" xfId="1" applyNumberFormat="1" applyFont="1" applyFill="1" applyBorder="1" applyAlignment="1">
      <alignment vertical="center" shrinkToFit="1"/>
    </xf>
    <xf numFmtId="0" fontId="0" fillId="0" borderId="20" xfId="1" applyNumberFormat="1" applyFont="1" applyBorder="1" applyAlignment="1">
      <alignment vertical="center" shrinkToFit="1"/>
    </xf>
    <xf numFmtId="0" fontId="0" fillId="0" borderId="21" xfId="1" applyNumberFormat="1" applyFont="1" applyFill="1" applyBorder="1" applyAlignment="1">
      <alignment vertical="center" shrinkToFit="1"/>
    </xf>
    <xf numFmtId="0" fontId="0" fillId="0" borderId="9" xfId="1" applyNumberFormat="1" applyFont="1" applyFill="1" applyBorder="1" applyAlignment="1">
      <alignment horizontal="center" vertical="center" shrinkToFit="1"/>
    </xf>
    <xf numFmtId="0" fontId="0" fillId="0" borderId="9" xfId="1" applyNumberFormat="1" applyFont="1" applyFill="1" applyBorder="1" applyAlignment="1">
      <alignment vertical="center" shrinkToFit="1"/>
    </xf>
    <xf numFmtId="0" fontId="0" fillId="0" borderId="0" xfId="1" applyNumberFormat="1" applyFont="1" applyAlignment="1">
      <alignment horizontal="left" vertical="center" shrinkToFit="1"/>
    </xf>
    <xf numFmtId="0" fontId="0" fillId="5" borderId="12" xfId="1" applyNumberFormat="1" applyFont="1" applyFill="1" applyBorder="1" applyAlignment="1">
      <alignment vertical="center" shrinkToFit="1"/>
    </xf>
    <xf numFmtId="0" fontId="0" fillId="5" borderId="22" xfId="1" applyNumberFormat="1" applyFont="1" applyFill="1" applyBorder="1" applyAlignment="1">
      <alignment horizontal="center" vertical="center" shrinkToFit="1"/>
    </xf>
    <xf numFmtId="0" fontId="0" fillId="5" borderId="12" xfId="1" applyNumberFormat="1" applyFont="1" applyFill="1" applyBorder="1" applyAlignment="1">
      <alignment horizontal="center" vertical="center" shrinkToFit="1"/>
    </xf>
    <xf numFmtId="0" fontId="0" fillId="5" borderId="13" xfId="1" applyNumberFormat="1" applyFont="1" applyFill="1" applyBorder="1" applyAlignment="1">
      <alignment horizontal="right" vertical="center" shrinkToFit="1"/>
    </xf>
    <xf numFmtId="0" fontId="0" fillId="4" borderId="14" xfId="1" applyNumberFormat="1" applyFont="1" applyFill="1" applyBorder="1" applyAlignment="1">
      <alignment vertical="center" shrinkToFit="1"/>
    </xf>
    <xf numFmtId="0" fontId="8" fillId="0" borderId="6" xfId="1" applyNumberFormat="1" applyFont="1" applyFill="1" applyBorder="1" applyAlignment="1">
      <alignment horizontal="left" vertical="center" shrinkToFit="1"/>
    </xf>
    <xf numFmtId="0" fontId="0" fillId="0" borderId="4" xfId="1" applyNumberFormat="1" applyFont="1" applyBorder="1" applyAlignment="1">
      <alignment horizontal="center" vertical="center" shrinkToFit="1"/>
    </xf>
    <xf numFmtId="0" fontId="0" fillId="0" borderId="0" xfId="1" applyNumberFormat="1" applyFont="1" applyBorder="1" applyAlignment="1">
      <alignment horizontal="center" vertical="center" shrinkToFit="1"/>
    </xf>
    <xf numFmtId="0" fontId="0" fillId="0" borderId="0" xfId="1" applyNumberFormat="1" applyFont="1" applyBorder="1" applyAlignment="1">
      <alignment horizontal="right" vertical="center" shrinkToFit="1"/>
    </xf>
    <xf numFmtId="0" fontId="8" fillId="0" borderId="6" xfId="1" applyNumberFormat="1" applyFont="1" applyFill="1" applyBorder="1" applyAlignment="1">
      <alignment vertical="center" shrinkToFit="1"/>
    </xf>
    <xf numFmtId="0" fontId="4" fillId="0" borderId="5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 shrinkToFit="1"/>
    </xf>
    <xf numFmtId="0" fontId="0" fillId="0" borderId="0" xfId="1" applyNumberFormat="1" applyFont="1" applyBorder="1" applyAlignment="1">
      <alignment vertical="center" shrinkToFit="1"/>
    </xf>
    <xf numFmtId="0" fontId="0" fillId="3" borderId="2" xfId="1" applyNumberFormat="1" applyFont="1" applyFill="1" applyBorder="1" applyAlignment="1">
      <alignment horizontal="center" vertical="center" shrinkToFit="1"/>
    </xf>
    <xf numFmtId="0" fontId="0" fillId="0" borderId="21" xfId="1" applyNumberFormat="1" applyFont="1" applyFill="1" applyBorder="1" applyAlignment="1">
      <alignment horizontal="right" vertical="center" shrinkToFit="1"/>
    </xf>
    <xf numFmtId="0" fontId="0" fillId="0" borderId="13" xfId="1" applyNumberFormat="1" applyFont="1" applyBorder="1" applyAlignment="1">
      <alignment vertical="center" shrinkToFit="1"/>
    </xf>
    <xf numFmtId="0" fontId="0" fillId="0" borderId="18" xfId="1" applyNumberFormat="1" applyFont="1" applyFill="1" applyBorder="1" applyAlignment="1">
      <alignment horizontal="right" vertical="center" shrinkToFit="1"/>
    </xf>
    <xf numFmtId="0" fontId="0" fillId="0" borderId="15" xfId="1" applyNumberFormat="1" applyFont="1" applyBorder="1" applyAlignment="1">
      <alignment vertical="center" shrinkToFit="1"/>
    </xf>
    <xf numFmtId="0" fontId="0" fillId="0" borderId="17" xfId="1" applyNumberFormat="1" applyFont="1" applyFill="1" applyBorder="1" applyAlignment="1">
      <alignment horizontal="right" shrinkToFit="1"/>
    </xf>
    <xf numFmtId="0" fontId="0" fillId="0" borderId="1" xfId="1" quotePrefix="1" applyNumberFormat="1" applyFont="1" applyFill="1" applyBorder="1" applyAlignment="1">
      <alignment horizontal="center" vertical="center" shrinkToFit="1"/>
    </xf>
    <xf numFmtId="0" fontId="0" fillId="0" borderId="20" xfId="1" applyNumberFormat="1" applyFont="1" applyBorder="1" applyAlignment="1">
      <alignment horizontal="left" vertical="center" shrinkToFit="1"/>
    </xf>
    <xf numFmtId="0" fontId="0" fillId="0" borderId="13" xfId="1" applyNumberFormat="1" applyFont="1" applyBorder="1" applyAlignment="1">
      <alignment horizontal="left" vertical="center" shrinkToFit="1"/>
    </xf>
    <xf numFmtId="0" fontId="0" fillId="0" borderId="16" xfId="1" applyNumberFormat="1" applyFont="1" applyBorder="1" applyAlignment="1">
      <alignment vertical="center" shrinkToFit="1"/>
    </xf>
    <xf numFmtId="0" fontId="0" fillId="0" borderId="17" xfId="1" applyNumberFormat="1" applyFont="1" applyFill="1" applyBorder="1" applyAlignment="1">
      <alignment horizontal="right" vertical="center" shrinkToFit="1"/>
    </xf>
    <xf numFmtId="0" fontId="0" fillId="0" borderId="16" xfId="1" applyNumberFormat="1" applyFont="1" applyBorder="1" applyAlignment="1">
      <alignment horizontal="center" shrinkToFit="1"/>
    </xf>
    <xf numFmtId="0" fontId="0" fillId="0" borderId="16" xfId="1" applyNumberFormat="1" applyFont="1" applyBorder="1" applyAlignment="1">
      <alignment horizontal="left" vertical="center" shrinkToFit="1"/>
    </xf>
    <xf numFmtId="0" fontId="5" fillId="0" borderId="17" xfId="1" quotePrefix="1" applyNumberFormat="1" applyFont="1" applyFill="1" applyBorder="1" applyAlignment="1">
      <alignment horizontal="right" vertical="center" shrinkToFit="1"/>
    </xf>
    <xf numFmtId="0" fontId="0" fillId="0" borderId="13" xfId="1" applyNumberFormat="1" applyFont="1" applyBorder="1" applyAlignment="1">
      <alignment horizontal="center" shrinkToFit="1"/>
    </xf>
    <xf numFmtId="0" fontId="0" fillId="0" borderId="0" xfId="1" applyNumberFormat="1" applyFont="1" applyAlignment="1">
      <alignment shrinkToFit="1"/>
    </xf>
    <xf numFmtId="0" fontId="0" fillId="0" borderId="0" xfId="1" applyNumberFormat="1" applyFont="1" applyAlignment="1">
      <alignment horizontal="left" shrinkToFit="1"/>
    </xf>
    <xf numFmtId="0" fontId="0" fillId="0" borderId="23" xfId="1" applyNumberFormat="1" applyFont="1" applyBorder="1" applyAlignment="1">
      <alignment vertical="center" shrinkToFit="1"/>
    </xf>
    <xf numFmtId="0" fontId="0" fillId="0" borderId="24" xfId="1" applyNumberFormat="1" applyFont="1" applyBorder="1" applyAlignment="1">
      <alignment vertical="center" shrinkToFit="1"/>
    </xf>
    <xf numFmtId="0" fontId="0" fillId="0" borderId="25" xfId="1" applyNumberFormat="1" applyFont="1" applyFill="1" applyBorder="1" applyAlignment="1">
      <alignment vertical="center" shrinkToFit="1"/>
    </xf>
    <xf numFmtId="0" fontId="0" fillId="0" borderId="6" xfId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Fill="1" applyBorder="1" applyAlignment="1">
      <alignment horizontal="right" vertical="center" shrinkToFit="1"/>
    </xf>
    <xf numFmtId="0" fontId="0" fillId="0" borderId="4" xfId="1" applyNumberFormat="1" applyFont="1" applyFill="1" applyBorder="1" applyAlignment="1">
      <alignment horizontal="center" vertical="center" shrinkToFit="1"/>
    </xf>
    <xf numFmtId="0" fontId="0" fillId="0" borderId="5" xfId="1" applyNumberFormat="1" applyFont="1" applyBorder="1" applyAlignment="1">
      <alignment vertical="center"/>
    </xf>
    <xf numFmtId="0" fontId="0" fillId="3" borderId="19" xfId="1" applyNumberFormat="1" applyFont="1" applyFill="1" applyBorder="1" applyAlignment="1">
      <alignment vertical="center" shrinkToFit="1"/>
    </xf>
    <xf numFmtId="0" fontId="0" fillId="3" borderId="20" xfId="1" applyNumberFormat="1" applyFont="1" applyFill="1" applyBorder="1" applyAlignment="1">
      <alignment horizontal="center" vertical="center" shrinkToFit="1"/>
    </xf>
    <xf numFmtId="0" fontId="0" fillId="3" borderId="19" xfId="1" applyNumberFormat="1" applyFont="1" applyFill="1" applyBorder="1" applyAlignment="1">
      <alignment horizontal="center" vertical="center" shrinkToFit="1"/>
    </xf>
    <xf numFmtId="0" fontId="0" fillId="3" borderId="26" xfId="1" applyNumberFormat="1" applyFont="1" applyFill="1" applyBorder="1" applyAlignment="1">
      <alignment horizontal="center" vertical="center" shrinkToFit="1"/>
    </xf>
    <xf numFmtId="0" fontId="0" fillId="0" borderId="0" xfId="1" quotePrefix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Border="1">
      <alignment vertical="center"/>
    </xf>
    <xf numFmtId="0" fontId="0" fillId="0" borderId="4" xfId="1" quotePrefix="1" applyNumberFormat="1" applyFont="1" applyFill="1" applyBorder="1" applyAlignment="1">
      <alignment horizontal="center" vertical="center" shrinkToFit="1"/>
    </xf>
    <xf numFmtId="0" fontId="0" fillId="0" borderId="19" xfId="1" applyNumberFormat="1" applyFont="1" applyFill="1" applyBorder="1" applyAlignment="1">
      <alignment horizontal="left" vertical="center" shrinkToFit="1"/>
    </xf>
    <xf numFmtId="0" fontId="0" fillId="0" borderId="20" xfId="1" applyNumberFormat="1" applyFont="1" applyFill="1" applyBorder="1" applyAlignment="1">
      <alignment horizontal="left" vertical="center" shrinkToFit="1"/>
    </xf>
    <xf numFmtId="0" fontId="0" fillId="0" borderId="8" xfId="1" applyNumberFormat="1" applyFont="1" applyFill="1" applyBorder="1" applyAlignment="1">
      <alignment horizontal="center" vertical="center" shrinkToFit="1"/>
    </xf>
    <xf numFmtId="0" fontId="0" fillId="0" borderId="2" xfId="1" quotePrefix="1" applyNumberFormat="1" applyFont="1" applyFill="1" applyBorder="1" applyAlignment="1">
      <alignment horizontal="center" vertical="center" shrinkToFit="1"/>
    </xf>
    <xf numFmtId="0" fontId="0" fillId="0" borderId="11" xfId="1" applyNumberFormat="1" applyFont="1" applyBorder="1" applyAlignment="1">
      <alignment vertical="center" shrinkToFit="1"/>
    </xf>
    <xf numFmtId="0" fontId="0" fillId="4" borderId="14" xfId="1" applyNumberFormat="1" applyFont="1" applyFill="1" applyBorder="1" applyAlignment="1">
      <alignment horizontal="right" vertical="center" shrinkToFit="1"/>
    </xf>
    <xf numFmtId="0" fontId="0" fillId="0" borderId="6" xfId="1" applyNumberFormat="1" applyFont="1" applyBorder="1" applyAlignment="1">
      <alignment horizontal="left" vertical="center" shrinkToFit="1"/>
    </xf>
    <xf numFmtId="0" fontId="0" fillId="0" borderId="27" xfId="1" applyNumberFormat="1" applyFont="1" applyBorder="1" applyAlignment="1">
      <alignment horizontal="center" vertical="center" shrinkToFit="1"/>
    </xf>
    <xf numFmtId="0" fontId="0" fillId="0" borderId="9" xfId="1" applyNumberFormat="1" applyFont="1" applyBorder="1" applyAlignment="1">
      <alignment horizontal="left" vertical="center" shrinkToFit="1"/>
    </xf>
    <xf numFmtId="0" fontId="0" fillId="0" borderId="10" xfId="1" applyNumberFormat="1" applyFont="1" applyBorder="1" applyAlignment="1">
      <alignment horizontal="left" vertical="center" shrinkToFit="1"/>
    </xf>
    <xf numFmtId="0" fontId="0" fillId="0" borderId="28" xfId="1" applyNumberFormat="1" applyFont="1" applyBorder="1">
      <alignment vertical="center"/>
    </xf>
    <xf numFmtId="0" fontId="0" fillId="0" borderId="28" xfId="1" applyNumberFormat="1" applyFont="1" applyBorder="1" applyAlignment="1">
      <alignment horizontal="center" vertical="center" shrinkToFit="1"/>
    </xf>
    <xf numFmtId="0" fontId="0" fillId="0" borderId="44" xfId="1" applyNumberFormat="1" applyFont="1" applyBorder="1" applyAlignment="1">
      <alignment horizontal="right" vertical="center" shrinkToFit="1"/>
    </xf>
    <xf numFmtId="0" fontId="0" fillId="0" borderId="51" xfId="1" applyNumberFormat="1" applyFont="1" applyFill="1" applyBorder="1" applyAlignment="1">
      <alignment vertical="center" shrinkToFit="1"/>
    </xf>
    <xf numFmtId="0" fontId="0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5" xfId="1" applyNumberFormat="1" applyFont="1" applyFill="1" applyBorder="1" applyAlignment="1">
      <alignment vertical="center" shrinkToFit="1"/>
    </xf>
    <xf numFmtId="0" fontId="0" fillId="3" borderId="19" xfId="1" applyNumberFormat="1" applyFont="1" applyFill="1" applyBorder="1" applyAlignment="1">
      <alignment shrinkToFit="1"/>
    </xf>
    <xf numFmtId="0" fontId="0" fillId="3" borderId="6" xfId="1" applyNumberFormat="1" applyFont="1" applyFill="1" applyBorder="1" applyAlignment="1">
      <alignment vertical="center" shrinkToFit="1"/>
    </xf>
    <xf numFmtId="0" fontId="1" fillId="5" borderId="8" xfId="1" applyNumberFormat="1" applyFont="1" applyFill="1" applyBorder="1" applyAlignment="1">
      <alignment vertical="center" shrinkToFit="1"/>
    </xf>
    <xf numFmtId="0" fontId="0" fillId="0" borderId="20" xfId="1" applyNumberFormat="1" applyFont="1" applyFill="1" applyBorder="1" applyAlignment="1">
      <alignment vertical="center" shrinkToFit="1"/>
    </xf>
    <xf numFmtId="0" fontId="0" fillId="0" borderId="12" xfId="1" applyNumberFormat="1" applyFont="1" applyFill="1" applyBorder="1" applyAlignment="1">
      <alignment horizontal="right" vertical="center" shrinkToFit="1"/>
    </xf>
    <xf numFmtId="0" fontId="0" fillId="0" borderId="0" xfId="1" quotePrefix="1" applyNumberFormat="1" applyFont="1" applyFill="1" applyBorder="1" applyAlignment="1">
      <alignment horizontal="right" vertical="center" shrinkToFit="1"/>
    </xf>
    <xf numFmtId="0" fontId="0" fillId="0" borderId="31" xfId="1" applyNumberFormat="1" applyFont="1" applyBorder="1" applyAlignment="1">
      <alignment horizontal="right" vertical="center" shrinkToFit="1"/>
    </xf>
    <xf numFmtId="0" fontId="0" fillId="5" borderId="13" xfId="1" applyNumberFormat="1" applyFont="1" applyFill="1" applyBorder="1" applyAlignment="1">
      <alignment vertical="center" shrinkToFit="1"/>
    </xf>
    <xf numFmtId="0" fontId="0" fillId="5" borderId="12" xfId="1" applyNumberFormat="1" applyFont="1" applyFill="1" applyBorder="1" applyAlignment="1">
      <alignment horizontal="right" vertical="center" shrinkToFit="1"/>
    </xf>
    <xf numFmtId="0" fontId="1" fillId="4" borderId="14" xfId="1" applyNumberFormat="1" applyFont="1" applyFill="1" applyBorder="1" applyAlignment="1">
      <alignment vertical="center" shrinkToFit="1"/>
    </xf>
    <xf numFmtId="0" fontId="0" fillId="0" borderId="0" xfId="1" applyNumberFormat="1" applyFont="1" applyBorder="1" applyAlignment="1">
      <alignment horizontal="left" vertical="center" shrinkToFit="1"/>
    </xf>
    <xf numFmtId="0" fontId="4" fillId="0" borderId="5" xfId="1" applyNumberFormat="1" applyFont="1" applyFill="1" applyBorder="1" applyAlignment="1">
      <alignment horizontal="left" vertical="center"/>
    </xf>
    <xf numFmtId="0" fontId="0" fillId="0" borderId="5" xfId="1" applyNumberFormat="1" applyFont="1" applyFill="1" applyBorder="1" applyAlignment="1">
      <alignment horizontal="left" vertical="center" shrinkToFit="1"/>
    </xf>
    <xf numFmtId="0" fontId="0" fillId="0" borderId="0" xfId="1" applyNumberFormat="1" applyFont="1" applyFill="1" applyBorder="1" applyAlignment="1">
      <alignment horizontal="left" vertical="center" shrinkToFit="1"/>
    </xf>
    <xf numFmtId="0" fontId="0" fillId="3" borderId="1" xfId="1" applyNumberFormat="1" applyFont="1" applyFill="1" applyBorder="1" applyAlignment="1">
      <alignment vertical="center" shrinkToFit="1"/>
    </xf>
    <xf numFmtId="0" fontId="0" fillId="0" borderId="6" xfId="1" applyNumberFormat="1" applyFont="1" applyBorder="1" applyAlignment="1">
      <alignment horizontal="center" vertical="center" shrinkToFit="1"/>
    </xf>
    <xf numFmtId="0" fontId="4" fillId="0" borderId="0" xfId="1" applyNumberFormat="1" applyFont="1" applyAlignment="1">
      <alignment vertical="center"/>
    </xf>
    <xf numFmtId="0" fontId="0" fillId="0" borderId="1" xfId="1" applyNumberFormat="1" applyFont="1" applyFill="1" applyBorder="1" applyAlignment="1">
      <alignment horizontal="right" vertical="center" shrinkToFit="1"/>
    </xf>
    <xf numFmtId="0" fontId="0" fillId="0" borderId="32" xfId="1" applyNumberFormat="1" applyFont="1" applyFill="1" applyBorder="1" applyAlignment="1">
      <alignment vertical="center" shrinkToFit="1"/>
    </xf>
    <xf numFmtId="0" fontId="0" fillId="3" borderId="6" xfId="1" applyNumberFormat="1" applyFont="1" applyFill="1" applyBorder="1" applyAlignment="1">
      <alignment vertical="center"/>
    </xf>
    <xf numFmtId="0" fontId="0" fillId="0" borderId="30" xfId="1" applyNumberFormat="1" applyFont="1" applyBorder="1" applyAlignment="1">
      <alignment horizontal="center" vertical="center" shrinkToFit="1"/>
    </xf>
    <xf numFmtId="0" fontId="0" fillId="0" borderId="30" xfId="1" applyNumberFormat="1" applyFont="1" applyBorder="1" applyAlignment="1">
      <alignment horizontal="left" vertical="center" shrinkToFit="1"/>
    </xf>
    <xf numFmtId="0" fontId="0" fillId="0" borderId="20" xfId="1" applyNumberFormat="1" applyFont="1" applyBorder="1" applyAlignment="1">
      <alignment horizontal="center" vertical="center" shrinkToFit="1"/>
    </xf>
    <xf numFmtId="0" fontId="0" fillId="0" borderId="12" xfId="1" quotePrefix="1" applyNumberFormat="1" applyFont="1" applyBorder="1" applyAlignment="1">
      <alignment horizontal="right" vertical="center" shrinkToFit="1"/>
    </xf>
    <xf numFmtId="0" fontId="0" fillId="0" borderId="5" xfId="1" applyNumberFormat="1" applyFont="1" applyBorder="1" applyAlignment="1">
      <alignment horizontal="center" vertical="center" shrinkToFit="1"/>
    </xf>
    <xf numFmtId="0" fontId="0" fillId="0" borderId="13" xfId="1" applyNumberFormat="1" applyFont="1" applyBorder="1" applyAlignment="1">
      <alignment horizontal="center" vertical="center" shrinkToFit="1"/>
    </xf>
    <xf numFmtId="0" fontId="0" fillId="0" borderId="18" xfId="1" quotePrefix="1" applyNumberFormat="1" applyFont="1" applyFill="1" applyBorder="1" applyAlignment="1">
      <alignment horizontal="right" vertical="center" shrinkToFit="1"/>
    </xf>
    <xf numFmtId="0" fontId="4" fillId="0" borderId="0" xfId="1" applyNumberFormat="1" applyFont="1" applyBorder="1" applyAlignment="1">
      <alignment horizontal="left" vertical="center"/>
    </xf>
    <xf numFmtId="0" fontId="0" fillId="0" borderId="19" xfId="1" applyNumberFormat="1" applyFont="1" applyBorder="1" applyAlignment="1">
      <alignment horizontal="left" vertical="center" shrinkToFit="1"/>
    </xf>
    <xf numFmtId="0" fontId="0" fillId="0" borderId="16" xfId="1" applyNumberFormat="1" applyFont="1" applyBorder="1" applyAlignment="1">
      <alignment horizontal="center" vertical="center" shrinkToFit="1"/>
    </xf>
    <xf numFmtId="0" fontId="0" fillId="0" borderId="17" xfId="1" quotePrefix="1" applyNumberFormat="1" applyFont="1" applyFill="1" applyBorder="1" applyAlignment="1">
      <alignment horizontal="right" vertical="center" shrinkToFit="1"/>
    </xf>
    <xf numFmtId="0" fontId="0" fillId="5" borderId="9" xfId="1" applyNumberFormat="1" applyFont="1" applyFill="1" applyBorder="1" applyAlignment="1">
      <alignment vertical="center" shrinkToFit="1"/>
    </xf>
    <xf numFmtId="0" fontId="0" fillId="5" borderId="10" xfId="1" applyNumberFormat="1" applyFont="1" applyFill="1" applyBorder="1" applyAlignment="1">
      <alignment vertical="center" shrinkToFit="1"/>
    </xf>
    <xf numFmtId="0" fontId="0" fillId="5" borderId="11" xfId="1" applyNumberFormat="1" applyFont="1" applyFill="1" applyBorder="1" applyAlignment="1">
      <alignment vertical="center" shrinkToFit="1"/>
    </xf>
    <xf numFmtId="0" fontId="0" fillId="0" borderId="29" xfId="1" applyNumberFormat="1" applyFont="1" applyBorder="1" applyAlignment="1">
      <alignment horizontal="center" vertical="center" shrinkToFit="1"/>
    </xf>
    <xf numFmtId="0" fontId="0" fillId="5" borderId="15" xfId="1" applyNumberFormat="1" applyFont="1" applyFill="1" applyBorder="1" applyAlignment="1">
      <alignment vertical="center" shrinkToFit="1"/>
    </xf>
    <xf numFmtId="0" fontId="0" fillId="5" borderId="16" xfId="1" applyNumberFormat="1" applyFont="1" applyFill="1" applyBorder="1" applyAlignment="1">
      <alignment vertical="center" shrinkToFit="1"/>
    </xf>
    <xf numFmtId="0" fontId="1" fillId="5" borderId="18" xfId="1" applyNumberFormat="1" applyFont="1" applyFill="1" applyBorder="1" applyAlignment="1">
      <alignment vertical="center" shrinkToFit="1"/>
    </xf>
    <xf numFmtId="0" fontId="0" fillId="5" borderId="19" xfId="1" applyNumberFormat="1" applyFont="1" applyFill="1" applyBorder="1" applyAlignment="1">
      <alignment vertical="center" shrinkToFit="1"/>
    </xf>
    <xf numFmtId="0" fontId="0" fillId="5" borderId="20" xfId="1" applyNumberFormat="1" applyFont="1" applyFill="1" applyBorder="1" applyAlignment="1">
      <alignment vertical="center" shrinkToFit="1"/>
    </xf>
    <xf numFmtId="0" fontId="1" fillId="5" borderId="17" xfId="1" applyNumberFormat="1" applyFont="1" applyFill="1" applyBorder="1" applyAlignment="1">
      <alignment vertical="center" shrinkToFit="1"/>
    </xf>
    <xf numFmtId="0" fontId="1" fillId="5" borderId="11" xfId="1" applyNumberFormat="1" applyFont="1" applyFill="1" applyBorder="1" applyAlignment="1">
      <alignment vertical="center" shrinkToFit="1"/>
    </xf>
    <xf numFmtId="0" fontId="0" fillId="0" borderId="29" xfId="1" quotePrefix="1" applyNumberFormat="1" applyFont="1" applyBorder="1" applyAlignment="1">
      <alignment horizontal="right" vertical="center" shrinkToFit="1"/>
    </xf>
    <xf numFmtId="0" fontId="0" fillId="5" borderId="48" xfId="1" applyNumberFormat="1" applyFont="1" applyFill="1" applyBorder="1" applyAlignment="1">
      <alignment vertical="center" shrinkToFit="1"/>
    </xf>
    <xf numFmtId="0" fontId="0" fillId="5" borderId="49" xfId="1" applyNumberFormat="1" applyFont="1" applyFill="1" applyBorder="1" applyAlignment="1">
      <alignment vertical="center" shrinkToFit="1"/>
    </xf>
    <xf numFmtId="0" fontId="1" fillId="5" borderId="50" xfId="1" applyNumberFormat="1" applyFont="1" applyFill="1" applyBorder="1" applyAlignment="1">
      <alignment vertical="center" shrinkToFit="1"/>
    </xf>
    <xf numFmtId="0" fontId="0" fillId="0" borderId="19" xfId="1" applyNumberFormat="1" applyFont="1" applyBorder="1" applyAlignment="1">
      <alignment horizontal="center" vertical="center" shrinkToFit="1"/>
    </xf>
    <xf numFmtId="0" fontId="0" fillId="0" borderId="30" xfId="1" applyNumberFormat="1" applyFont="1" applyBorder="1" applyAlignment="1">
      <alignment vertical="center" shrinkToFit="1"/>
    </xf>
    <xf numFmtId="0" fontId="0" fillId="0" borderId="12" xfId="1" applyNumberFormat="1" applyFont="1" applyBorder="1" applyAlignment="1">
      <alignment horizontal="right" vertical="center" shrinkToFit="1"/>
    </xf>
    <xf numFmtId="0" fontId="0" fillId="0" borderId="12" xfId="1" applyNumberFormat="1" applyFont="1" applyBorder="1">
      <alignment vertical="center"/>
    </xf>
    <xf numFmtId="0" fontId="4" fillId="0" borderId="5" xfId="1" applyNumberFormat="1" applyFont="1" applyBorder="1" applyAlignment="1">
      <alignment horizontal="left" vertical="center"/>
    </xf>
    <xf numFmtId="0" fontId="0" fillId="0" borderId="5" xfId="1" applyNumberFormat="1" applyFont="1" applyBorder="1" applyAlignment="1">
      <alignment horizontal="left" vertical="center" shrinkToFit="1"/>
    </xf>
    <xf numFmtId="0" fontId="1" fillId="5" borderId="1" xfId="1" applyNumberFormat="1" applyFont="1" applyFill="1" applyBorder="1" applyAlignment="1">
      <alignment horizontal="right" vertical="center" shrinkToFit="1"/>
    </xf>
    <xf numFmtId="0" fontId="1" fillId="5" borderId="21" xfId="1" applyNumberFormat="1" applyFont="1" applyFill="1" applyBorder="1" applyAlignment="1">
      <alignment vertical="center" shrinkToFit="1"/>
    </xf>
    <xf numFmtId="0" fontId="0" fillId="5" borderId="21" xfId="1" applyNumberFormat="1" applyFont="1" applyFill="1" applyBorder="1" applyAlignment="1">
      <alignment vertical="center" shrinkToFit="1"/>
    </xf>
    <xf numFmtId="0" fontId="0" fillId="0" borderId="10" xfId="1" applyNumberFormat="1" applyFont="1" applyFill="1" applyBorder="1" applyAlignment="1">
      <alignment vertical="center" shrinkToFit="1"/>
    </xf>
    <xf numFmtId="0" fontId="1" fillId="0" borderId="0" xfId="1" applyNumberFormat="1" applyFont="1" applyFill="1" applyBorder="1" applyAlignment="1">
      <alignment vertical="center" shrinkToFit="1"/>
    </xf>
    <xf numFmtId="0" fontId="0" fillId="0" borderId="0" xfId="1" applyNumberFormat="1" applyFont="1" applyFill="1" applyAlignment="1">
      <alignment vertical="center" shrinkToFit="1"/>
    </xf>
    <xf numFmtId="0" fontId="0" fillId="4" borderId="34" xfId="1" applyNumberFormat="1" applyFont="1" applyFill="1" applyBorder="1" applyAlignment="1">
      <alignment horizontal="right" vertical="center" shrinkToFit="1"/>
    </xf>
    <xf numFmtId="0" fontId="1" fillId="4" borderId="35" xfId="1" applyNumberFormat="1" applyFont="1" applyFill="1" applyBorder="1" applyAlignment="1">
      <alignment vertical="center" shrinkToFit="1"/>
    </xf>
    <xf numFmtId="0" fontId="0" fillId="0" borderId="37" xfId="1" applyNumberFormat="1" applyFont="1" applyBorder="1" applyAlignment="1">
      <alignment horizontal="right" vertical="center" shrinkToFit="1"/>
    </xf>
    <xf numFmtId="0" fontId="1" fillId="0" borderId="38" xfId="1" applyNumberFormat="1" applyFont="1" applyFill="1" applyBorder="1" applyAlignment="1">
      <alignment vertical="center" shrinkToFit="1"/>
    </xf>
    <xf numFmtId="0" fontId="0" fillId="0" borderId="40" xfId="1" applyNumberFormat="1" applyFont="1" applyBorder="1" applyAlignment="1">
      <alignment horizontal="right" vertical="center" shrinkToFit="1"/>
    </xf>
    <xf numFmtId="0" fontId="1" fillId="0" borderId="41" xfId="1" applyNumberFormat="1" applyFont="1" applyFill="1" applyBorder="1" applyAlignment="1">
      <alignment vertical="center" shrinkToFit="1"/>
    </xf>
    <xf numFmtId="0" fontId="0" fillId="0" borderId="8" xfId="1" applyNumberFormat="1" applyFont="1" applyBorder="1">
      <alignment vertical="center"/>
    </xf>
    <xf numFmtId="0" fontId="0" fillId="0" borderId="34" xfId="1" applyNumberFormat="1" applyFont="1" applyFill="1" applyBorder="1" applyAlignment="1">
      <alignment horizontal="right" vertical="center" shrinkToFit="1"/>
    </xf>
    <xf numFmtId="0" fontId="1" fillId="0" borderId="35" xfId="1" applyNumberFormat="1" applyFont="1" applyFill="1" applyBorder="1" applyAlignment="1">
      <alignment vertical="center" shrinkToFit="1"/>
    </xf>
    <xf numFmtId="49" fontId="0" fillId="0" borderId="6" xfId="0" quotePrefix="1" applyNumberFormat="1" applyFont="1" applyFill="1" applyBorder="1" applyAlignment="1">
      <alignment horizontal="center" vertical="center" shrinkToFit="1"/>
    </xf>
    <xf numFmtId="0" fontId="0" fillId="5" borderId="20" xfId="1" quotePrefix="1" applyNumberFormat="1" applyFont="1" applyFill="1" applyBorder="1" applyAlignment="1">
      <alignment horizontal="center" vertical="center" shrinkToFit="1"/>
    </xf>
    <xf numFmtId="0" fontId="0" fillId="5" borderId="20" xfId="1" applyNumberFormat="1" applyFont="1" applyFill="1" applyBorder="1" applyAlignment="1">
      <alignment horizontal="center" vertical="center" shrinkToFit="1"/>
    </xf>
    <xf numFmtId="0" fontId="0" fillId="5" borderId="21" xfId="1" applyNumberFormat="1" applyFont="1" applyFill="1" applyBorder="1" applyAlignment="1">
      <alignment horizontal="right" vertical="center" shrinkToFit="1"/>
    </xf>
    <xf numFmtId="0" fontId="0" fillId="5" borderId="1" xfId="1" applyNumberFormat="1" applyFont="1" applyFill="1" applyBorder="1" applyAlignment="1">
      <alignment horizontal="center" vertical="center" shrinkToFit="1"/>
    </xf>
    <xf numFmtId="0" fontId="0" fillId="5" borderId="20" xfId="1" applyNumberFormat="1" applyFont="1" applyFill="1" applyBorder="1" applyAlignment="1">
      <alignment shrinkToFit="1"/>
    </xf>
    <xf numFmtId="0" fontId="0" fillId="5" borderId="19" xfId="1" quotePrefix="1" applyNumberFormat="1" applyFont="1" applyFill="1" applyBorder="1" applyAlignment="1">
      <alignment horizontal="center" vertical="center" shrinkToFit="1"/>
    </xf>
    <xf numFmtId="0" fontId="0" fillId="5" borderId="29" xfId="1" applyNumberFormat="1" applyFont="1" applyFill="1" applyBorder="1" applyAlignment="1">
      <alignment vertical="center" shrinkToFit="1"/>
    </xf>
    <xf numFmtId="0" fontId="0" fillId="5" borderId="4" xfId="1" applyNumberFormat="1" applyFont="1" applyFill="1" applyBorder="1" applyAlignment="1">
      <alignment shrinkToFit="1"/>
    </xf>
    <xf numFmtId="0" fontId="1" fillId="5" borderId="21" xfId="1" applyNumberFormat="1" applyFont="1" applyFill="1" applyBorder="1" applyAlignment="1">
      <alignment shrinkToFit="1"/>
    </xf>
    <xf numFmtId="0" fontId="0" fillId="5" borderId="22" xfId="1" applyNumberFormat="1" applyFont="1" applyFill="1" applyBorder="1" applyAlignment="1">
      <alignment horizontal="right" vertical="center" shrinkToFit="1"/>
    </xf>
    <xf numFmtId="0" fontId="0" fillId="5" borderId="5" xfId="1" applyNumberFormat="1" applyFont="1" applyFill="1" applyBorder="1" applyAlignment="1">
      <alignment vertical="center" shrinkToFit="1"/>
    </xf>
    <xf numFmtId="0" fontId="0" fillId="5" borderId="0" xfId="1" applyNumberFormat="1" applyFont="1" applyFill="1" applyBorder="1" applyAlignment="1">
      <alignment vertical="center" shrinkToFit="1"/>
    </xf>
    <xf numFmtId="0" fontId="0" fillId="5" borderId="15" xfId="1" quotePrefix="1" applyNumberFormat="1" applyFont="1" applyFill="1" applyBorder="1" applyAlignment="1">
      <alignment horizontal="left" vertical="center" shrinkToFit="1"/>
    </xf>
    <xf numFmtId="0" fontId="0" fillId="5" borderId="30" xfId="1" applyNumberFormat="1" applyFont="1" applyFill="1" applyBorder="1" applyAlignment="1">
      <alignment horizontal="left" vertical="center" shrinkToFit="1"/>
    </xf>
    <xf numFmtId="0" fontId="0" fillId="5" borderId="15" xfId="1" quotePrefix="1" applyNumberFormat="1" applyFont="1" applyFill="1" applyBorder="1" applyAlignment="1">
      <alignment horizontal="right" vertical="center" shrinkToFit="1"/>
    </xf>
    <xf numFmtId="0" fontId="0" fillId="5" borderId="19" xfId="1" quotePrefix="1" applyNumberFormat="1" applyFont="1" applyFill="1" applyBorder="1" applyAlignment="1">
      <alignment horizontal="right" vertical="center" shrinkToFit="1"/>
    </xf>
    <xf numFmtId="0" fontId="0" fillId="5" borderId="12" xfId="1" quotePrefix="1" applyNumberFormat="1" applyFont="1" applyFill="1" applyBorder="1" applyAlignment="1">
      <alignment horizontal="right" vertical="center" shrinkToFit="1"/>
    </xf>
    <xf numFmtId="0" fontId="0" fillId="5" borderId="29" xfId="1" applyNumberFormat="1" applyFont="1" applyFill="1" applyBorder="1" applyAlignment="1">
      <alignment horizontal="right" vertical="center" shrinkToFit="1"/>
    </xf>
    <xf numFmtId="0" fontId="0" fillId="5" borderId="30" xfId="1" applyNumberFormat="1" applyFont="1" applyFill="1" applyBorder="1" applyAlignment="1">
      <alignment vertical="center" shrinkToFit="1"/>
    </xf>
    <xf numFmtId="0" fontId="0" fillId="5" borderId="19" xfId="1" applyNumberFormat="1" applyFont="1" applyFill="1" applyBorder="1" applyAlignment="1">
      <alignment horizontal="left" shrinkToFit="1"/>
    </xf>
    <xf numFmtId="0" fontId="0" fillId="0" borderId="9" xfId="0" quotePrefix="1" applyFont="1" applyFill="1" applyBorder="1" applyAlignment="1">
      <alignment horizontal="right" vertical="center" shrinkToFit="1"/>
    </xf>
    <xf numFmtId="38" fontId="1" fillId="6" borderId="8" xfId="1" applyFont="1" applyFill="1" applyBorder="1" applyAlignment="1">
      <alignment vertical="center" shrinkToFit="1"/>
    </xf>
    <xf numFmtId="177" fontId="0" fillId="0" borderId="21" xfId="0" quotePrefix="1" applyNumberFormat="1" applyFont="1" applyFill="1" applyBorder="1" applyAlignment="1">
      <alignment vertical="center" shrinkToFit="1"/>
    </xf>
    <xf numFmtId="38" fontId="0" fillId="0" borderId="8" xfId="1" quotePrefix="1" applyFont="1" applyFill="1" applyBorder="1" applyAlignment="1">
      <alignment horizontal="right" vertical="center" shrinkToFit="1"/>
    </xf>
    <xf numFmtId="0" fontId="0" fillId="0" borderId="13" xfId="0" quotePrefix="1" applyFont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 shrinkToFit="1"/>
    </xf>
    <xf numFmtId="49" fontId="0" fillId="0" borderId="13" xfId="0" quotePrefix="1" applyNumberFormat="1" applyFont="1" applyBorder="1" applyAlignment="1">
      <alignment horizontal="right"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38" fontId="1" fillId="0" borderId="11" xfId="1" applyFont="1" applyFill="1" applyBorder="1" applyAlignment="1">
      <alignment vertical="center" shrinkToFit="1"/>
    </xf>
    <xf numFmtId="0" fontId="0" fillId="0" borderId="53" xfId="0" applyFont="1" applyFill="1" applyBorder="1" applyAlignment="1">
      <alignment vertical="center" shrinkToFit="1"/>
    </xf>
    <xf numFmtId="49" fontId="0" fillId="0" borderId="53" xfId="0" applyNumberFormat="1" applyFont="1" applyBorder="1" applyAlignment="1">
      <alignment horizontal="center" vertical="center" shrinkToFit="1"/>
    </xf>
    <xf numFmtId="0" fontId="0" fillId="0" borderId="53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right" vertical="center" shrinkToFit="1"/>
    </xf>
    <xf numFmtId="0" fontId="0" fillId="0" borderId="0" xfId="0" applyFont="1" applyAlignment="1">
      <alignment vertical="center"/>
    </xf>
    <xf numFmtId="38" fontId="1" fillId="5" borderId="8" xfId="1" applyFont="1" applyFill="1" applyBorder="1" applyAlignment="1">
      <alignment vertical="center" shrinkToFit="1"/>
    </xf>
    <xf numFmtId="38" fontId="1" fillId="5" borderId="21" xfId="1" applyFont="1" applyFill="1" applyBorder="1" applyAlignment="1">
      <alignment vertical="center" shrinkToFit="1"/>
    </xf>
    <xf numFmtId="38" fontId="0" fillId="5" borderId="8" xfId="1" applyFont="1" applyFill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7" fontId="0" fillId="0" borderId="0" xfId="0" applyNumberFormat="1" applyFont="1" applyFill="1" applyBorder="1" applyAlignment="1">
      <alignment vertical="center" shrinkToFit="1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quotePrefix="1" applyNumberFormat="1" applyFont="1" applyFill="1" applyBorder="1" applyAlignment="1">
      <alignment vertical="center" shrinkToFit="1"/>
    </xf>
    <xf numFmtId="38" fontId="0" fillId="0" borderId="0" xfId="1" applyFont="1" applyFill="1" applyBorder="1" applyAlignment="1">
      <alignment horizontal="right" shrinkToFit="1"/>
    </xf>
    <xf numFmtId="38" fontId="5" fillId="0" borderId="0" xfId="1" quotePrefix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center" vertical="center" shrinkToFit="1"/>
    </xf>
    <xf numFmtId="176" fontId="0" fillId="0" borderId="0" xfId="0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177" fontId="0" fillId="0" borderId="0" xfId="0" applyNumberFormat="1" applyFont="1" applyFill="1" applyAlignment="1">
      <alignment vertical="center" shrinkToFit="1"/>
    </xf>
    <xf numFmtId="0" fontId="0" fillId="0" borderId="0" xfId="0" applyFill="1">
      <alignment vertical="center"/>
    </xf>
    <xf numFmtId="3" fontId="0" fillId="0" borderId="0" xfId="0" applyNumberFormat="1" applyFont="1" applyFill="1" applyAlignment="1">
      <alignment vertical="center" shrinkToFi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Alignment="1">
      <alignment vertical="center" wrapText="1" shrinkToFit="1"/>
    </xf>
    <xf numFmtId="49" fontId="0" fillId="0" borderId="0" xfId="0" applyNumberFormat="1" applyFont="1" applyFill="1" applyBorder="1" applyAlignment="1">
      <alignment vertical="center" shrinkToFit="1"/>
    </xf>
    <xf numFmtId="38" fontId="1" fillId="0" borderId="0" xfId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shrinkToFit="1"/>
    </xf>
    <xf numFmtId="0" fontId="0" fillId="0" borderId="0" xfId="0" applyFill="1" applyBorder="1">
      <alignment vertical="center"/>
    </xf>
    <xf numFmtId="0" fontId="4" fillId="0" borderId="0" xfId="1" applyNumberFormat="1" applyFont="1">
      <alignment vertical="center"/>
    </xf>
    <xf numFmtId="38" fontId="0" fillId="0" borderId="0" xfId="0" applyNumberFormat="1" applyFont="1" applyAlignment="1">
      <alignment horizontal="left" vertical="center" shrinkToFit="1"/>
    </xf>
    <xf numFmtId="0" fontId="0" fillId="0" borderId="38" xfId="0" applyFont="1" applyFill="1" applyBorder="1" applyAlignment="1">
      <alignment horizontal="center" vertical="center" shrinkToFit="1"/>
    </xf>
    <xf numFmtId="176" fontId="0" fillId="0" borderId="8" xfId="0" quotePrefix="1" applyNumberFormat="1" applyFont="1" applyFill="1" applyBorder="1" applyAlignment="1">
      <alignment vertical="center" shrinkToFit="1"/>
    </xf>
    <xf numFmtId="38" fontId="0" fillId="0" borderId="0" xfId="0" applyNumberFormat="1" applyFont="1" applyAlignment="1">
      <alignment horizontal="center" vertical="center" shrinkToFit="1"/>
    </xf>
    <xf numFmtId="38" fontId="1" fillId="0" borderId="8" xfId="1" applyFont="1" applyFill="1" applyBorder="1" applyAlignment="1">
      <alignment horizontal="right" vertical="center" shrinkToFit="1"/>
    </xf>
    <xf numFmtId="49" fontId="0" fillId="0" borderId="15" xfId="0" applyNumberFormat="1" applyFont="1" applyBorder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49" fontId="8" fillId="0" borderId="1" xfId="0" quotePrefix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 shrinkToFit="1"/>
    </xf>
    <xf numFmtId="38" fontId="0" fillId="5" borderId="21" xfId="1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horizontal="center" vertical="center" shrinkToFit="1"/>
    </xf>
    <xf numFmtId="177" fontId="0" fillId="0" borderId="8" xfId="0" quotePrefix="1" applyNumberFormat="1" applyFont="1" applyFill="1" applyBorder="1" applyAlignment="1">
      <alignment horizontal="right"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Font="1">
      <alignment vertical="center"/>
    </xf>
    <xf numFmtId="38" fontId="1" fillId="0" borderId="11" xfId="1" quotePrefix="1" applyFont="1" applyFill="1" applyBorder="1" applyAlignment="1">
      <alignment horizontal="right" vertical="center" shrinkToFit="1"/>
    </xf>
    <xf numFmtId="56" fontId="0" fillId="0" borderId="0" xfId="0" applyNumberFormat="1" applyFont="1" applyAlignment="1">
      <alignment vertical="center" shrinkToFit="1"/>
    </xf>
    <xf numFmtId="0" fontId="1" fillId="5" borderId="29" xfId="1" applyNumberFormat="1" applyFont="1" applyFill="1" applyBorder="1" applyAlignment="1">
      <alignment horizontal="left" vertical="center" shrinkToFit="1"/>
    </xf>
    <xf numFmtId="0" fontId="11" fillId="0" borderId="13" xfId="0" quotePrefix="1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9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0" fillId="0" borderId="6" xfId="0" quotePrefix="1" applyFont="1" applyFill="1" applyBorder="1" applyAlignment="1">
      <alignment horizontal="center" vertical="center" shrinkToFit="1"/>
    </xf>
    <xf numFmtId="0" fontId="0" fillId="0" borderId="0" xfId="0" quotePrefix="1" applyFont="1" applyBorder="1" applyAlignment="1">
      <alignment horizontal="left" vertical="center" shrinkToFit="1"/>
    </xf>
    <xf numFmtId="0" fontId="9" fillId="0" borderId="47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right" vertical="center" shrinkToFit="1"/>
    </xf>
    <xf numFmtId="0" fontId="0" fillId="5" borderId="34" xfId="0" applyFont="1" applyFill="1" applyBorder="1" applyAlignment="1">
      <alignment horizontal="right" vertical="center" shrinkToFit="1"/>
    </xf>
    <xf numFmtId="38" fontId="1" fillId="5" borderId="35" xfId="1" applyFont="1" applyFill="1" applyBorder="1" applyAlignment="1">
      <alignment vertical="center" shrinkToFit="1"/>
    </xf>
    <xf numFmtId="178" fontId="0" fillId="0" borderId="0" xfId="0" applyNumberFormat="1" applyFont="1" applyAlignment="1">
      <alignment vertical="center" shrinkToFit="1"/>
    </xf>
    <xf numFmtId="178" fontId="4" fillId="0" borderId="4" xfId="0" applyNumberFormat="1" applyFont="1" applyFill="1" applyBorder="1" applyAlignment="1">
      <alignment horizontal="center" vertical="center" shrinkToFit="1"/>
    </xf>
    <xf numFmtId="178" fontId="0" fillId="3" borderId="7" xfId="0" applyNumberFormat="1" applyFont="1" applyFill="1" applyBorder="1" applyAlignment="1">
      <alignment horizontal="center" vertical="center" shrinkToFit="1"/>
    </xf>
    <xf numFmtId="178" fontId="0" fillId="0" borderId="0" xfId="0" applyNumberFormat="1" applyFont="1" applyBorder="1" applyAlignment="1">
      <alignment horizontal="right" vertical="center" shrinkToFit="1"/>
    </xf>
    <xf numFmtId="178" fontId="0" fillId="0" borderId="0" xfId="0" applyNumberFormat="1" applyFont="1" applyBorder="1" applyAlignment="1">
      <alignment vertical="center" shrinkToFit="1"/>
    </xf>
    <xf numFmtId="178" fontId="0" fillId="0" borderId="0" xfId="0" applyNumberFormat="1">
      <alignment vertical="center"/>
    </xf>
    <xf numFmtId="178" fontId="0" fillId="0" borderId="0" xfId="1" applyNumberFormat="1" applyFont="1" applyFill="1" applyBorder="1" applyAlignment="1">
      <alignment vertical="center" shrinkToFit="1"/>
    </xf>
    <xf numFmtId="178" fontId="0" fillId="3" borderId="26" xfId="0" applyNumberFormat="1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vertical="center" shrinkToFit="1"/>
    </xf>
    <xf numFmtId="38" fontId="0" fillId="4" borderId="14" xfId="1" applyFont="1" applyFill="1" applyBorder="1" applyAlignment="1">
      <alignment vertical="center" shrinkToFit="1"/>
    </xf>
    <xf numFmtId="38" fontId="0" fillId="0" borderId="25" xfId="1" applyFont="1" applyFill="1" applyBorder="1" applyAlignment="1">
      <alignment vertical="center" shrinkToFit="1"/>
    </xf>
    <xf numFmtId="38" fontId="0" fillId="0" borderId="0" xfId="1" applyFont="1">
      <alignment vertical="center"/>
    </xf>
    <xf numFmtId="38" fontId="0" fillId="0" borderId="8" xfId="1" applyFont="1" applyFill="1" applyBorder="1" applyAlignment="1">
      <alignment horizontal="center" vertical="center" shrinkToFit="1"/>
    </xf>
    <xf numFmtId="38" fontId="0" fillId="4" borderId="14" xfId="1" applyFont="1" applyFill="1" applyBorder="1" applyAlignment="1">
      <alignment horizontal="right" vertical="center" shrinkToFit="1"/>
    </xf>
    <xf numFmtId="38" fontId="0" fillId="0" borderId="0" xfId="1" applyFont="1" applyFill="1" applyBorder="1" applyAlignment="1">
      <alignment horizontal="left" vertical="center" shrinkToFit="1"/>
    </xf>
    <xf numFmtId="38" fontId="0" fillId="3" borderId="7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46" xfId="0" applyFont="1" applyFill="1" applyBorder="1" applyAlignment="1">
      <alignment shrinkToFit="1"/>
    </xf>
    <xf numFmtId="0" fontId="0" fillId="0" borderId="19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49" fontId="0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right" vertical="center" shrinkToFit="1"/>
    </xf>
    <xf numFmtId="0" fontId="0" fillId="0" borderId="8" xfId="0" applyNumberFormat="1" applyFont="1" applyFill="1" applyBorder="1" applyAlignment="1">
      <alignment vertical="center" shrinkToFit="1"/>
    </xf>
    <xf numFmtId="0" fontId="0" fillId="0" borderId="8" xfId="0" applyNumberFormat="1" applyFont="1" applyFill="1" applyBorder="1" applyAlignment="1">
      <alignment horizontal="right" vertical="center" shrinkToFit="1"/>
    </xf>
    <xf numFmtId="0" fontId="0" fillId="0" borderId="17" xfId="0" applyNumberFormat="1" applyFont="1" applyFill="1" applyBorder="1" applyAlignment="1">
      <alignment vertical="center" shrinkToFit="1"/>
    </xf>
    <xf numFmtId="0" fontId="0" fillId="0" borderId="21" xfId="0" applyNumberFormat="1" applyFont="1" applyFill="1" applyBorder="1" applyAlignment="1">
      <alignment vertical="center" shrinkToFit="1"/>
    </xf>
    <xf numFmtId="0" fontId="0" fillId="0" borderId="11" xfId="0" applyNumberFormat="1" applyFont="1" applyFill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49" fontId="0" fillId="0" borderId="19" xfId="0" applyNumberFormat="1" applyFont="1" applyBorder="1" applyAlignment="1">
      <alignment vertical="center" shrinkToFit="1"/>
    </xf>
    <xf numFmtId="38" fontId="0" fillId="0" borderId="8" xfId="1" quotePrefix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9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55" xfId="0" applyBorder="1">
      <alignment vertical="center"/>
    </xf>
    <xf numFmtId="0" fontId="0" fillId="0" borderId="41" xfId="0" applyBorder="1">
      <alignment vertical="center"/>
    </xf>
    <xf numFmtId="0" fontId="0" fillId="5" borderId="54" xfId="0" applyFill="1" applyBorder="1">
      <alignment vertical="center"/>
    </xf>
    <xf numFmtId="0" fontId="0" fillId="5" borderId="35" xfId="0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0" fontId="0" fillId="5" borderId="6" xfId="0" applyFill="1" applyBorder="1">
      <alignment vertical="center"/>
    </xf>
    <xf numFmtId="0" fontId="0" fillId="0" borderId="19" xfId="0" applyFont="1" applyFill="1" applyBorder="1" applyAlignment="1">
      <alignment vertical="center" shrinkToFit="1"/>
    </xf>
    <xf numFmtId="0" fontId="0" fillId="5" borderId="56" xfId="0" applyFill="1" applyBorder="1">
      <alignment vertical="center"/>
    </xf>
    <xf numFmtId="0" fontId="0" fillId="0" borderId="1" xfId="0" applyBorder="1">
      <alignment vertical="center"/>
    </xf>
    <xf numFmtId="0" fontId="0" fillId="0" borderId="57" xfId="0" applyBorder="1">
      <alignment vertical="center"/>
    </xf>
    <xf numFmtId="0" fontId="0" fillId="5" borderId="12" xfId="0" applyFont="1" applyFill="1" applyBorder="1" applyAlignment="1">
      <alignment vertical="center" shrinkToFit="1"/>
    </xf>
    <xf numFmtId="0" fontId="0" fillId="5" borderId="13" xfId="0" applyFont="1" applyFill="1" applyBorder="1" applyAlignment="1">
      <alignment horizontal="right" vertical="center" shrinkToFit="1"/>
    </xf>
    <xf numFmtId="38" fontId="0" fillId="5" borderId="14" xfId="1" applyFont="1" applyFill="1" applyBorder="1" applyAlignment="1">
      <alignment vertical="center" shrinkToFit="1"/>
    </xf>
    <xf numFmtId="0" fontId="0" fillId="5" borderId="28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12" xfId="0" applyFont="1" applyFill="1" applyBorder="1" applyAlignment="1">
      <alignment horizontal="center" vertical="center" shrinkToFit="1"/>
    </xf>
    <xf numFmtId="49" fontId="0" fillId="5" borderId="12" xfId="0" applyNumberFormat="1" applyFont="1" applyFill="1" applyBorder="1" applyAlignment="1">
      <alignment horizontal="center" vertical="center" shrinkToFit="1"/>
    </xf>
    <xf numFmtId="0" fontId="0" fillId="5" borderId="55" xfId="0" applyFont="1" applyFill="1" applyBorder="1" applyAlignment="1">
      <alignment vertical="center" shrinkToFit="1"/>
    </xf>
    <xf numFmtId="49" fontId="0" fillId="5" borderId="55" xfId="0" applyNumberFormat="1" applyFont="1" applyFill="1" applyBorder="1" applyAlignment="1">
      <alignment horizontal="center" vertical="center" shrinkToFit="1"/>
    </xf>
    <xf numFmtId="0" fontId="0" fillId="5" borderId="55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right" vertical="center" shrinkToFit="1"/>
    </xf>
    <xf numFmtId="38" fontId="0" fillId="5" borderId="32" xfId="1" applyFont="1" applyFill="1" applyBorder="1" applyAlignment="1">
      <alignment vertical="center" shrinkToFit="1"/>
    </xf>
    <xf numFmtId="0" fontId="4" fillId="0" borderId="5" xfId="1" applyNumberFormat="1" applyFont="1" applyBorder="1" applyAlignment="1">
      <alignment vertical="center" shrinkToFit="1"/>
    </xf>
    <xf numFmtId="0" fontId="4" fillId="0" borderId="0" xfId="1" applyNumberFormat="1" applyFont="1" applyBorder="1" applyAlignment="1">
      <alignment vertical="center" shrinkToFit="1"/>
    </xf>
    <xf numFmtId="0" fontId="0" fillId="0" borderId="0" xfId="1" applyNumberFormat="1" applyFont="1" applyBorder="1" applyAlignment="1">
      <alignment horizontal="right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2" borderId="2" xfId="1" applyNumberFormat="1" applyFont="1" applyFill="1" applyBorder="1" applyAlignment="1">
      <alignment horizontal="center" vertical="center" shrinkToFit="1"/>
    </xf>
    <xf numFmtId="0" fontId="3" fillId="2" borderId="3" xfId="1" applyNumberFormat="1" applyFont="1" applyFill="1" applyBorder="1" applyAlignment="1">
      <alignment horizontal="center" vertical="center" shrinkToFit="1"/>
    </xf>
    <xf numFmtId="0" fontId="4" fillId="0" borderId="5" xfId="1" applyNumberFormat="1" applyFont="1" applyBorder="1" applyAlignment="1">
      <alignment horizontal="left" vertical="center" shrinkToFit="1"/>
    </xf>
    <xf numFmtId="0" fontId="4" fillId="0" borderId="0" xfId="1" applyNumberFormat="1" applyFont="1" applyBorder="1" applyAlignment="1">
      <alignment horizontal="left" vertical="center" shrinkToFit="1"/>
    </xf>
    <xf numFmtId="0" fontId="0" fillId="0" borderId="19" xfId="1" applyNumberFormat="1" applyFont="1" applyBorder="1" applyAlignment="1">
      <alignment vertical="center" shrinkToFit="1"/>
    </xf>
    <xf numFmtId="0" fontId="0" fillId="0" borderId="12" xfId="1" applyNumberFormat="1" applyFont="1" applyBorder="1" applyAlignment="1">
      <alignment vertical="center" shrinkToFit="1"/>
    </xf>
    <xf numFmtId="0" fontId="6" fillId="4" borderId="33" xfId="1" applyNumberFormat="1" applyFont="1" applyFill="1" applyBorder="1" applyAlignment="1">
      <alignment vertical="center" wrapText="1" shrinkToFit="1"/>
    </xf>
    <xf numFmtId="0" fontId="6" fillId="4" borderId="36" xfId="1" applyNumberFormat="1" applyFont="1" applyFill="1" applyBorder="1" applyAlignment="1">
      <alignment vertical="center" wrapText="1" shrinkToFit="1"/>
    </xf>
    <xf numFmtId="0" fontId="6" fillId="4" borderId="39" xfId="1" applyNumberFormat="1" applyFont="1" applyFill="1" applyBorder="1" applyAlignment="1">
      <alignment vertical="center" wrapText="1" shrinkToFit="1"/>
    </xf>
    <xf numFmtId="0" fontId="7" fillId="0" borderId="33" xfId="1" applyNumberFormat="1" applyFont="1" applyFill="1" applyBorder="1" applyAlignment="1">
      <alignment vertical="center" wrapText="1" shrinkToFit="1"/>
    </xf>
    <xf numFmtId="0" fontId="7" fillId="0" borderId="36" xfId="1" applyNumberFormat="1" applyFont="1" applyFill="1" applyBorder="1" applyAlignment="1">
      <alignment vertical="center" wrapText="1" shrinkToFit="1"/>
    </xf>
    <xf numFmtId="0" fontId="7" fillId="0" borderId="39" xfId="1" applyNumberFormat="1" applyFont="1" applyFill="1" applyBorder="1" applyAlignment="1">
      <alignment vertical="center" wrapText="1" shrinkToFit="1"/>
    </xf>
    <xf numFmtId="0" fontId="0" fillId="0" borderId="42" xfId="1" applyNumberFormat="1" applyFont="1" applyFill="1" applyBorder="1" applyAlignment="1">
      <alignment vertical="center" wrapText="1" shrinkToFit="1"/>
    </xf>
    <xf numFmtId="0" fontId="0" fillId="0" borderId="42" xfId="1" applyNumberFormat="1" applyFont="1" applyBorder="1" applyAlignment="1">
      <alignment vertical="center" wrapText="1" shrinkToFit="1"/>
    </xf>
    <xf numFmtId="0" fontId="0" fillId="0" borderId="0" xfId="1" applyNumberFormat="1" applyFont="1" applyAlignment="1">
      <alignment vertical="center" wrapText="1" shrinkToFit="1"/>
    </xf>
    <xf numFmtId="0" fontId="0" fillId="0" borderId="1" xfId="1" applyNumberFormat="1" applyFont="1" applyFill="1" applyBorder="1" applyAlignment="1">
      <alignment vertical="center" shrinkToFit="1"/>
    </xf>
    <xf numFmtId="0" fontId="0" fillId="0" borderId="43" xfId="1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4" fontId="0" fillId="0" borderId="0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6" fillId="4" borderId="33" xfId="0" applyFont="1" applyFill="1" applyBorder="1" applyAlignment="1">
      <alignment vertical="center" wrapText="1" shrinkToFit="1"/>
    </xf>
    <xf numFmtId="0" fontId="6" fillId="4" borderId="36" xfId="0" applyFont="1" applyFill="1" applyBorder="1" applyAlignment="1">
      <alignment vertical="center" wrapText="1" shrinkToFit="1"/>
    </xf>
    <xf numFmtId="0" fontId="6" fillId="4" borderId="39" xfId="0" applyFont="1" applyFill="1" applyBorder="1" applyAlignment="1">
      <alignment vertical="center" wrapText="1" shrinkToFit="1"/>
    </xf>
    <xf numFmtId="0" fontId="7" fillId="0" borderId="33" xfId="0" applyFont="1" applyFill="1" applyBorder="1" applyAlignment="1">
      <alignment vertical="center" wrapText="1" shrinkToFit="1"/>
    </xf>
    <xf numFmtId="0" fontId="7" fillId="0" borderId="36" xfId="0" applyFont="1" applyFill="1" applyBorder="1" applyAlignment="1">
      <alignment vertical="center" wrapText="1" shrinkToFit="1"/>
    </xf>
    <xf numFmtId="0" fontId="7" fillId="0" borderId="39" xfId="0" applyFont="1" applyFill="1" applyBorder="1" applyAlignment="1">
      <alignment vertical="center" wrapText="1" shrinkToFit="1"/>
    </xf>
    <xf numFmtId="0" fontId="0" fillId="0" borderId="42" xfId="0" applyFont="1" applyFill="1" applyBorder="1" applyAlignment="1">
      <alignment vertical="center" wrapText="1" shrinkToFit="1"/>
    </xf>
    <xf numFmtId="0" fontId="0" fillId="0" borderId="42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49" fontId="0" fillId="0" borderId="19" xfId="0" applyNumberFormat="1" applyFont="1" applyFill="1" applyBorder="1" applyAlignment="1">
      <alignment vertical="center" shrinkToFit="1"/>
    </xf>
    <xf numFmtId="49" fontId="0" fillId="0" borderId="12" xfId="0" applyNumberFormat="1" applyFont="1" applyFill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49" fontId="0" fillId="0" borderId="19" xfId="0" applyNumberFormat="1" applyFont="1" applyFill="1" applyBorder="1" applyAlignment="1">
      <alignment horizontal="center" vertical="center" shrinkToFit="1"/>
    </xf>
    <xf numFmtId="49" fontId="0" fillId="0" borderId="12" xfId="0" applyNumberFormat="1" applyFont="1" applyFill="1" applyBorder="1" applyAlignment="1">
      <alignment horizontal="center" vertical="center" shrinkToFit="1"/>
    </xf>
    <xf numFmtId="0" fontId="6" fillId="5" borderId="33" xfId="0" applyFont="1" applyFill="1" applyBorder="1" applyAlignment="1">
      <alignment vertical="center" wrapText="1" shrinkToFit="1"/>
    </xf>
    <xf numFmtId="0" fontId="6" fillId="5" borderId="36" xfId="0" applyFont="1" applyFill="1" applyBorder="1" applyAlignment="1">
      <alignment vertical="center" wrapText="1" shrinkToFit="1"/>
    </xf>
    <xf numFmtId="0" fontId="6" fillId="5" borderId="39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0" fillId="5" borderId="34" xfId="0" applyFont="1" applyFill="1" applyBorder="1" applyAlignment="1">
      <alignment horizontal="center" vertical="center" shrinkToFit="1"/>
    </xf>
    <xf numFmtId="0" fontId="0" fillId="5" borderId="54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5" borderId="44" xfId="0" applyFont="1" applyFill="1" applyBorder="1" applyAlignment="1">
      <alignment horizontal="center" vertical="center" shrinkToFit="1"/>
    </xf>
    <xf numFmtId="0" fontId="0" fillId="5" borderId="45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right" vertical="center" shrinkToFit="1"/>
    </xf>
    <xf numFmtId="0" fontId="0" fillId="5" borderId="2" xfId="0" applyFill="1" applyBorder="1" applyAlignment="1">
      <alignment vertical="center" shrinkToFit="1"/>
    </xf>
    <xf numFmtId="0" fontId="0" fillId="5" borderId="43" xfId="0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FF66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6.875" style="272" customWidth="1"/>
    <col min="2" max="2" width="3.375" style="272" customWidth="1"/>
    <col min="3" max="3" width="6.625" style="272" customWidth="1"/>
    <col min="4" max="4" width="20.625" style="272" customWidth="1"/>
    <col min="5" max="5" width="16.875" style="272" customWidth="1"/>
    <col min="6" max="7" width="9" style="272"/>
    <col min="8" max="8" width="4.375" style="272" customWidth="1"/>
    <col min="9" max="9" width="9" style="272"/>
    <col min="10" max="10" width="20.625" style="272" customWidth="1"/>
    <col min="11" max="11" width="11.125" style="272" customWidth="1"/>
    <col min="12" max="12" width="9" style="272"/>
    <col min="13" max="13" width="6.875" style="271" customWidth="1"/>
    <col min="14" max="16384" width="9" style="272"/>
  </cols>
  <sheetData>
    <row r="1" spans="1:13" ht="3" customHeight="1" x14ac:dyDescent="0.15">
      <c r="A1" s="267"/>
      <c r="B1" s="267"/>
      <c r="C1" s="268"/>
      <c r="D1" s="629"/>
      <c r="E1" s="629"/>
      <c r="F1" s="267"/>
      <c r="G1" s="267"/>
      <c r="H1" s="269"/>
      <c r="I1" s="270"/>
      <c r="J1" s="629"/>
      <c r="K1" s="629"/>
      <c r="L1" s="267"/>
    </row>
    <row r="2" spans="1:13" ht="22.5" customHeight="1" x14ac:dyDescent="0.15">
      <c r="A2" s="267"/>
      <c r="B2" s="630" t="s">
        <v>384</v>
      </c>
      <c r="C2" s="631"/>
      <c r="D2" s="631"/>
      <c r="E2" s="631"/>
      <c r="F2" s="631"/>
      <c r="G2" s="631"/>
      <c r="H2" s="631"/>
      <c r="I2" s="631"/>
      <c r="J2" s="631"/>
      <c r="K2" s="631"/>
      <c r="L2" s="632"/>
    </row>
    <row r="3" spans="1:13" ht="3" customHeight="1" x14ac:dyDescent="0.15">
      <c r="A3" s="267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3" ht="14.25" thickBot="1" x14ac:dyDescent="0.2">
      <c r="A4" s="267"/>
      <c r="B4" s="633" t="s">
        <v>1</v>
      </c>
      <c r="C4" s="633"/>
      <c r="D4" s="633"/>
      <c r="E4" s="633"/>
      <c r="F4" s="634"/>
      <c r="G4" s="267"/>
      <c r="H4" s="627" t="s">
        <v>2</v>
      </c>
      <c r="I4" s="627"/>
      <c r="J4" s="627"/>
      <c r="K4" s="627"/>
      <c r="L4" s="628"/>
    </row>
    <row r="5" spans="1:13" x14ac:dyDescent="0.15">
      <c r="A5" s="267"/>
      <c r="B5" s="274"/>
      <c r="C5" s="274" t="s">
        <v>3</v>
      </c>
      <c r="D5" s="274" t="s">
        <v>4</v>
      </c>
      <c r="E5" s="275" t="s">
        <v>5</v>
      </c>
      <c r="F5" s="276" t="s">
        <v>6</v>
      </c>
      <c r="G5" s="268"/>
      <c r="H5" s="274"/>
      <c r="I5" s="274" t="s">
        <v>3</v>
      </c>
      <c r="J5" s="274" t="s">
        <v>7</v>
      </c>
      <c r="K5" s="275" t="s">
        <v>8</v>
      </c>
      <c r="L5" s="276" t="s">
        <v>6</v>
      </c>
    </row>
    <row r="6" spans="1:13" x14ac:dyDescent="0.15">
      <c r="A6" s="267"/>
      <c r="B6" s="277">
        <v>1</v>
      </c>
      <c r="C6" s="251" t="s">
        <v>403</v>
      </c>
      <c r="D6" s="277" t="s">
        <v>89</v>
      </c>
      <c r="E6" s="278">
        <v>30</v>
      </c>
      <c r="F6" s="279">
        <v>32</v>
      </c>
      <c r="G6" s="267"/>
      <c r="H6" s="280">
        <v>1</v>
      </c>
      <c r="I6" s="252" t="s">
        <v>411</v>
      </c>
      <c r="J6" s="281" t="s">
        <v>153</v>
      </c>
      <c r="K6" s="282" t="s">
        <v>154</v>
      </c>
      <c r="L6" s="283">
        <v>3</v>
      </c>
    </row>
    <row r="7" spans="1:13" x14ac:dyDescent="0.15">
      <c r="A7" s="267"/>
      <c r="B7" s="277">
        <v>2</v>
      </c>
      <c r="C7" s="251" t="s">
        <v>404</v>
      </c>
      <c r="D7" s="277" t="s">
        <v>139</v>
      </c>
      <c r="E7" s="278">
        <v>20</v>
      </c>
      <c r="F7" s="284">
        <v>17</v>
      </c>
      <c r="G7" s="267"/>
      <c r="H7" s="280">
        <v>2</v>
      </c>
      <c r="I7" s="252" t="s">
        <v>412</v>
      </c>
      <c r="J7" s="281" t="s">
        <v>183</v>
      </c>
      <c r="K7" s="282" t="s">
        <v>162</v>
      </c>
      <c r="L7" s="285">
        <v>20</v>
      </c>
    </row>
    <row r="8" spans="1:13" x14ac:dyDescent="0.15">
      <c r="A8" s="267"/>
      <c r="B8" s="277">
        <v>3</v>
      </c>
      <c r="C8" s="251" t="s">
        <v>406</v>
      </c>
      <c r="D8" s="277" t="s">
        <v>141</v>
      </c>
      <c r="E8" s="278">
        <v>20</v>
      </c>
      <c r="F8" s="284">
        <v>20</v>
      </c>
      <c r="G8" s="267"/>
      <c r="H8" s="280">
        <v>3</v>
      </c>
      <c r="I8" s="252" t="s">
        <v>413</v>
      </c>
      <c r="J8" s="281" t="s">
        <v>183</v>
      </c>
      <c r="K8" s="282" t="s">
        <v>162</v>
      </c>
      <c r="L8" s="285">
        <v>20</v>
      </c>
    </row>
    <row r="9" spans="1:13" x14ac:dyDescent="0.15">
      <c r="A9" s="267"/>
      <c r="B9" s="277">
        <v>4</v>
      </c>
      <c r="C9" s="251" t="s">
        <v>405</v>
      </c>
      <c r="D9" s="277" t="s">
        <v>151</v>
      </c>
      <c r="E9" s="278">
        <v>20</v>
      </c>
      <c r="F9" s="284">
        <v>10</v>
      </c>
      <c r="G9" s="267"/>
      <c r="H9" s="280">
        <v>4</v>
      </c>
      <c r="I9" s="252" t="s">
        <v>414</v>
      </c>
      <c r="J9" s="281" t="s">
        <v>239</v>
      </c>
      <c r="K9" s="282" t="s">
        <v>271</v>
      </c>
      <c r="L9" s="285">
        <v>9</v>
      </c>
    </row>
    <row r="10" spans="1:13" x14ac:dyDescent="0.15">
      <c r="A10" s="267"/>
      <c r="B10" s="277">
        <v>5</v>
      </c>
      <c r="C10" s="256" t="s">
        <v>410</v>
      </c>
      <c r="D10" s="286" t="s">
        <v>142</v>
      </c>
      <c r="E10" s="287">
        <v>60</v>
      </c>
      <c r="F10" s="284">
        <v>56</v>
      </c>
      <c r="H10" s="280">
        <v>5</v>
      </c>
      <c r="I10" s="252" t="s">
        <v>415</v>
      </c>
      <c r="J10" s="281" t="s">
        <v>204</v>
      </c>
      <c r="K10" s="282" t="s">
        <v>163</v>
      </c>
      <c r="L10" s="285">
        <v>29</v>
      </c>
    </row>
    <row r="11" spans="1:13" x14ac:dyDescent="0.15">
      <c r="A11" s="267"/>
      <c r="B11" s="277">
        <v>6</v>
      </c>
      <c r="C11" s="251" t="s">
        <v>407</v>
      </c>
      <c r="D11" s="277" t="s">
        <v>144</v>
      </c>
      <c r="E11" s="278">
        <v>60</v>
      </c>
      <c r="F11" s="288">
        <v>61</v>
      </c>
      <c r="G11" s="267"/>
      <c r="H11" s="280">
        <v>6</v>
      </c>
      <c r="I11" s="252" t="s">
        <v>213</v>
      </c>
      <c r="J11" s="281" t="s">
        <v>214</v>
      </c>
      <c r="K11" s="282" t="s">
        <v>163</v>
      </c>
      <c r="L11" s="285">
        <v>8</v>
      </c>
    </row>
    <row r="12" spans="1:13" x14ac:dyDescent="0.15">
      <c r="A12" s="267"/>
      <c r="B12" s="277">
        <v>7</v>
      </c>
      <c r="C12" s="251" t="s">
        <v>408</v>
      </c>
      <c r="D12" s="277" t="s">
        <v>192</v>
      </c>
      <c r="E12" s="278">
        <v>20</v>
      </c>
      <c r="F12" s="289">
        <v>19</v>
      </c>
      <c r="G12" s="267"/>
      <c r="H12" s="280">
        <v>7</v>
      </c>
      <c r="I12" s="252" t="s">
        <v>418</v>
      </c>
      <c r="J12" s="281" t="s">
        <v>178</v>
      </c>
      <c r="K12" s="282" t="s">
        <v>163</v>
      </c>
      <c r="L12" s="283">
        <v>18</v>
      </c>
    </row>
    <row r="13" spans="1:13" x14ac:dyDescent="0.15">
      <c r="A13" s="267"/>
      <c r="B13" s="277">
        <v>8</v>
      </c>
      <c r="C13" s="251" t="s">
        <v>143</v>
      </c>
      <c r="D13" s="277" t="s">
        <v>145</v>
      </c>
      <c r="E13" s="278">
        <v>20</v>
      </c>
      <c r="F13" s="279">
        <v>20</v>
      </c>
      <c r="G13" s="267"/>
      <c r="H13" s="280">
        <v>8</v>
      </c>
      <c r="I13" s="252" t="s">
        <v>219</v>
      </c>
      <c r="J13" s="281" t="s">
        <v>217</v>
      </c>
      <c r="K13" s="282" t="s">
        <v>220</v>
      </c>
      <c r="L13" s="285">
        <v>9</v>
      </c>
    </row>
    <row r="14" spans="1:13" x14ac:dyDescent="0.15">
      <c r="A14" s="267"/>
      <c r="B14" s="277">
        <v>9</v>
      </c>
      <c r="C14" s="251" t="s">
        <v>133</v>
      </c>
      <c r="D14" s="277" t="s">
        <v>146</v>
      </c>
      <c r="E14" s="290">
        <v>20</v>
      </c>
      <c r="F14" s="284" t="s">
        <v>385</v>
      </c>
      <c r="G14" s="267"/>
      <c r="H14" s="280">
        <v>9</v>
      </c>
      <c r="I14" s="252" t="s">
        <v>152</v>
      </c>
      <c r="J14" s="281" t="s">
        <v>179</v>
      </c>
      <c r="K14" s="282" t="s">
        <v>163</v>
      </c>
      <c r="L14" s="285">
        <v>53</v>
      </c>
    </row>
    <row r="15" spans="1:13" ht="14.25" thickBot="1" x14ac:dyDescent="0.2">
      <c r="A15" s="267"/>
      <c r="B15" s="291">
        <v>10</v>
      </c>
      <c r="C15" s="257" t="s">
        <v>409</v>
      </c>
      <c r="D15" s="291" t="s">
        <v>147</v>
      </c>
      <c r="E15" s="292">
        <v>20</v>
      </c>
      <c r="F15" s="293">
        <v>9</v>
      </c>
      <c r="G15" s="267"/>
      <c r="H15" s="280">
        <v>10</v>
      </c>
      <c r="I15" s="252" t="s">
        <v>164</v>
      </c>
      <c r="J15" s="281" t="s">
        <v>180</v>
      </c>
      <c r="K15" s="282" t="s">
        <v>163</v>
      </c>
      <c r="L15" s="283">
        <v>37</v>
      </c>
    </row>
    <row r="16" spans="1:13" ht="15" thickTop="1" thickBot="1" x14ac:dyDescent="0.2">
      <c r="A16" s="267"/>
      <c r="B16" s="294"/>
      <c r="C16" s="295"/>
      <c r="D16" s="295" t="s">
        <v>9</v>
      </c>
      <c r="E16" s="296" t="s">
        <v>395</v>
      </c>
      <c r="F16" s="297">
        <f>SUM(F6:F15)</f>
        <v>244</v>
      </c>
      <c r="G16" s="267"/>
      <c r="H16" s="280">
        <v>11</v>
      </c>
      <c r="I16" s="252" t="s">
        <v>164</v>
      </c>
      <c r="J16" s="280" t="s">
        <v>181</v>
      </c>
      <c r="K16" s="282" t="s">
        <v>163</v>
      </c>
      <c r="L16" s="283">
        <v>32</v>
      </c>
      <c r="M16" s="269"/>
    </row>
    <row r="17" spans="1:13" x14ac:dyDescent="0.15">
      <c r="A17" s="267"/>
      <c r="B17" s="267"/>
      <c r="C17" s="268"/>
      <c r="D17" s="267"/>
      <c r="E17" s="298" t="s">
        <v>65</v>
      </c>
      <c r="F17" s="299">
        <v>275</v>
      </c>
      <c r="G17" s="267"/>
      <c r="H17" s="280">
        <v>12</v>
      </c>
      <c r="I17" s="252" t="s">
        <v>171</v>
      </c>
      <c r="J17" s="280" t="s">
        <v>193</v>
      </c>
      <c r="K17" s="282" t="s">
        <v>194</v>
      </c>
      <c r="L17" s="283">
        <v>11</v>
      </c>
      <c r="M17" s="269"/>
    </row>
    <row r="18" spans="1:13" x14ac:dyDescent="0.15">
      <c r="A18" s="267"/>
      <c r="B18" s="267"/>
      <c r="C18" s="268"/>
      <c r="D18" s="267"/>
      <c r="E18" s="300" t="s">
        <v>10</v>
      </c>
      <c r="F18" s="267">
        <v>150</v>
      </c>
      <c r="G18" s="267"/>
      <c r="H18" s="280">
        <v>13</v>
      </c>
      <c r="I18" s="252" t="s">
        <v>177</v>
      </c>
      <c r="J18" s="280" t="s">
        <v>182</v>
      </c>
      <c r="K18" s="282" t="s">
        <v>163</v>
      </c>
      <c r="L18" s="283">
        <v>50</v>
      </c>
    </row>
    <row r="19" spans="1:13" x14ac:dyDescent="0.15">
      <c r="A19" s="267"/>
      <c r="B19" s="267"/>
      <c r="C19" s="268"/>
      <c r="D19" s="267"/>
      <c r="E19" s="300"/>
      <c r="F19" s="267"/>
      <c r="G19" s="267"/>
      <c r="H19" s="280">
        <v>14</v>
      </c>
      <c r="I19" s="259" t="s">
        <v>607</v>
      </c>
      <c r="J19" s="281" t="s">
        <v>280</v>
      </c>
      <c r="K19" s="282" t="s">
        <v>281</v>
      </c>
      <c r="L19" s="283">
        <v>20</v>
      </c>
    </row>
    <row r="20" spans="1:13" ht="14.25" thickBot="1" x14ac:dyDescent="0.2">
      <c r="A20" s="267"/>
      <c r="B20" s="627" t="s">
        <v>88</v>
      </c>
      <c r="C20" s="627"/>
      <c r="D20" s="627"/>
      <c r="E20" s="627"/>
      <c r="F20" s="628"/>
      <c r="G20" s="267"/>
      <c r="H20" s="280">
        <v>15</v>
      </c>
      <c r="I20" s="259" t="s">
        <v>416</v>
      </c>
      <c r="J20" s="281" t="s">
        <v>279</v>
      </c>
      <c r="K20" s="282" t="s">
        <v>282</v>
      </c>
      <c r="L20" s="283">
        <v>12</v>
      </c>
    </row>
    <row r="21" spans="1:13" x14ac:dyDescent="0.15">
      <c r="A21" s="267"/>
      <c r="B21" s="274"/>
      <c r="C21" s="274" t="s">
        <v>3</v>
      </c>
      <c r="D21" s="274" t="s">
        <v>11</v>
      </c>
      <c r="E21" s="275" t="s">
        <v>610</v>
      </c>
      <c r="F21" s="276" t="s">
        <v>6</v>
      </c>
      <c r="G21" s="267"/>
      <c r="H21" s="280">
        <v>16</v>
      </c>
      <c r="I21" s="259" t="s">
        <v>417</v>
      </c>
      <c r="J21" s="281" t="s">
        <v>290</v>
      </c>
      <c r="K21" s="282" t="s">
        <v>263</v>
      </c>
      <c r="L21" s="283">
        <v>80</v>
      </c>
    </row>
    <row r="22" spans="1:13" x14ac:dyDescent="0.15">
      <c r="A22" s="267"/>
      <c r="B22" s="301">
        <v>1</v>
      </c>
      <c r="C22" s="250" t="s">
        <v>419</v>
      </c>
      <c r="D22" s="302" t="s">
        <v>87</v>
      </c>
      <c r="E22" s="301" t="s">
        <v>612</v>
      </c>
      <c r="F22" s="303">
        <v>260</v>
      </c>
      <c r="G22" s="267"/>
      <c r="H22" s="302">
        <v>17</v>
      </c>
      <c r="I22" s="304"/>
      <c r="J22" s="305"/>
      <c r="K22" s="301"/>
      <c r="L22" s="279"/>
    </row>
    <row r="23" spans="1:13" x14ac:dyDescent="0.15">
      <c r="A23" s="267"/>
      <c r="B23" s="302">
        <v>2</v>
      </c>
      <c r="C23" s="250" t="s">
        <v>420</v>
      </c>
      <c r="D23" s="302" t="s">
        <v>87</v>
      </c>
      <c r="E23" s="301" t="s">
        <v>612</v>
      </c>
      <c r="F23" s="306">
        <v>240</v>
      </c>
      <c r="G23" s="267"/>
      <c r="H23" s="307"/>
      <c r="I23" s="304"/>
      <c r="J23" s="305"/>
      <c r="K23" s="301"/>
      <c r="L23" s="279"/>
    </row>
    <row r="24" spans="1:13" ht="14.25" thickBot="1" x14ac:dyDescent="0.2">
      <c r="A24" s="267"/>
      <c r="B24" s="292"/>
      <c r="C24" s="260"/>
      <c r="D24" s="291"/>
      <c r="E24" s="292"/>
      <c r="F24" s="308"/>
      <c r="G24" s="267"/>
      <c r="H24" s="307"/>
      <c r="I24" s="309"/>
      <c r="J24" s="302"/>
      <c r="K24" s="278"/>
      <c r="L24" s="279"/>
    </row>
    <row r="25" spans="1:13" ht="15" thickTop="1" thickBot="1" x14ac:dyDescent="0.2">
      <c r="A25" s="267"/>
      <c r="B25" s="310"/>
      <c r="C25" s="265"/>
      <c r="D25" s="265" t="s">
        <v>9</v>
      </c>
      <c r="E25" s="311" t="s">
        <v>68</v>
      </c>
      <c r="F25" s="312">
        <f>SUM(F22:F24)</f>
        <v>500</v>
      </c>
      <c r="G25" s="267"/>
      <c r="H25" s="307"/>
      <c r="I25" s="309"/>
      <c r="J25" s="266"/>
      <c r="K25" s="313"/>
      <c r="L25" s="314"/>
    </row>
    <row r="26" spans="1:13" x14ac:dyDescent="0.15">
      <c r="A26" s="267"/>
      <c r="B26" s="267"/>
      <c r="C26" s="268"/>
      <c r="D26" s="267"/>
      <c r="E26" s="300" t="s">
        <v>67</v>
      </c>
      <c r="F26" s="267">
        <v>230</v>
      </c>
      <c r="G26" s="267"/>
      <c r="H26" s="307"/>
      <c r="I26" s="309"/>
      <c r="J26" s="266"/>
      <c r="K26" s="313"/>
      <c r="L26" s="314"/>
    </row>
    <row r="27" spans="1:13" x14ac:dyDescent="0.15">
      <c r="A27" s="267"/>
      <c r="B27" s="267"/>
      <c r="C27" s="268"/>
      <c r="D27" s="267"/>
      <c r="E27" s="300" t="s">
        <v>66</v>
      </c>
      <c r="F27" s="267">
        <v>55</v>
      </c>
      <c r="G27" s="267"/>
      <c r="H27" s="307"/>
      <c r="I27" s="309"/>
      <c r="J27" s="302"/>
      <c r="K27" s="313"/>
      <c r="L27" s="314"/>
    </row>
    <row r="28" spans="1:13" x14ac:dyDescent="0.15">
      <c r="A28" s="267"/>
      <c r="B28" s="267"/>
      <c r="C28" s="268"/>
      <c r="D28" s="267"/>
      <c r="E28" s="300"/>
      <c r="F28" s="267"/>
      <c r="G28" s="267"/>
      <c r="H28" s="307"/>
      <c r="I28" s="309"/>
      <c r="K28" s="313"/>
      <c r="L28" s="314"/>
    </row>
    <row r="29" spans="1:13" ht="14.25" thickBot="1" x14ac:dyDescent="0.2">
      <c r="A29" s="267"/>
      <c r="B29" s="627" t="s">
        <v>12</v>
      </c>
      <c r="C29" s="627"/>
      <c r="D29" s="627"/>
      <c r="E29" s="627"/>
      <c r="F29" s="628"/>
      <c r="G29" s="268"/>
      <c r="H29" s="291"/>
      <c r="I29" s="315"/>
      <c r="J29" s="316"/>
      <c r="K29" s="292"/>
      <c r="L29" s="308"/>
    </row>
    <row r="30" spans="1:13" ht="15" thickTop="1" thickBot="1" x14ac:dyDescent="0.2">
      <c r="A30" s="267"/>
      <c r="B30" s="274"/>
      <c r="C30" s="274" t="s">
        <v>3</v>
      </c>
      <c r="D30" s="274" t="s">
        <v>13</v>
      </c>
      <c r="E30" s="275" t="s">
        <v>4</v>
      </c>
      <c r="F30" s="276" t="s">
        <v>6</v>
      </c>
      <c r="G30" s="317" t="s">
        <v>14</v>
      </c>
      <c r="H30" s="318"/>
      <c r="I30" s="319"/>
      <c r="J30" s="320" t="s">
        <v>9</v>
      </c>
      <c r="K30" s="321" t="s">
        <v>72</v>
      </c>
      <c r="L30" s="322">
        <f>SUM(L6:L29)</f>
        <v>411</v>
      </c>
    </row>
    <row r="31" spans="1:13" x14ac:dyDescent="0.15">
      <c r="A31" s="267"/>
      <c r="B31" s="302">
        <v>1</v>
      </c>
      <c r="C31" s="250" t="s">
        <v>425</v>
      </c>
      <c r="D31" s="323" t="s">
        <v>98</v>
      </c>
      <c r="E31" s="304" t="s">
        <v>99</v>
      </c>
      <c r="F31" s="279">
        <v>26</v>
      </c>
      <c r="G31" s="267"/>
      <c r="H31" s="269"/>
      <c r="I31" s="324"/>
      <c r="J31" s="325"/>
      <c r="K31" s="300" t="s">
        <v>67</v>
      </c>
      <c r="L31" s="326">
        <v>467</v>
      </c>
    </row>
    <row r="32" spans="1:13" x14ac:dyDescent="0.15">
      <c r="A32" s="267"/>
      <c r="B32" s="302">
        <v>2</v>
      </c>
      <c r="C32" s="250" t="s">
        <v>426</v>
      </c>
      <c r="D32" s="327" t="s">
        <v>100</v>
      </c>
      <c r="E32" s="304" t="s">
        <v>101</v>
      </c>
      <c r="F32" s="279">
        <v>44</v>
      </c>
      <c r="G32" s="267"/>
      <c r="H32" s="269"/>
      <c r="I32" s="325"/>
      <c r="J32" s="325"/>
      <c r="K32" s="300" t="s">
        <v>66</v>
      </c>
      <c r="L32" s="326">
        <v>21</v>
      </c>
    </row>
    <row r="33" spans="1:13" x14ac:dyDescent="0.15">
      <c r="A33" s="267"/>
      <c r="B33" s="302">
        <v>3</v>
      </c>
      <c r="C33" s="250" t="s">
        <v>426</v>
      </c>
      <c r="D33" s="327" t="s">
        <v>113</v>
      </c>
      <c r="E33" s="304" t="s">
        <v>102</v>
      </c>
      <c r="F33" s="279">
        <v>46</v>
      </c>
      <c r="G33" s="267"/>
      <c r="H33" s="269"/>
      <c r="I33" s="325"/>
      <c r="J33" s="325"/>
      <c r="K33" s="300"/>
      <c r="L33" s="326"/>
    </row>
    <row r="34" spans="1:13" ht="14.25" thickBot="1" x14ac:dyDescent="0.2">
      <c r="A34" s="267"/>
      <c r="B34" s="302">
        <v>4</v>
      </c>
      <c r="C34" s="250" t="s">
        <v>427</v>
      </c>
      <c r="D34" s="323" t="s">
        <v>115</v>
      </c>
      <c r="E34" s="304" t="s">
        <v>101</v>
      </c>
      <c r="F34" s="279">
        <v>12</v>
      </c>
      <c r="G34" s="267"/>
      <c r="H34" s="328" t="s">
        <v>15</v>
      </c>
      <c r="I34" s="329"/>
      <c r="J34" s="329"/>
      <c r="K34" s="329"/>
      <c r="L34" s="330"/>
    </row>
    <row r="35" spans="1:13" x14ac:dyDescent="0.15">
      <c r="A35" s="267"/>
      <c r="B35" s="302">
        <v>5</v>
      </c>
      <c r="C35" s="250" t="s">
        <v>428</v>
      </c>
      <c r="D35" s="323" t="s">
        <v>116</v>
      </c>
      <c r="E35" s="304" t="s">
        <v>99</v>
      </c>
      <c r="F35" s="279">
        <v>48</v>
      </c>
      <c r="G35" s="317"/>
      <c r="H35" s="274"/>
      <c r="I35" s="274" t="s">
        <v>3</v>
      </c>
      <c r="J35" s="274" t="s">
        <v>16</v>
      </c>
      <c r="K35" s="331" t="s">
        <v>17</v>
      </c>
      <c r="L35" s="276" t="s">
        <v>6</v>
      </c>
    </row>
    <row r="36" spans="1:13" x14ac:dyDescent="0.15">
      <c r="A36" s="267"/>
      <c r="B36" s="302">
        <v>6</v>
      </c>
      <c r="C36" s="250" t="s">
        <v>429</v>
      </c>
      <c r="D36" s="323" t="s">
        <v>119</v>
      </c>
      <c r="E36" s="304" t="s">
        <v>198</v>
      </c>
      <c r="F36" s="279">
        <v>20</v>
      </c>
      <c r="G36" s="317"/>
      <c r="H36" s="635">
        <v>1</v>
      </c>
      <c r="I36" s="261" t="s">
        <v>421</v>
      </c>
      <c r="J36" s="307" t="s">
        <v>73</v>
      </c>
      <c r="K36" s="313">
        <v>7</v>
      </c>
      <c r="L36" s="332"/>
      <c r="M36" s="271" t="s">
        <v>21</v>
      </c>
    </row>
    <row r="37" spans="1:13" x14ac:dyDescent="0.15">
      <c r="A37" s="267"/>
      <c r="B37" s="302">
        <v>7</v>
      </c>
      <c r="C37" s="250" t="s">
        <v>429</v>
      </c>
      <c r="D37" s="323" t="s">
        <v>123</v>
      </c>
      <c r="E37" s="304" t="s">
        <v>104</v>
      </c>
      <c r="F37" s="279">
        <v>18</v>
      </c>
      <c r="G37" s="317"/>
      <c r="H37" s="636"/>
      <c r="I37" s="262" t="s">
        <v>422</v>
      </c>
      <c r="J37" s="294" t="s">
        <v>74</v>
      </c>
      <c r="K37" s="333"/>
      <c r="L37" s="334"/>
    </row>
    <row r="38" spans="1:13" x14ac:dyDescent="0.15">
      <c r="A38" s="267"/>
      <c r="B38" s="302">
        <v>8</v>
      </c>
      <c r="C38" s="250" t="s">
        <v>430</v>
      </c>
      <c r="D38" s="323" t="s">
        <v>124</v>
      </c>
      <c r="E38" s="304" t="s">
        <v>104</v>
      </c>
      <c r="F38" s="279">
        <v>45</v>
      </c>
      <c r="G38" s="317"/>
      <c r="H38" s="307">
        <v>2</v>
      </c>
      <c r="I38" s="261" t="s">
        <v>423</v>
      </c>
      <c r="J38" s="307" t="s">
        <v>80</v>
      </c>
      <c r="K38" s="313">
        <v>3</v>
      </c>
      <c r="L38" s="332">
        <v>3519</v>
      </c>
      <c r="M38" s="271" t="s">
        <v>82</v>
      </c>
    </row>
    <row r="39" spans="1:13" x14ac:dyDescent="0.15">
      <c r="A39" s="267"/>
      <c r="B39" s="302">
        <v>9</v>
      </c>
      <c r="C39" s="250" t="s">
        <v>431</v>
      </c>
      <c r="D39" s="323" t="s">
        <v>114</v>
      </c>
      <c r="E39" s="304" t="s">
        <v>101</v>
      </c>
      <c r="F39" s="279">
        <v>10</v>
      </c>
      <c r="G39" s="317"/>
      <c r="H39" s="294"/>
      <c r="I39" s="262" t="s">
        <v>79</v>
      </c>
      <c r="J39" s="294" t="s">
        <v>81</v>
      </c>
      <c r="K39" s="333"/>
      <c r="L39" s="334"/>
    </row>
    <row r="40" spans="1:13" x14ac:dyDescent="0.15">
      <c r="A40" s="267"/>
      <c r="B40" s="302">
        <v>10</v>
      </c>
      <c r="C40" s="250" t="s">
        <v>432</v>
      </c>
      <c r="D40" s="323" t="s">
        <v>105</v>
      </c>
      <c r="E40" s="304" t="s">
        <v>198</v>
      </c>
      <c r="F40" s="279">
        <v>25</v>
      </c>
      <c r="G40" s="317"/>
      <c r="H40" s="307">
        <v>3</v>
      </c>
      <c r="I40" s="261" t="s">
        <v>165</v>
      </c>
      <c r="J40" s="307" t="s">
        <v>167</v>
      </c>
      <c r="K40" s="313">
        <v>38</v>
      </c>
      <c r="L40" s="332">
        <v>1108</v>
      </c>
      <c r="M40" s="271" t="s">
        <v>184</v>
      </c>
    </row>
    <row r="41" spans="1:13" x14ac:dyDescent="0.15">
      <c r="A41" s="267"/>
      <c r="B41" s="302">
        <v>11</v>
      </c>
      <c r="C41" s="250" t="s">
        <v>433</v>
      </c>
      <c r="D41" s="323" t="s">
        <v>103</v>
      </c>
      <c r="E41" s="304" t="s">
        <v>104</v>
      </c>
      <c r="F41" s="279">
        <v>42</v>
      </c>
      <c r="G41" s="317"/>
      <c r="H41" s="294"/>
      <c r="I41" s="262" t="s">
        <v>166</v>
      </c>
      <c r="J41" s="294" t="s">
        <v>168</v>
      </c>
      <c r="K41" s="333"/>
      <c r="L41" s="334"/>
    </row>
    <row r="42" spans="1:13" x14ac:dyDescent="0.15">
      <c r="A42" s="267"/>
      <c r="B42" s="302">
        <v>12</v>
      </c>
      <c r="C42" s="250" t="s">
        <v>434</v>
      </c>
      <c r="D42" s="327" t="s">
        <v>120</v>
      </c>
      <c r="E42" s="304" t="s">
        <v>121</v>
      </c>
      <c r="F42" s="279">
        <v>12</v>
      </c>
      <c r="G42" s="317"/>
      <c r="H42" s="335">
        <v>4</v>
      </c>
      <c r="I42" s="261" t="s">
        <v>209</v>
      </c>
      <c r="J42" s="307" t="s">
        <v>208</v>
      </c>
      <c r="K42" s="313">
        <v>15</v>
      </c>
      <c r="L42" s="332">
        <v>4383</v>
      </c>
      <c r="M42" s="269" t="s">
        <v>210</v>
      </c>
    </row>
    <row r="43" spans="1:13" x14ac:dyDescent="0.15">
      <c r="A43" s="267"/>
      <c r="B43" s="302">
        <v>13</v>
      </c>
      <c r="C43" s="250" t="s">
        <v>435</v>
      </c>
      <c r="D43" s="327" t="s">
        <v>155</v>
      </c>
      <c r="E43" s="304" t="s">
        <v>104</v>
      </c>
      <c r="F43" s="279">
        <v>47</v>
      </c>
      <c r="G43" s="317"/>
      <c r="H43" s="335"/>
      <c r="I43" s="262" t="s">
        <v>424</v>
      </c>
      <c r="J43" s="294" t="s">
        <v>207</v>
      </c>
      <c r="K43" s="333"/>
      <c r="L43" s="334"/>
      <c r="M43" s="271" t="s">
        <v>211</v>
      </c>
    </row>
    <row r="44" spans="1:13" x14ac:dyDescent="0.15">
      <c r="A44" s="267"/>
      <c r="B44" s="302">
        <v>14</v>
      </c>
      <c r="C44" s="250" t="s">
        <v>436</v>
      </c>
      <c r="D44" s="327" t="s">
        <v>122</v>
      </c>
      <c r="E44" s="304" t="s">
        <v>104</v>
      </c>
      <c r="F44" s="279">
        <v>20</v>
      </c>
      <c r="G44" s="317"/>
      <c r="H44" s="307">
        <v>5</v>
      </c>
      <c r="I44" s="263" t="s">
        <v>285</v>
      </c>
      <c r="J44" s="307"/>
      <c r="K44" s="313"/>
      <c r="L44" s="336"/>
    </row>
    <row r="45" spans="1:13" x14ac:dyDescent="0.15">
      <c r="A45" s="267"/>
      <c r="B45" s="302">
        <v>15</v>
      </c>
      <c r="C45" s="250" t="s">
        <v>437</v>
      </c>
      <c r="D45" s="327" t="s">
        <v>174</v>
      </c>
      <c r="E45" s="304" t="s">
        <v>104</v>
      </c>
      <c r="F45" s="279">
        <v>27</v>
      </c>
      <c r="G45" s="317"/>
      <c r="H45" s="294"/>
      <c r="I45" s="264" t="s">
        <v>69</v>
      </c>
      <c r="J45" s="294"/>
      <c r="K45" s="333"/>
      <c r="L45" s="336"/>
    </row>
    <row r="46" spans="1:13" x14ac:dyDescent="0.15">
      <c r="A46" s="267"/>
      <c r="B46" s="302">
        <v>16</v>
      </c>
      <c r="C46" s="337" t="s">
        <v>438</v>
      </c>
      <c r="D46" s="302" t="s">
        <v>176</v>
      </c>
      <c r="E46" s="304" t="s">
        <v>138</v>
      </c>
      <c r="F46" s="279">
        <v>23</v>
      </c>
      <c r="G46" s="317"/>
      <c r="H46" s="307">
        <v>6</v>
      </c>
      <c r="I46" s="338" t="s">
        <v>69</v>
      </c>
      <c r="J46" s="307"/>
      <c r="K46" s="313"/>
      <c r="L46" s="332"/>
    </row>
    <row r="47" spans="1:13" x14ac:dyDescent="0.15">
      <c r="A47" s="267"/>
      <c r="B47" s="302">
        <v>17</v>
      </c>
      <c r="C47" s="250" t="s">
        <v>439</v>
      </c>
      <c r="D47" s="327" t="s">
        <v>157</v>
      </c>
      <c r="E47" s="304" t="s">
        <v>101</v>
      </c>
      <c r="F47" s="279">
        <v>31</v>
      </c>
      <c r="G47" s="317"/>
      <c r="H47" s="294"/>
      <c r="I47" s="339"/>
      <c r="J47" s="294"/>
      <c r="K47" s="333"/>
      <c r="L47" s="334"/>
    </row>
    <row r="48" spans="1:13" x14ac:dyDescent="0.15">
      <c r="A48" s="267"/>
      <c r="B48" s="302">
        <v>18</v>
      </c>
      <c r="C48" s="250" t="s">
        <v>440</v>
      </c>
      <c r="D48" s="327" t="s">
        <v>186</v>
      </c>
      <c r="E48" s="304" t="s">
        <v>99</v>
      </c>
      <c r="F48" s="279">
        <v>30</v>
      </c>
      <c r="G48" s="317"/>
      <c r="H48" s="335">
        <v>7</v>
      </c>
      <c r="I48" s="263" t="s">
        <v>69</v>
      </c>
      <c r="J48" s="335"/>
      <c r="K48" s="340"/>
      <c r="L48" s="341"/>
    </row>
    <row r="49" spans="1:13" x14ac:dyDescent="0.15">
      <c r="A49" s="267"/>
      <c r="B49" s="302">
        <v>19</v>
      </c>
      <c r="C49" s="250" t="s">
        <v>185</v>
      </c>
      <c r="D49" s="327" t="s">
        <v>187</v>
      </c>
      <c r="E49" s="304" t="s">
        <v>198</v>
      </c>
      <c r="F49" s="284">
        <v>16</v>
      </c>
      <c r="G49" s="317"/>
      <c r="H49" s="335"/>
      <c r="I49" s="342"/>
      <c r="J49" s="335"/>
      <c r="K49" s="340"/>
      <c r="L49" s="341"/>
    </row>
    <row r="50" spans="1:13" x14ac:dyDescent="0.15">
      <c r="A50" s="267"/>
      <c r="B50" s="302">
        <v>20</v>
      </c>
      <c r="C50" s="250" t="s">
        <v>173</v>
      </c>
      <c r="D50" s="327" t="s">
        <v>137</v>
      </c>
      <c r="E50" s="304" t="s">
        <v>138</v>
      </c>
      <c r="F50" s="284">
        <v>60</v>
      </c>
      <c r="G50" s="317"/>
      <c r="H50" s="307">
        <v>8</v>
      </c>
      <c r="I50" s="338" t="s">
        <v>69</v>
      </c>
      <c r="J50" s="307"/>
      <c r="K50" s="313"/>
      <c r="L50" s="332"/>
    </row>
    <row r="51" spans="1:13" x14ac:dyDescent="0.15">
      <c r="A51" s="267"/>
      <c r="B51" s="310">
        <v>21</v>
      </c>
      <c r="C51" s="250" t="s">
        <v>173</v>
      </c>
      <c r="D51" s="327" t="s">
        <v>195</v>
      </c>
      <c r="E51" s="304" t="s">
        <v>99</v>
      </c>
      <c r="F51" s="284">
        <v>34</v>
      </c>
      <c r="G51" s="317"/>
      <c r="H51" s="294"/>
      <c r="I51" s="339"/>
      <c r="J51" s="294"/>
      <c r="K51" s="333"/>
      <c r="L51" s="334"/>
    </row>
    <row r="52" spans="1:13" x14ac:dyDescent="0.15">
      <c r="A52" s="267"/>
      <c r="B52" s="302">
        <v>22</v>
      </c>
      <c r="C52" s="250" t="s">
        <v>171</v>
      </c>
      <c r="D52" s="327" t="s">
        <v>172</v>
      </c>
      <c r="E52" s="304" t="s">
        <v>104</v>
      </c>
      <c r="F52" s="284">
        <v>30</v>
      </c>
      <c r="G52" s="317"/>
      <c r="H52" s="335">
        <v>9</v>
      </c>
      <c r="I52" s="343" t="s">
        <v>69</v>
      </c>
      <c r="J52" s="335"/>
      <c r="K52" s="340"/>
      <c r="L52" s="344"/>
      <c r="M52" s="269"/>
    </row>
    <row r="53" spans="1:13" x14ac:dyDescent="0.15">
      <c r="A53" s="267"/>
      <c r="B53" s="302">
        <v>23</v>
      </c>
      <c r="C53" s="250" t="s">
        <v>158</v>
      </c>
      <c r="D53" s="327" t="s">
        <v>159</v>
      </c>
      <c r="E53" s="304" t="s">
        <v>106</v>
      </c>
      <c r="F53" s="284">
        <v>46</v>
      </c>
      <c r="G53" s="317"/>
      <c r="H53" s="335"/>
      <c r="I53" s="343"/>
      <c r="J53" s="335"/>
      <c r="K53" s="340"/>
      <c r="L53" s="341"/>
    </row>
    <row r="54" spans="1:13" x14ac:dyDescent="0.15">
      <c r="A54" s="267"/>
      <c r="B54" s="310">
        <v>24</v>
      </c>
      <c r="C54" s="250" t="s">
        <v>441</v>
      </c>
      <c r="D54" s="327" t="s">
        <v>156</v>
      </c>
      <c r="E54" s="304" t="s">
        <v>101</v>
      </c>
      <c r="F54" s="284">
        <v>25</v>
      </c>
      <c r="G54" s="317"/>
      <c r="H54" s="307">
        <v>10</v>
      </c>
      <c r="I54" s="338" t="s">
        <v>69</v>
      </c>
      <c r="J54" s="307"/>
      <c r="K54" s="313"/>
      <c r="L54" s="332"/>
    </row>
    <row r="55" spans="1:13" x14ac:dyDescent="0.15">
      <c r="A55" s="267"/>
      <c r="B55" s="302">
        <v>25</v>
      </c>
      <c r="C55" s="250" t="s">
        <v>238</v>
      </c>
      <c r="D55" s="327" t="s">
        <v>107</v>
      </c>
      <c r="E55" s="304" t="s">
        <v>99</v>
      </c>
      <c r="F55" s="284">
        <v>48</v>
      </c>
      <c r="G55" s="317"/>
      <c r="H55" s="294"/>
      <c r="I55" s="345"/>
      <c r="J55" s="294"/>
      <c r="K55" s="333"/>
      <c r="L55" s="334"/>
    </row>
    <row r="56" spans="1:13" x14ac:dyDescent="0.15">
      <c r="A56" s="267"/>
      <c r="B56" s="302">
        <v>26</v>
      </c>
      <c r="C56" s="337" t="s">
        <v>442</v>
      </c>
      <c r="D56" s="302" t="s">
        <v>196</v>
      </c>
      <c r="E56" s="304" t="s">
        <v>197</v>
      </c>
      <c r="F56" s="279">
        <v>80</v>
      </c>
      <c r="G56" s="317"/>
      <c r="H56" s="307">
        <v>11</v>
      </c>
      <c r="I56" s="338" t="s">
        <v>69</v>
      </c>
      <c r="J56" s="307"/>
      <c r="K56" s="313"/>
      <c r="L56" s="332"/>
    </row>
    <row r="57" spans="1:13" x14ac:dyDescent="0.15">
      <c r="A57" s="267"/>
      <c r="B57" s="310">
        <v>27</v>
      </c>
      <c r="C57" s="337" t="s">
        <v>240</v>
      </c>
      <c r="D57" s="302" t="s">
        <v>241</v>
      </c>
      <c r="E57" s="304" t="s">
        <v>138</v>
      </c>
      <c r="F57" s="279">
        <v>36</v>
      </c>
      <c r="G57" s="317"/>
      <c r="H57" s="294"/>
      <c r="I57" s="339"/>
      <c r="J57" s="294"/>
      <c r="K57" s="333"/>
      <c r="L57" s="334"/>
    </row>
    <row r="58" spans="1:13" x14ac:dyDescent="0.15">
      <c r="A58" s="346"/>
      <c r="B58" s="302">
        <v>28</v>
      </c>
      <c r="C58" s="337" t="s">
        <v>240</v>
      </c>
      <c r="D58" s="302" t="s">
        <v>241</v>
      </c>
      <c r="E58" s="304" t="s">
        <v>104</v>
      </c>
      <c r="F58" s="279">
        <v>29</v>
      </c>
      <c r="G58" s="317"/>
      <c r="H58" s="307">
        <v>12</v>
      </c>
      <c r="I58" s="338"/>
      <c r="J58" s="307"/>
      <c r="K58" s="313"/>
      <c r="L58" s="332"/>
    </row>
    <row r="59" spans="1:13" x14ac:dyDescent="0.15">
      <c r="A59" s="267"/>
      <c r="B59" s="302">
        <v>29</v>
      </c>
      <c r="C59" s="337" t="s">
        <v>443</v>
      </c>
      <c r="D59" s="302" t="s">
        <v>160</v>
      </c>
      <c r="E59" s="304" t="s">
        <v>101</v>
      </c>
      <c r="F59" s="279">
        <v>22</v>
      </c>
      <c r="G59" s="347"/>
      <c r="H59" s="294"/>
      <c r="I59" s="345"/>
      <c r="J59" s="294"/>
      <c r="K59" s="333"/>
      <c r="L59" s="334"/>
    </row>
    <row r="60" spans="1:13" x14ac:dyDescent="0.15">
      <c r="A60" s="267"/>
      <c r="B60" s="310">
        <v>30</v>
      </c>
      <c r="C60" s="250" t="s">
        <v>444</v>
      </c>
      <c r="D60" s="302" t="s">
        <v>247</v>
      </c>
      <c r="E60" s="304" t="s">
        <v>104</v>
      </c>
      <c r="F60" s="279">
        <v>30</v>
      </c>
      <c r="G60" s="317"/>
      <c r="H60" s="307">
        <v>13</v>
      </c>
      <c r="I60" s="307"/>
      <c r="J60" s="307"/>
      <c r="K60" s="313"/>
      <c r="L60" s="332"/>
    </row>
    <row r="61" spans="1:13" ht="14.25" thickBot="1" x14ac:dyDescent="0.2">
      <c r="A61" s="267"/>
      <c r="B61" s="302">
        <v>31</v>
      </c>
      <c r="C61" s="250" t="s">
        <v>445</v>
      </c>
      <c r="D61" s="323" t="s">
        <v>275</v>
      </c>
      <c r="E61" s="304" t="s">
        <v>197</v>
      </c>
      <c r="F61" s="279">
        <v>30</v>
      </c>
      <c r="G61" s="317"/>
      <c r="H61" s="348"/>
      <c r="I61" s="348"/>
      <c r="J61" s="348"/>
      <c r="K61" s="349"/>
      <c r="L61" s="350"/>
    </row>
    <row r="62" spans="1:13" ht="15" thickTop="1" thickBot="1" x14ac:dyDescent="0.2">
      <c r="A62" s="267"/>
      <c r="B62" s="310"/>
      <c r="C62" s="351"/>
      <c r="D62" s="323"/>
      <c r="E62" s="304"/>
      <c r="F62" s="279"/>
      <c r="G62" s="317"/>
      <c r="H62" s="294"/>
      <c r="I62" s="295"/>
      <c r="J62" s="295" t="s">
        <v>9</v>
      </c>
      <c r="K62" s="296">
        <f>SUM(K36:K47)</f>
        <v>63</v>
      </c>
      <c r="L62" s="297">
        <f>SUM(L36:L61)</f>
        <v>9010</v>
      </c>
    </row>
    <row r="63" spans="1:13" x14ac:dyDescent="0.15">
      <c r="A63" s="267"/>
      <c r="B63" s="302"/>
      <c r="C63" s="270"/>
      <c r="D63" s="302"/>
      <c r="E63" s="304"/>
      <c r="F63" s="279"/>
      <c r="G63" s="317" t="s">
        <v>0</v>
      </c>
      <c r="H63" s="269"/>
      <c r="I63" s="270"/>
      <c r="J63" s="269"/>
      <c r="K63" s="300" t="s">
        <v>67</v>
      </c>
      <c r="L63" s="269">
        <v>5431</v>
      </c>
    </row>
    <row r="64" spans="1:13" x14ac:dyDescent="0.15">
      <c r="A64" s="267"/>
      <c r="B64" s="310"/>
      <c r="C64" s="351"/>
      <c r="D64" s="305"/>
      <c r="E64" s="304"/>
      <c r="F64" s="279"/>
      <c r="G64" s="317" t="s">
        <v>0</v>
      </c>
      <c r="H64" s="269"/>
      <c r="I64" s="270"/>
      <c r="J64" s="269"/>
      <c r="K64" s="352" t="s">
        <v>66</v>
      </c>
      <c r="L64" s="269">
        <v>23282</v>
      </c>
    </row>
    <row r="65" spans="1:14" x14ac:dyDescent="0.15">
      <c r="A65" s="267"/>
      <c r="B65" s="302"/>
      <c r="C65" s="353"/>
      <c r="D65" s="302"/>
      <c r="E65" s="304"/>
      <c r="F65" s="279"/>
      <c r="G65" s="267" t="s">
        <v>0</v>
      </c>
      <c r="H65" s="267"/>
      <c r="I65" s="267"/>
      <c r="J65" s="267"/>
      <c r="K65" s="267"/>
      <c r="L65" s="267"/>
    </row>
    <row r="66" spans="1:14" ht="14.25" thickBot="1" x14ac:dyDescent="0.2">
      <c r="A66" s="267"/>
      <c r="B66" s="302">
        <v>1</v>
      </c>
      <c r="C66" s="250" t="s">
        <v>446</v>
      </c>
      <c r="D66" s="323" t="s">
        <v>272</v>
      </c>
      <c r="E66" s="304" t="s">
        <v>86</v>
      </c>
      <c r="F66" s="279">
        <v>80</v>
      </c>
      <c r="G66" s="267"/>
      <c r="H66" s="328" t="s">
        <v>22</v>
      </c>
      <c r="I66" s="354"/>
      <c r="J66" s="354"/>
      <c r="K66" s="329"/>
      <c r="L66" s="330"/>
    </row>
    <row r="67" spans="1:14" x14ac:dyDescent="0.15">
      <c r="A67" s="267"/>
      <c r="B67" s="302">
        <v>2</v>
      </c>
      <c r="C67" s="250" t="s">
        <v>447</v>
      </c>
      <c r="D67" s="323" t="s">
        <v>272</v>
      </c>
      <c r="E67" s="304" t="s">
        <v>86</v>
      </c>
      <c r="F67" s="279">
        <v>80</v>
      </c>
      <c r="G67" s="267"/>
      <c r="H67" s="355"/>
      <c r="I67" s="356" t="s">
        <v>3</v>
      </c>
      <c r="J67" s="357" t="s">
        <v>8</v>
      </c>
      <c r="K67" s="356" t="s">
        <v>23</v>
      </c>
      <c r="L67" s="358" t="s">
        <v>24</v>
      </c>
    </row>
    <row r="68" spans="1:14" x14ac:dyDescent="0.15">
      <c r="A68" s="267"/>
      <c r="B68" s="302">
        <v>3</v>
      </c>
      <c r="C68" s="250" t="s">
        <v>481</v>
      </c>
      <c r="D68" s="323" t="s">
        <v>482</v>
      </c>
      <c r="E68" s="304" t="s">
        <v>104</v>
      </c>
      <c r="F68" s="279">
        <v>150</v>
      </c>
      <c r="G68" s="267"/>
      <c r="H68" s="418">
        <v>1</v>
      </c>
      <c r="I68" s="448" t="s">
        <v>461</v>
      </c>
      <c r="J68" s="418" t="s">
        <v>127</v>
      </c>
      <c r="K68" s="449" t="s">
        <v>128</v>
      </c>
      <c r="L68" s="450">
        <v>11</v>
      </c>
      <c r="M68" s="271" t="s">
        <v>21</v>
      </c>
    </row>
    <row r="69" spans="1:14" ht="12.75" customHeight="1" x14ac:dyDescent="0.15">
      <c r="A69" s="267"/>
      <c r="B69" s="302">
        <v>4</v>
      </c>
      <c r="C69" s="250" t="s">
        <v>448</v>
      </c>
      <c r="D69" s="323" t="s">
        <v>259</v>
      </c>
      <c r="E69" s="304" t="s">
        <v>260</v>
      </c>
      <c r="F69" s="279">
        <v>45</v>
      </c>
      <c r="G69" s="267"/>
      <c r="H69" s="418">
        <v>2</v>
      </c>
      <c r="I69" s="448" t="s">
        <v>463</v>
      </c>
      <c r="J69" s="418" t="s">
        <v>129</v>
      </c>
      <c r="K69" s="449" t="s">
        <v>130</v>
      </c>
      <c r="L69" s="450">
        <v>9</v>
      </c>
      <c r="M69" s="271" t="s">
        <v>18</v>
      </c>
    </row>
    <row r="70" spans="1:14" x14ac:dyDescent="0.15">
      <c r="A70" s="267"/>
      <c r="B70" s="302">
        <v>5</v>
      </c>
      <c r="C70" s="359" t="s">
        <v>171</v>
      </c>
      <c r="D70" s="302" t="s">
        <v>236</v>
      </c>
      <c r="E70" s="304" t="s">
        <v>237</v>
      </c>
      <c r="F70" s="279">
        <v>130</v>
      </c>
      <c r="G70" s="267"/>
      <c r="H70" s="418">
        <v>3</v>
      </c>
      <c r="I70" s="252" t="s">
        <v>462</v>
      </c>
      <c r="J70" s="418" t="s">
        <v>127</v>
      </c>
      <c r="K70" s="451" t="s">
        <v>131</v>
      </c>
      <c r="L70" s="285">
        <v>3</v>
      </c>
      <c r="M70" s="271" t="s">
        <v>25</v>
      </c>
      <c r="N70" s="360"/>
    </row>
    <row r="71" spans="1:14" x14ac:dyDescent="0.15">
      <c r="A71" s="267"/>
      <c r="B71" s="302">
        <v>6</v>
      </c>
      <c r="C71" s="250" t="s">
        <v>215</v>
      </c>
      <c r="D71" s="305" t="s">
        <v>216</v>
      </c>
      <c r="E71" s="304" t="s">
        <v>242</v>
      </c>
      <c r="F71" s="279">
        <v>7</v>
      </c>
      <c r="G71" s="267"/>
      <c r="H71" s="418">
        <v>4</v>
      </c>
      <c r="I71" s="252" t="s">
        <v>464</v>
      </c>
      <c r="J71" s="418" t="s">
        <v>188</v>
      </c>
      <c r="K71" s="451" t="s">
        <v>161</v>
      </c>
      <c r="L71" s="285">
        <v>10</v>
      </c>
      <c r="M71" s="271" t="s">
        <v>19</v>
      </c>
    </row>
    <row r="72" spans="1:14" x14ac:dyDescent="0.15">
      <c r="A72" s="267"/>
      <c r="B72" s="302">
        <v>7</v>
      </c>
      <c r="C72" s="361" t="s">
        <v>449</v>
      </c>
      <c r="D72" s="302" t="s">
        <v>245</v>
      </c>
      <c r="E72" s="304" t="s">
        <v>218</v>
      </c>
      <c r="F72" s="279">
        <v>30</v>
      </c>
      <c r="G72" s="267"/>
      <c r="H72" s="418">
        <v>5</v>
      </c>
      <c r="I72" s="252" t="s">
        <v>132</v>
      </c>
      <c r="J72" s="418" t="s">
        <v>203</v>
      </c>
      <c r="K72" s="451" t="s">
        <v>135</v>
      </c>
      <c r="L72" s="285">
        <v>7</v>
      </c>
      <c r="M72" s="271" t="s">
        <v>21</v>
      </c>
    </row>
    <row r="73" spans="1:14" x14ac:dyDescent="0.15">
      <c r="A73" s="267"/>
      <c r="B73" s="302">
        <v>8</v>
      </c>
      <c r="C73" s="361" t="s">
        <v>449</v>
      </c>
      <c r="D73" s="266" t="s">
        <v>245</v>
      </c>
      <c r="E73" s="304" t="s">
        <v>198</v>
      </c>
      <c r="F73" s="279">
        <v>40</v>
      </c>
      <c r="G73" s="317"/>
      <c r="H73" s="418">
        <v>6</v>
      </c>
      <c r="I73" s="252" t="s">
        <v>133</v>
      </c>
      <c r="J73" s="418" t="s">
        <v>243</v>
      </c>
      <c r="K73" s="451" t="s">
        <v>244</v>
      </c>
      <c r="L73" s="285">
        <v>10</v>
      </c>
      <c r="M73" s="271" t="s">
        <v>26</v>
      </c>
    </row>
    <row r="74" spans="1:14" x14ac:dyDescent="0.15">
      <c r="A74" s="267"/>
      <c r="B74" s="302">
        <v>9</v>
      </c>
      <c r="C74" s="361" t="s">
        <v>450</v>
      </c>
      <c r="D74" s="302" t="s">
        <v>217</v>
      </c>
      <c r="E74" s="304" t="s">
        <v>218</v>
      </c>
      <c r="F74" s="279">
        <v>6</v>
      </c>
      <c r="G74" s="317"/>
      <c r="H74" s="418">
        <v>7</v>
      </c>
      <c r="I74" s="252" t="s">
        <v>134</v>
      </c>
      <c r="J74" s="418" t="s">
        <v>248</v>
      </c>
      <c r="K74" s="451" t="s">
        <v>246</v>
      </c>
      <c r="L74" s="285">
        <v>7</v>
      </c>
      <c r="M74" s="271" t="s">
        <v>18</v>
      </c>
    </row>
    <row r="75" spans="1:14" x14ac:dyDescent="0.15">
      <c r="A75" s="267"/>
      <c r="B75" s="302">
        <v>10</v>
      </c>
      <c r="C75" s="361" t="s">
        <v>255</v>
      </c>
      <c r="D75" s="362" t="s">
        <v>257</v>
      </c>
      <c r="E75" s="353" t="s">
        <v>256</v>
      </c>
      <c r="F75" s="314">
        <v>26</v>
      </c>
      <c r="G75" s="267"/>
      <c r="H75" s="418">
        <v>8</v>
      </c>
      <c r="I75" s="252" t="s">
        <v>465</v>
      </c>
      <c r="J75" s="418" t="s">
        <v>127</v>
      </c>
      <c r="K75" s="451" t="s">
        <v>175</v>
      </c>
      <c r="L75" s="285">
        <v>15</v>
      </c>
      <c r="M75" s="271" t="s">
        <v>19</v>
      </c>
    </row>
    <row r="76" spans="1:14" x14ac:dyDescent="0.15">
      <c r="A76" s="267"/>
      <c r="B76" s="266">
        <v>11</v>
      </c>
      <c r="C76" s="361" t="s">
        <v>451</v>
      </c>
      <c r="D76" s="362" t="s">
        <v>258</v>
      </c>
      <c r="E76" s="304" t="s">
        <v>262</v>
      </c>
      <c r="F76" s="314">
        <v>36</v>
      </c>
      <c r="G76" s="267"/>
      <c r="H76" s="266">
        <v>9</v>
      </c>
      <c r="I76" s="250" t="s">
        <v>466</v>
      </c>
      <c r="J76" s="646" t="s">
        <v>286</v>
      </c>
      <c r="K76" s="647"/>
      <c r="L76" s="284"/>
    </row>
    <row r="77" spans="1:14" x14ac:dyDescent="0.15">
      <c r="A77" s="267"/>
      <c r="B77" s="302">
        <v>12</v>
      </c>
      <c r="C77" s="361" t="s">
        <v>452</v>
      </c>
      <c r="D77" s="362" t="s">
        <v>284</v>
      </c>
      <c r="E77" s="363" t="s">
        <v>381</v>
      </c>
      <c r="F77" s="314">
        <v>95</v>
      </c>
      <c r="G77" s="267"/>
      <c r="H77" s="418">
        <v>10</v>
      </c>
      <c r="I77" s="252" t="s">
        <v>467</v>
      </c>
      <c r="J77" s="418" t="s">
        <v>287</v>
      </c>
      <c r="K77" s="451" t="s">
        <v>250</v>
      </c>
      <c r="L77" s="285">
        <v>15</v>
      </c>
      <c r="M77" s="271" t="s">
        <v>25</v>
      </c>
    </row>
    <row r="78" spans="1:14" x14ac:dyDescent="0.15">
      <c r="A78" s="267"/>
      <c r="B78" s="266">
        <v>13</v>
      </c>
      <c r="C78" s="361" t="s">
        <v>452</v>
      </c>
      <c r="D78" s="362" t="s">
        <v>259</v>
      </c>
      <c r="E78" s="363" t="s">
        <v>261</v>
      </c>
      <c r="F78" s="314">
        <v>52</v>
      </c>
      <c r="G78" s="267"/>
      <c r="H78" s="307"/>
      <c r="I78" s="351"/>
      <c r="J78" s="302"/>
      <c r="K78" s="304"/>
      <c r="L78" s="364"/>
    </row>
    <row r="79" spans="1:14" x14ac:dyDescent="0.15">
      <c r="A79" s="267"/>
      <c r="B79" s="302">
        <v>14</v>
      </c>
      <c r="C79" s="361" t="s">
        <v>453</v>
      </c>
      <c r="D79" s="362" t="s">
        <v>283</v>
      </c>
      <c r="E79" s="363" t="s">
        <v>381</v>
      </c>
      <c r="F79" s="314">
        <v>37</v>
      </c>
      <c r="G79" s="267"/>
      <c r="H79" s="307"/>
      <c r="I79" s="351"/>
      <c r="J79" s="302"/>
      <c r="K79" s="304"/>
      <c r="L79" s="364"/>
    </row>
    <row r="80" spans="1:14" ht="14.25" thickBot="1" x14ac:dyDescent="0.2">
      <c r="A80" s="267"/>
      <c r="B80" s="266">
        <v>15</v>
      </c>
      <c r="C80" s="365" t="s">
        <v>454</v>
      </c>
      <c r="D80" s="305" t="s">
        <v>273</v>
      </c>
      <c r="E80" s="363" t="s">
        <v>381</v>
      </c>
      <c r="F80" s="279">
        <v>7</v>
      </c>
      <c r="G80" s="267"/>
      <c r="H80" s="316"/>
      <c r="I80" s="291"/>
      <c r="J80" s="291"/>
      <c r="K80" s="292"/>
      <c r="L80" s="366"/>
    </row>
    <row r="81" spans="1:12" ht="15" thickTop="1" thickBot="1" x14ac:dyDescent="0.2">
      <c r="A81" s="267"/>
      <c r="B81" s="302">
        <v>16</v>
      </c>
      <c r="C81" s="365" t="s">
        <v>455</v>
      </c>
      <c r="D81" s="305" t="s">
        <v>274</v>
      </c>
      <c r="E81" s="363" t="s">
        <v>381</v>
      </c>
      <c r="F81" s="279">
        <v>15</v>
      </c>
      <c r="G81" s="267"/>
      <c r="H81" s="318"/>
      <c r="I81" s="320"/>
      <c r="J81" s="320" t="s">
        <v>9</v>
      </c>
      <c r="K81" s="321" t="s">
        <v>395</v>
      </c>
      <c r="L81" s="367">
        <f>SUM(L68:L77)</f>
        <v>87</v>
      </c>
    </row>
    <row r="82" spans="1:12" x14ac:dyDescent="0.15">
      <c r="A82" s="267"/>
      <c r="B82" s="266">
        <v>17</v>
      </c>
      <c r="C82" s="365" t="s">
        <v>456</v>
      </c>
      <c r="D82" s="305" t="s">
        <v>276</v>
      </c>
      <c r="E82" s="363" t="s">
        <v>381</v>
      </c>
      <c r="F82" s="279">
        <v>39</v>
      </c>
      <c r="G82" s="267"/>
      <c r="H82" s="330"/>
      <c r="I82" s="270"/>
      <c r="J82" s="269"/>
      <c r="K82" s="300" t="s">
        <v>67</v>
      </c>
      <c r="L82" s="352">
        <v>166</v>
      </c>
    </row>
    <row r="83" spans="1:12" x14ac:dyDescent="0.15">
      <c r="A83" s="267"/>
      <c r="B83" s="302">
        <v>18</v>
      </c>
      <c r="C83" s="365" t="s">
        <v>457</v>
      </c>
      <c r="D83" s="305" t="s">
        <v>277</v>
      </c>
      <c r="E83" s="363" t="s">
        <v>381</v>
      </c>
      <c r="F83" s="279">
        <v>39</v>
      </c>
      <c r="G83" s="267"/>
      <c r="H83" s="330"/>
      <c r="I83" s="270"/>
      <c r="J83" s="269"/>
      <c r="K83" s="352" t="s">
        <v>66</v>
      </c>
      <c r="L83" s="352">
        <v>46</v>
      </c>
    </row>
    <row r="84" spans="1:12" x14ac:dyDescent="0.15">
      <c r="A84" s="267"/>
      <c r="B84" s="266">
        <v>19</v>
      </c>
      <c r="C84" s="365" t="s">
        <v>458</v>
      </c>
      <c r="D84" s="305" t="s">
        <v>278</v>
      </c>
      <c r="E84" s="363" t="s">
        <v>381</v>
      </c>
      <c r="F84" s="279">
        <v>134</v>
      </c>
      <c r="G84" s="267"/>
      <c r="H84" s="330"/>
      <c r="I84" s="270"/>
      <c r="J84" s="269"/>
      <c r="K84" s="269"/>
      <c r="L84" s="352"/>
    </row>
    <row r="85" spans="1:12" x14ac:dyDescent="0.15">
      <c r="A85" s="267"/>
      <c r="B85" s="302">
        <v>20</v>
      </c>
      <c r="C85" s="365" t="s">
        <v>459</v>
      </c>
      <c r="D85" s="305" t="s">
        <v>288</v>
      </c>
      <c r="E85" s="363" t="s">
        <v>381</v>
      </c>
      <c r="F85" s="279">
        <v>24</v>
      </c>
      <c r="G85" s="267"/>
      <c r="H85" s="330"/>
      <c r="I85" s="270"/>
      <c r="J85" s="269"/>
      <c r="K85" s="269"/>
      <c r="L85" s="352"/>
    </row>
    <row r="86" spans="1:12" x14ac:dyDescent="0.15">
      <c r="A86" s="267"/>
      <c r="B86" s="266">
        <v>21</v>
      </c>
      <c r="C86" s="365" t="s">
        <v>460</v>
      </c>
      <c r="D86" s="305" t="s">
        <v>289</v>
      </c>
      <c r="E86" s="363" t="s">
        <v>381</v>
      </c>
      <c r="F86" s="279">
        <v>60</v>
      </c>
      <c r="G86" s="267"/>
      <c r="H86" s="330"/>
      <c r="I86" s="270"/>
      <c r="J86" s="269"/>
      <c r="K86" s="269"/>
      <c r="L86" s="352"/>
    </row>
    <row r="87" spans="1:12" ht="14.25" thickBot="1" x14ac:dyDescent="0.2">
      <c r="A87" s="267"/>
      <c r="B87" s="316">
        <v>22</v>
      </c>
      <c r="C87" s="369"/>
      <c r="D87" s="370"/>
      <c r="E87" s="371"/>
      <c r="F87" s="308"/>
      <c r="G87" s="267"/>
      <c r="H87" s="330"/>
      <c r="I87" s="270"/>
      <c r="J87" s="269"/>
      <c r="K87" s="269"/>
      <c r="L87" s="352"/>
    </row>
    <row r="88" spans="1:12" ht="14.25" thickTop="1" x14ac:dyDescent="0.15">
      <c r="A88" s="267"/>
      <c r="B88" s="372"/>
      <c r="C88" s="372"/>
      <c r="D88" s="373" t="s">
        <v>9</v>
      </c>
      <c r="E88" s="374" t="s">
        <v>68</v>
      </c>
      <c r="F88" s="375">
        <f>SUM(F31:F87)</f>
        <v>2144</v>
      </c>
      <c r="G88" s="267"/>
      <c r="H88" s="330"/>
      <c r="I88" s="270"/>
      <c r="J88" s="269"/>
      <c r="K88" s="269"/>
      <c r="L88" s="352"/>
    </row>
    <row r="89" spans="1:12" x14ac:dyDescent="0.15">
      <c r="A89" s="267"/>
      <c r="B89" s="360"/>
      <c r="C89" s="360"/>
      <c r="D89" s="330"/>
      <c r="E89" s="326" t="s">
        <v>67</v>
      </c>
      <c r="F89" s="326">
        <v>2391</v>
      </c>
      <c r="G89" s="267"/>
      <c r="H89" s="330"/>
      <c r="I89" s="270"/>
      <c r="J89" s="269"/>
      <c r="K89" s="269"/>
      <c r="L89" s="352"/>
    </row>
    <row r="90" spans="1:12" x14ac:dyDescent="0.15">
      <c r="A90" s="267"/>
      <c r="D90" s="330"/>
      <c r="E90" s="300" t="s">
        <v>66</v>
      </c>
      <c r="F90" s="352">
        <v>1418</v>
      </c>
      <c r="G90" s="267"/>
      <c r="H90" s="330"/>
      <c r="I90" s="270"/>
      <c r="J90" s="269"/>
      <c r="K90" s="269"/>
      <c r="L90" s="352"/>
    </row>
    <row r="91" spans="1:12" x14ac:dyDescent="0.15">
      <c r="A91" s="267"/>
      <c r="B91" s="376"/>
      <c r="C91" s="360"/>
      <c r="D91" s="330"/>
      <c r="E91" s="300"/>
      <c r="F91" s="352"/>
      <c r="G91" s="267"/>
      <c r="H91" s="330"/>
      <c r="I91" s="270"/>
      <c r="J91" s="269"/>
      <c r="K91" s="269"/>
      <c r="L91" s="352"/>
    </row>
    <row r="92" spans="1:12" ht="14.25" thickBot="1" x14ac:dyDescent="0.2">
      <c r="A92" s="267"/>
      <c r="B92" s="377" t="s">
        <v>27</v>
      </c>
      <c r="C92" s="325"/>
      <c r="D92" s="329"/>
      <c r="E92" s="329"/>
      <c r="F92" s="330"/>
      <c r="G92" s="267"/>
      <c r="H92" s="378" t="s">
        <v>32</v>
      </c>
      <c r="I92" s="379"/>
      <c r="J92" s="379"/>
      <c r="K92" s="379"/>
      <c r="L92" s="269"/>
    </row>
    <row r="93" spans="1:12" x14ac:dyDescent="0.15">
      <c r="A93" s="267"/>
      <c r="B93" s="380"/>
      <c r="C93" s="357" t="s">
        <v>3</v>
      </c>
      <c r="D93" s="274" t="s">
        <v>28</v>
      </c>
      <c r="E93" s="331" t="s">
        <v>29</v>
      </c>
      <c r="F93" s="276" t="s">
        <v>30</v>
      </c>
      <c r="G93" s="267"/>
      <c r="H93" s="381"/>
      <c r="I93" s="274" t="s">
        <v>3</v>
      </c>
      <c r="J93" s="274" t="s">
        <v>33</v>
      </c>
      <c r="K93" s="275" t="s">
        <v>34</v>
      </c>
      <c r="L93" s="276" t="s">
        <v>150</v>
      </c>
    </row>
    <row r="94" spans="1:12" x14ac:dyDescent="0.15">
      <c r="A94" s="267"/>
      <c r="B94" s="452">
        <v>1</v>
      </c>
      <c r="C94" s="453" t="s">
        <v>468</v>
      </c>
      <c r="D94" s="454" t="s">
        <v>44</v>
      </c>
      <c r="E94" s="455" t="s">
        <v>31</v>
      </c>
      <c r="F94" s="456">
        <v>531</v>
      </c>
      <c r="G94" s="267"/>
      <c r="H94" s="302">
        <v>1</v>
      </c>
      <c r="I94" s="351" t="s">
        <v>93</v>
      </c>
      <c r="J94" s="302" t="s">
        <v>35</v>
      </c>
      <c r="K94" s="301" t="s">
        <v>36</v>
      </c>
      <c r="L94" s="279">
        <v>120</v>
      </c>
    </row>
    <row r="95" spans="1:12" x14ac:dyDescent="0.15">
      <c r="A95" s="267"/>
      <c r="B95" s="387"/>
      <c r="C95" s="320" t="s">
        <v>108</v>
      </c>
      <c r="D95" s="457"/>
      <c r="E95" s="458"/>
      <c r="F95" s="417"/>
      <c r="G95" s="267"/>
      <c r="H95" s="280">
        <v>2</v>
      </c>
      <c r="I95" s="258" t="s">
        <v>94</v>
      </c>
      <c r="J95" s="281" t="s">
        <v>37</v>
      </c>
      <c r="K95" s="282" t="s">
        <v>36</v>
      </c>
      <c r="L95" s="382">
        <v>160</v>
      </c>
    </row>
    <row r="96" spans="1:12" x14ac:dyDescent="0.15">
      <c r="A96" s="267"/>
      <c r="B96" s="419">
        <v>2</v>
      </c>
      <c r="C96" s="453" t="s">
        <v>469</v>
      </c>
      <c r="D96" s="459" t="s">
        <v>110</v>
      </c>
      <c r="E96" s="419" t="s">
        <v>31</v>
      </c>
      <c r="F96" s="433">
        <v>379</v>
      </c>
      <c r="G96" s="267"/>
      <c r="H96" s="280">
        <v>3</v>
      </c>
      <c r="I96" s="258" t="s">
        <v>38</v>
      </c>
      <c r="J96" s="281" t="s">
        <v>90</v>
      </c>
      <c r="K96" s="282" t="s">
        <v>36</v>
      </c>
      <c r="L96" s="382">
        <v>100</v>
      </c>
    </row>
    <row r="97" spans="1:12" x14ac:dyDescent="0.15">
      <c r="A97" s="267"/>
      <c r="B97" s="387"/>
      <c r="C97" s="320" t="s">
        <v>109</v>
      </c>
      <c r="D97" s="457" t="s">
        <v>111</v>
      </c>
      <c r="E97" s="387"/>
      <c r="F97" s="417"/>
      <c r="G97" s="267"/>
      <c r="H97" s="280">
        <v>4</v>
      </c>
      <c r="I97" s="258" t="s">
        <v>97</v>
      </c>
      <c r="J97" s="281" t="s">
        <v>91</v>
      </c>
      <c r="K97" s="282" t="s">
        <v>36</v>
      </c>
      <c r="L97" s="382">
        <v>54</v>
      </c>
    </row>
    <row r="98" spans="1:12" x14ac:dyDescent="0.15">
      <c r="A98" s="267"/>
      <c r="B98" s="418">
        <v>3</v>
      </c>
      <c r="C98" s="460" t="s">
        <v>149</v>
      </c>
      <c r="D98" s="461" t="s">
        <v>148</v>
      </c>
      <c r="E98" s="419" t="s">
        <v>31</v>
      </c>
      <c r="F98" s="433">
        <v>940</v>
      </c>
      <c r="G98" s="267"/>
      <c r="H98" s="302">
        <v>5</v>
      </c>
      <c r="I98" s="351" t="s">
        <v>95</v>
      </c>
      <c r="J98" s="368" t="s">
        <v>92</v>
      </c>
      <c r="K98" s="301" t="s">
        <v>36</v>
      </c>
      <c r="L98" s="279">
        <v>62</v>
      </c>
    </row>
    <row r="99" spans="1:12" x14ac:dyDescent="0.15">
      <c r="A99" s="267"/>
      <c r="B99" s="318"/>
      <c r="C99" s="462" t="s">
        <v>470</v>
      </c>
      <c r="D99" s="388"/>
      <c r="E99" s="458"/>
      <c r="F99" s="417"/>
      <c r="G99" s="267"/>
      <c r="H99" s="302">
        <v>6</v>
      </c>
      <c r="I99" s="351" t="s">
        <v>39</v>
      </c>
      <c r="J99" s="302" t="s">
        <v>40</v>
      </c>
      <c r="K99" s="301" t="s">
        <v>36</v>
      </c>
      <c r="L99" s="303">
        <v>62</v>
      </c>
    </row>
    <row r="100" spans="1:12" x14ac:dyDescent="0.15">
      <c r="A100" s="267"/>
      <c r="B100" s="416">
        <v>4</v>
      </c>
      <c r="C100" s="463" t="s">
        <v>189</v>
      </c>
      <c r="D100" s="537" t="s">
        <v>655</v>
      </c>
      <c r="E100" s="419" t="s">
        <v>31</v>
      </c>
      <c r="F100" s="433">
        <v>1114</v>
      </c>
      <c r="G100" s="267"/>
      <c r="H100" s="302">
        <v>7</v>
      </c>
      <c r="I100" s="351" t="s">
        <v>96</v>
      </c>
      <c r="J100" s="368" t="s">
        <v>41</v>
      </c>
      <c r="K100" s="301" t="s">
        <v>36</v>
      </c>
      <c r="L100" s="279">
        <v>160</v>
      </c>
    </row>
    <row r="101" spans="1:12" x14ac:dyDescent="0.15">
      <c r="A101" s="267"/>
      <c r="B101" s="416"/>
      <c r="C101" s="464" t="s">
        <v>190</v>
      </c>
      <c r="D101" s="465"/>
      <c r="E101" s="387"/>
      <c r="F101" s="417"/>
      <c r="G101" s="267"/>
      <c r="H101" s="280">
        <v>8</v>
      </c>
      <c r="I101" s="258" t="s">
        <v>136</v>
      </c>
      <c r="J101" s="281" t="s">
        <v>268</v>
      </c>
      <c r="K101" s="282" t="s">
        <v>36</v>
      </c>
      <c r="L101" s="382">
        <v>60</v>
      </c>
    </row>
    <row r="102" spans="1:12" x14ac:dyDescent="0.15">
      <c r="A102" s="267"/>
      <c r="B102" s="419">
        <v>5</v>
      </c>
      <c r="C102" s="418" t="s">
        <v>471</v>
      </c>
      <c r="D102" s="466" t="s">
        <v>191</v>
      </c>
      <c r="E102" s="419" t="s">
        <v>31</v>
      </c>
      <c r="F102" s="420">
        <v>744</v>
      </c>
      <c r="G102" s="267"/>
      <c r="H102" s="302"/>
      <c r="I102" s="351"/>
      <c r="J102" s="305"/>
      <c r="K102" s="301"/>
      <c r="L102" s="279"/>
    </row>
    <row r="103" spans="1:12" x14ac:dyDescent="0.15">
      <c r="A103" s="267"/>
      <c r="B103" s="387"/>
      <c r="C103" s="464" t="s">
        <v>472</v>
      </c>
      <c r="D103" s="457"/>
      <c r="E103" s="458"/>
      <c r="F103" s="417"/>
      <c r="G103" s="267"/>
      <c r="H103" s="302"/>
      <c r="I103" s="351"/>
      <c r="J103" s="305"/>
      <c r="K103" s="301"/>
      <c r="L103" s="303"/>
    </row>
    <row r="104" spans="1:12" ht="14.25" thickBot="1" x14ac:dyDescent="0.2">
      <c r="A104" s="267"/>
      <c r="B104" s="419">
        <v>6</v>
      </c>
      <c r="C104" s="467" t="s">
        <v>264</v>
      </c>
      <c r="D104" s="466" t="s">
        <v>222</v>
      </c>
      <c r="E104" s="419" t="s">
        <v>31</v>
      </c>
      <c r="F104" s="433">
        <v>144</v>
      </c>
      <c r="G104" s="267"/>
      <c r="H104" s="316"/>
      <c r="I104" s="316"/>
      <c r="J104" s="316"/>
      <c r="K104" s="292"/>
      <c r="L104" s="308"/>
    </row>
    <row r="105" spans="1:12" ht="15" thickTop="1" thickBot="1" x14ac:dyDescent="0.2">
      <c r="A105" s="267"/>
      <c r="B105" s="387"/>
      <c r="C105" s="464" t="s">
        <v>473</v>
      </c>
      <c r="D105" s="457"/>
      <c r="E105" s="458"/>
      <c r="F105" s="417"/>
      <c r="G105" s="385"/>
      <c r="H105" s="310"/>
      <c r="I105" s="265"/>
      <c r="J105" s="265" t="s">
        <v>9</v>
      </c>
      <c r="K105" s="311" t="s">
        <v>68</v>
      </c>
      <c r="L105" s="297">
        <f>SUM(L94:L104)</f>
        <v>778</v>
      </c>
    </row>
    <row r="106" spans="1:12" ht="14.25" thickBot="1" x14ac:dyDescent="0.2">
      <c r="A106" s="267"/>
      <c r="B106" s="292"/>
      <c r="C106" s="370"/>
      <c r="D106" s="386"/>
      <c r="E106" s="369"/>
      <c r="F106" s="366"/>
      <c r="H106" s="269"/>
      <c r="I106" s="270"/>
      <c r="J106" s="269"/>
      <c r="K106" s="300" t="s">
        <v>67</v>
      </c>
      <c r="L106" s="269">
        <v>523</v>
      </c>
    </row>
    <row r="107" spans="1:12" ht="15" thickTop="1" thickBot="1" x14ac:dyDescent="0.2">
      <c r="A107" s="267"/>
      <c r="B107" s="387"/>
      <c r="C107" s="388"/>
      <c r="D107" s="319" t="s">
        <v>9</v>
      </c>
      <c r="E107" s="321" t="s">
        <v>68</v>
      </c>
      <c r="F107" s="389">
        <f>SUM(F94:F106)</f>
        <v>3852</v>
      </c>
      <c r="G107" s="267"/>
      <c r="H107" s="267"/>
      <c r="I107" s="267"/>
      <c r="J107" s="267"/>
      <c r="K107" s="352" t="s">
        <v>66</v>
      </c>
      <c r="L107" s="267">
        <v>294</v>
      </c>
    </row>
    <row r="108" spans="1:12" ht="14.25" thickBot="1" x14ac:dyDescent="0.2">
      <c r="A108" s="267"/>
      <c r="B108" s="267"/>
      <c r="C108" s="390"/>
      <c r="D108" s="267"/>
      <c r="E108" s="300" t="s">
        <v>67</v>
      </c>
      <c r="F108" s="267">
        <v>6717</v>
      </c>
      <c r="G108" s="267"/>
      <c r="H108" s="391" t="s">
        <v>46</v>
      </c>
      <c r="I108" s="392"/>
      <c r="J108" s="392"/>
      <c r="K108" s="392"/>
      <c r="L108" s="393"/>
    </row>
    <row r="109" spans="1:12" x14ac:dyDescent="0.15">
      <c r="A109" s="267"/>
      <c r="B109" s="267"/>
      <c r="C109" s="326"/>
      <c r="D109" s="326"/>
      <c r="E109" s="300" t="s">
        <v>66</v>
      </c>
      <c r="F109" s="326">
        <v>185</v>
      </c>
      <c r="G109" s="267"/>
      <c r="H109" s="381"/>
      <c r="I109" s="274" t="s">
        <v>3</v>
      </c>
      <c r="J109" s="274" t="s">
        <v>47</v>
      </c>
      <c r="K109" s="394"/>
      <c r="L109" s="276" t="s">
        <v>24</v>
      </c>
    </row>
    <row r="110" spans="1:12" x14ac:dyDescent="0.15">
      <c r="A110" s="267"/>
      <c r="B110" s="267"/>
      <c r="C110" s="326"/>
      <c r="D110" s="326"/>
      <c r="E110" s="300"/>
      <c r="F110" s="326"/>
      <c r="G110" s="267"/>
      <c r="H110" s="302">
        <v>1</v>
      </c>
      <c r="I110" s="395"/>
      <c r="J110" s="368"/>
      <c r="K110" s="301"/>
      <c r="L110" s="279"/>
    </row>
    <row r="111" spans="1:12" ht="14.25" thickBot="1" x14ac:dyDescent="0.2">
      <c r="A111" s="267"/>
      <c r="B111" s="396" t="s">
        <v>42</v>
      </c>
      <c r="C111" s="390"/>
      <c r="D111" s="326"/>
      <c r="E111" s="330"/>
      <c r="F111" s="330"/>
      <c r="G111" s="267"/>
      <c r="H111" s="302"/>
      <c r="I111" s="351"/>
      <c r="J111" s="302"/>
      <c r="K111" s="397" t="s">
        <v>68</v>
      </c>
      <c r="L111" s="398">
        <f>SUM(L110:L110)</f>
        <v>0</v>
      </c>
    </row>
    <row r="112" spans="1:12" x14ac:dyDescent="0.15">
      <c r="A112" s="267"/>
      <c r="B112" s="399"/>
      <c r="C112" s="356" t="s">
        <v>3</v>
      </c>
      <c r="D112" s="274" t="s">
        <v>28</v>
      </c>
      <c r="E112" s="275" t="s">
        <v>29</v>
      </c>
      <c r="F112" s="276" t="s">
        <v>30</v>
      </c>
      <c r="G112" s="267"/>
      <c r="H112" s="269"/>
      <c r="I112" s="270"/>
      <c r="J112" s="269"/>
      <c r="K112" s="300" t="s">
        <v>67</v>
      </c>
      <c r="L112" s="267">
        <v>0</v>
      </c>
    </row>
    <row r="113" spans="1:13" x14ac:dyDescent="0.15">
      <c r="A113" s="267"/>
      <c r="B113" s="307">
        <v>1</v>
      </c>
      <c r="C113" s="400" t="s">
        <v>43</v>
      </c>
      <c r="D113" s="401" t="s">
        <v>201</v>
      </c>
      <c r="E113" s="402" t="s">
        <v>45</v>
      </c>
      <c r="F113" s="332"/>
      <c r="G113" s="267"/>
      <c r="H113" s="269"/>
      <c r="I113" s="270"/>
      <c r="J113" s="269"/>
      <c r="K113" s="300" t="s">
        <v>71</v>
      </c>
      <c r="L113" s="269">
        <v>0</v>
      </c>
    </row>
    <row r="114" spans="1:13" x14ac:dyDescent="0.15">
      <c r="A114" s="267"/>
      <c r="B114" s="335"/>
      <c r="C114" s="403" t="s">
        <v>474</v>
      </c>
      <c r="D114" s="404"/>
      <c r="E114" s="405"/>
      <c r="F114" s="406"/>
      <c r="G114" s="267"/>
      <c r="H114" s="269"/>
      <c r="I114" s="270"/>
      <c r="J114" s="269"/>
      <c r="K114" s="300"/>
      <c r="L114" s="269"/>
    </row>
    <row r="115" spans="1:13" ht="14.25" thickBot="1" x14ac:dyDescent="0.2">
      <c r="A115" s="267"/>
      <c r="B115" s="307">
        <v>2</v>
      </c>
      <c r="C115" s="400" t="s">
        <v>76</v>
      </c>
      <c r="D115" s="401" t="s">
        <v>77</v>
      </c>
      <c r="E115" s="402" t="s">
        <v>78</v>
      </c>
      <c r="F115" s="332">
        <v>1942</v>
      </c>
      <c r="G115" s="330"/>
      <c r="H115" s="407" t="s">
        <v>48</v>
      </c>
      <c r="I115" s="267"/>
      <c r="J115" s="329"/>
      <c r="K115" s="329"/>
      <c r="L115" s="330"/>
    </row>
    <row r="116" spans="1:13" x14ac:dyDescent="0.15">
      <c r="A116" s="267"/>
      <c r="B116" s="335"/>
      <c r="C116" s="403" t="s">
        <v>475</v>
      </c>
      <c r="D116" s="404"/>
      <c r="E116" s="405"/>
      <c r="F116" s="406"/>
      <c r="G116" s="330"/>
      <c r="H116" s="381"/>
      <c r="I116" s="274" t="s">
        <v>3</v>
      </c>
      <c r="J116" s="274" t="s">
        <v>49</v>
      </c>
      <c r="K116" s="331" t="s">
        <v>29</v>
      </c>
      <c r="L116" s="276" t="s">
        <v>50</v>
      </c>
    </row>
    <row r="117" spans="1:13" x14ac:dyDescent="0.15">
      <c r="A117" s="267"/>
      <c r="B117" s="307">
        <v>3</v>
      </c>
      <c r="C117" s="408" t="s">
        <v>83</v>
      </c>
      <c r="D117" s="401" t="s">
        <v>84</v>
      </c>
      <c r="E117" s="409" t="s">
        <v>85</v>
      </c>
      <c r="F117" s="410">
        <v>2374</v>
      </c>
      <c r="G117" s="330" t="s">
        <v>20</v>
      </c>
      <c r="H117" s="266">
        <v>1</v>
      </c>
      <c r="I117" s="250" t="s">
        <v>397</v>
      </c>
      <c r="J117" s="266" t="s">
        <v>51</v>
      </c>
      <c r="K117" s="383" t="s">
        <v>112</v>
      </c>
      <c r="L117" s="314">
        <v>22</v>
      </c>
    </row>
    <row r="118" spans="1:13" ht="14.25" thickBot="1" x14ac:dyDescent="0.2">
      <c r="A118" s="267"/>
      <c r="B118" s="294"/>
      <c r="C118" s="403" t="s">
        <v>476</v>
      </c>
      <c r="D118" s="390"/>
      <c r="E118" s="409"/>
      <c r="F118" s="410"/>
      <c r="H118" s="411">
        <v>2</v>
      </c>
      <c r="I118" s="253" t="s">
        <v>398</v>
      </c>
      <c r="J118" s="411" t="s">
        <v>55</v>
      </c>
      <c r="K118" s="412" t="s">
        <v>212</v>
      </c>
      <c r="L118" s="413">
        <v>24</v>
      </c>
    </row>
    <row r="119" spans="1:13" ht="14.25" thickTop="1" x14ac:dyDescent="0.15">
      <c r="A119" s="267"/>
      <c r="B119" s="307">
        <v>4</v>
      </c>
      <c r="C119" s="414" t="s">
        <v>543</v>
      </c>
      <c r="D119" s="266" t="s">
        <v>110</v>
      </c>
      <c r="E119" s="402" t="s">
        <v>205</v>
      </c>
      <c r="F119" s="332">
        <v>212</v>
      </c>
      <c r="H119" s="318">
        <v>3</v>
      </c>
      <c r="I119" s="254" t="s">
        <v>399</v>
      </c>
      <c r="J119" s="415" t="s">
        <v>52</v>
      </c>
      <c r="K119" s="416" t="s">
        <v>212</v>
      </c>
      <c r="L119" s="417">
        <v>13</v>
      </c>
    </row>
    <row r="120" spans="1:13" x14ac:dyDescent="0.15">
      <c r="A120" s="267"/>
      <c r="B120" s="294"/>
      <c r="C120" s="403" t="s">
        <v>544</v>
      </c>
      <c r="D120" s="384" t="s">
        <v>111</v>
      </c>
      <c r="E120" s="333"/>
      <c r="F120" s="334" t="s">
        <v>206</v>
      </c>
      <c r="H120" s="280">
        <v>4</v>
      </c>
      <c r="I120" s="252" t="s">
        <v>249</v>
      </c>
      <c r="J120" s="418" t="s">
        <v>53</v>
      </c>
      <c r="K120" s="419" t="s">
        <v>212</v>
      </c>
      <c r="L120" s="420">
        <v>22</v>
      </c>
    </row>
    <row r="121" spans="1:13" ht="14.25" thickBot="1" x14ac:dyDescent="0.2">
      <c r="A121" s="267"/>
      <c r="B121" s="335">
        <v>5</v>
      </c>
      <c r="C121" s="414" t="s">
        <v>200</v>
      </c>
      <c r="D121" s="408" t="s">
        <v>201</v>
      </c>
      <c r="E121" s="402" t="s">
        <v>202</v>
      </c>
      <c r="F121" s="332">
        <v>12579</v>
      </c>
      <c r="H121" s="411">
        <v>5</v>
      </c>
      <c r="I121" s="253" t="s">
        <v>400</v>
      </c>
      <c r="J121" s="411" t="s">
        <v>54</v>
      </c>
      <c r="K121" s="412" t="s">
        <v>212</v>
      </c>
      <c r="L121" s="421">
        <v>25</v>
      </c>
      <c r="M121" s="269"/>
    </row>
    <row r="122" spans="1:13" ht="15" thickTop="1" thickBot="1" x14ac:dyDescent="0.2">
      <c r="A122" s="267"/>
      <c r="B122" s="294"/>
      <c r="C122" s="422" t="s">
        <v>199</v>
      </c>
      <c r="D122" s="295"/>
      <c r="E122" s="333"/>
      <c r="F122" s="334"/>
      <c r="H122" s="423">
        <v>6</v>
      </c>
      <c r="I122" s="255" t="s">
        <v>396</v>
      </c>
      <c r="J122" s="423" t="s">
        <v>388</v>
      </c>
      <c r="K122" s="424" t="s">
        <v>212</v>
      </c>
      <c r="L122" s="425">
        <v>44</v>
      </c>
    </row>
    <row r="123" spans="1:13" ht="15" thickTop="1" thickBot="1" x14ac:dyDescent="0.2">
      <c r="A123" s="267"/>
      <c r="B123" s="335">
        <v>6</v>
      </c>
      <c r="C123" s="426" t="s">
        <v>70</v>
      </c>
      <c r="D123" s="427"/>
      <c r="E123" s="402"/>
      <c r="F123" s="332"/>
      <c r="H123" s="294"/>
      <c r="I123" s="295"/>
      <c r="J123" s="295" t="s">
        <v>56</v>
      </c>
      <c r="K123" s="296" t="s">
        <v>68</v>
      </c>
      <c r="L123" s="297">
        <f>SUM(L117:L122)</f>
        <v>150</v>
      </c>
    </row>
    <row r="124" spans="1:13" x14ac:dyDescent="0.15">
      <c r="A124" s="267"/>
      <c r="B124" s="294"/>
      <c r="C124" s="428" t="s">
        <v>69</v>
      </c>
      <c r="D124" s="295"/>
      <c r="E124" s="405"/>
      <c r="F124" s="334"/>
    </row>
    <row r="125" spans="1:13" ht="14.25" thickBot="1" x14ac:dyDescent="0.2">
      <c r="A125" s="267"/>
      <c r="B125" s="294"/>
      <c r="C125" s="429"/>
      <c r="D125" s="295" t="s">
        <v>9</v>
      </c>
      <c r="E125" s="296" t="s">
        <v>68</v>
      </c>
      <c r="F125" s="297">
        <f>SUM(F113:F124)</f>
        <v>17107</v>
      </c>
    </row>
    <row r="126" spans="1:13" x14ac:dyDescent="0.15">
      <c r="A126" s="267"/>
      <c r="B126" s="267"/>
      <c r="C126" s="324"/>
      <c r="D126" s="267"/>
      <c r="E126" s="300" t="s">
        <v>67</v>
      </c>
      <c r="F126" s="267">
        <v>57857</v>
      </c>
    </row>
    <row r="127" spans="1:13" ht="14.25" thickBot="1" x14ac:dyDescent="0.2">
      <c r="A127" s="267"/>
      <c r="B127" s="267"/>
      <c r="D127" s="267"/>
      <c r="E127" s="300" t="s">
        <v>66</v>
      </c>
      <c r="F127" s="267">
        <v>24013</v>
      </c>
      <c r="H127" s="430" t="s">
        <v>60</v>
      </c>
      <c r="I127" s="431"/>
      <c r="J127" s="431"/>
      <c r="K127" s="329"/>
      <c r="L127" s="330"/>
    </row>
    <row r="128" spans="1:13" x14ac:dyDescent="0.15">
      <c r="A128" s="267"/>
      <c r="C128" s="325"/>
      <c r="D128" s="267"/>
      <c r="E128" s="300"/>
      <c r="F128" s="267"/>
      <c r="H128" s="381"/>
      <c r="I128" s="274" t="s">
        <v>3</v>
      </c>
      <c r="J128" s="274" t="s">
        <v>61</v>
      </c>
      <c r="K128" s="275" t="s">
        <v>5</v>
      </c>
      <c r="L128" s="276" t="s">
        <v>6</v>
      </c>
    </row>
    <row r="129" spans="1:12" ht="14.25" thickBot="1" x14ac:dyDescent="0.2">
      <c r="A129" s="267"/>
      <c r="B129" s="407" t="s">
        <v>57</v>
      </c>
      <c r="C129" s="267"/>
      <c r="D129" s="329"/>
      <c r="E129" s="329"/>
      <c r="F129" s="330"/>
      <c r="G129" s="267"/>
      <c r="H129" s="280">
        <v>1</v>
      </c>
      <c r="I129" s="252" t="s">
        <v>477</v>
      </c>
      <c r="J129" s="281" t="s">
        <v>75</v>
      </c>
      <c r="K129" s="432">
        <v>20</v>
      </c>
      <c r="L129" s="433">
        <v>14</v>
      </c>
    </row>
    <row r="130" spans="1:12" x14ac:dyDescent="0.15">
      <c r="A130" s="267"/>
      <c r="B130" s="381"/>
      <c r="C130" s="274" t="s">
        <v>58</v>
      </c>
      <c r="D130" s="274" t="s">
        <v>59</v>
      </c>
      <c r="E130" s="331" t="s">
        <v>5</v>
      </c>
      <c r="F130" s="276" t="s">
        <v>221</v>
      </c>
      <c r="G130" s="267"/>
      <c r="H130" s="307">
        <v>2</v>
      </c>
      <c r="I130" s="251" t="s">
        <v>401</v>
      </c>
      <c r="J130" s="368" t="s">
        <v>169</v>
      </c>
      <c r="K130" s="383">
        <v>100</v>
      </c>
      <c r="L130" s="314">
        <v>35</v>
      </c>
    </row>
    <row r="131" spans="1:12" x14ac:dyDescent="0.15">
      <c r="A131" s="267"/>
      <c r="B131" s="418">
        <v>1</v>
      </c>
      <c r="C131" s="258"/>
      <c r="D131" s="418" t="s">
        <v>125</v>
      </c>
      <c r="E131" s="419">
        <v>20</v>
      </c>
      <c r="F131" s="382">
        <v>20</v>
      </c>
      <c r="G131" s="330" t="s">
        <v>126</v>
      </c>
      <c r="H131" s="418">
        <v>3</v>
      </c>
      <c r="I131" s="252" t="s">
        <v>402</v>
      </c>
      <c r="J131" s="281" t="s">
        <v>170</v>
      </c>
      <c r="K131" s="419">
        <v>40</v>
      </c>
      <c r="L131" s="434">
        <v>16</v>
      </c>
    </row>
    <row r="132" spans="1:12" ht="14.25" thickBot="1" x14ac:dyDescent="0.2">
      <c r="A132" s="267"/>
      <c r="B132" s="280">
        <v>2</v>
      </c>
      <c r="C132" s="258"/>
      <c r="D132" s="418" t="s">
        <v>117</v>
      </c>
      <c r="E132" s="419">
        <v>20</v>
      </c>
      <c r="F132" s="433">
        <v>50</v>
      </c>
      <c r="G132" s="330" t="s">
        <v>118</v>
      </c>
      <c r="H132" s="291"/>
      <c r="I132" s="260"/>
      <c r="J132" s="370"/>
      <c r="K132" s="435"/>
      <c r="L132" s="308"/>
    </row>
    <row r="133" spans="1:12" ht="15" thickTop="1" thickBot="1" x14ac:dyDescent="0.2">
      <c r="A133" s="267"/>
      <c r="B133" s="280">
        <v>3</v>
      </c>
      <c r="C133" s="258" t="s">
        <v>230</v>
      </c>
      <c r="D133" s="418" t="s">
        <v>222</v>
      </c>
      <c r="E133" s="419">
        <v>20</v>
      </c>
      <c r="F133" s="434">
        <v>104</v>
      </c>
      <c r="G133" s="330" t="s">
        <v>231</v>
      </c>
      <c r="H133" s="294"/>
      <c r="I133" s="295"/>
      <c r="J133" s="295" t="s">
        <v>9</v>
      </c>
      <c r="K133" s="296" t="s">
        <v>72</v>
      </c>
      <c r="L133" s="297">
        <f>SUM(L129:L132)</f>
        <v>65</v>
      </c>
    </row>
    <row r="134" spans="1:12" x14ac:dyDescent="0.15">
      <c r="A134" s="267"/>
      <c r="B134" s="302">
        <v>4</v>
      </c>
      <c r="C134" s="351" t="s">
        <v>229</v>
      </c>
      <c r="D134" s="302" t="s">
        <v>223</v>
      </c>
      <c r="E134" s="383">
        <v>20</v>
      </c>
      <c r="F134" s="279">
        <v>80</v>
      </c>
      <c r="G134" s="330" t="s">
        <v>232</v>
      </c>
      <c r="H134" s="267"/>
      <c r="I134" s="325"/>
      <c r="J134" s="267"/>
      <c r="K134" s="300" t="s">
        <v>67</v>
      </c>
      <c r="L134" s="436">
        <v>197</v>
      </c>
    </row>
    <row r="135" spans="1:12" x14ac:dyDescent="0.15">
      <c r="A135" s="267"/>
      <c r="B135" s="302">
        <v>5</v>
      </c>
      <c r="C135" s="351" t="s">
        <v>228</v>
      </c>
      <c r="D135" s="302" t="s">
        <v>224</v>
      </c>
      <c r="E135" s="383">
        <v>15</v>
      </c>
      <c r="F135" s="279">
        <v>60</v>
      </c>
      <c r="G135" s="330" t="s">
        <v>233</v>
      </c>
      <c r="H135" s="267"/>
      <c r="I135" s="325"/>
      <c r="J135" s="267"/>
      <c r="K135" s="300" t="s">
        <v>71</v>
      </c>
      <c r="L135" s="437">
        <v>312</v>
      </c>
    </row>
    <row r="136" spans="1:12" x14ac:dyDescent="0.15">
      <c r="A136" s="267"/>
      <c r="B136" s="280">
        <v>6</v>
      </c>
      <c r="C136" s="258"/>
      <c r="D136" s="280" t="s">
        <v>225</v>
      </c>
      <c r="E136" s="419">
        <v>40</v>
      </c>
      <c r="F136" s="382">
        <v>46</v>
      </c>
      <c r="G136" s="330" t="s">
        <v>234</v>
      </c>
      <c r="H136" s="267"/>
      <c r="I136" s="267"/>
      <c r="J136" s="267"/>
      <c r="K136" s="267"/>
      <c r="L136" s="267"/>
    </row>
    <row r="137" spans="1:12" x14ac:dyDescent="0.15">
      <c r="A137" s="267"/>
      <c r="B137" s="302">
        <v>7</v>
      </c>
      <c r="C137" s="351" t="s">
        <v>227</v>
      </c>
      <c r="D137" s="302" t="s">
        <v>226</v>
      </c>
      <c r="E137" s="301">
        <v>30</v>
      </c>
      <c r="F137" s="303">
        <v>203</v>
      </c>
      <c r="G137" s="330" t="s">
        <v>235</v>
      </c>
      <c r="H137" s="267"/>
      <c r="I137" s="267"/>
      <c r="J137" s="267"/>
      <c r="K137" s="267"/>
      <c r="L137" s="267"/>
    </row>
    <row r="138" spans="1:12" x14ac:dyDescent="0.15">
      <c r="A138" s="267"/>
      <c r="B138" s="277"/>
      <c r="C138" s="395"/>
      <c r="D138" s="277"/>
      <c r="E138" s="278"/>
      <c r="F138" s="279"/>
      <c r="G138" s="267"/>
      <c r="H138" s="267"/>
      <c r="I138" s="267"/>
      <c r="J138" s="267"/>
      <c r="K138" s="267"/>
      <c r="L138" s="267"/>
    </row>
    <row r="139" spans="1:12" x14ac:dyDescent="0.15">
      <c r="A139" s="267"/>
      <c r="B139" s="307"/>
      <c r="D139" s="277"/>
      <c r="E139" s="278"/>
      <c r="F139" s="279"/>
      <c r="G139" s="267"/>
      <c r="H139" s="267"/>
      <c r="I139" s="267"/>
      <c r="J139" s="267"/>
      <c r="K139" s="267"/>
      <c r="L139" s="267"/>
    </row>
    <row r="140" spans="1:12" x14ac:dyDescent="0.15">
      <c r="B140" s="307"/>
      <c r="C140" s="402"/>
      <c r="D140" s="307"/>
      <c r="E140" s="313"/>
      <c r="F140" s="314"/>
      <c r="H140" s="267"/>
      <c r="I140" s="267"/>
      <c r="J140" s="267"/>
      <c r="K140" s="267"/>
      <c r="L140" s="267"/>
    </row>
    <row r="141" spans="1:12" ht="14.25" thickBot="1" x14ac:dyDescent="0.2">
      <c r="B141" s="316"/>
      <c r="C141" s="260"/>
      <c r="D141" s="291"/>
      <c r="E141" s="292"/>
      <c r="F141" s="308"/>
      <c r="H141" s="267"/>
      <c r="I141" s="267"/>
      <c r="J141" s="267"/>
      <c r="K141" s="267"/>
      <c r="L141" s="267"/>
    </row>
    <row r="142" spans="1:12" ht="15" thickTop="1" thickBot="1" x14ac:dyDescent="0.2">
      <c r="B142" s="294"/>
      <c r="C142" s="295"/>
      <c r="D142" s="295" t="s">
        <v>9</v>
      </c>
      <c r="E142" s="296" t="s">
        <v>68</v>
      </c>
      <c r="F142" s="297">
        <f>SUM(F131:F141)</f>
        <v>563</v>
      </c>
      <c r="H142" s="267"/>
      <c r="I142" s="267"/>
      <c r="J142" s="267"/>
      <c r="K142" s="267"/>
      <c r="L142" s="267"/>
    </row>
    <row r="143" spans="1:12" ht="14.25" thickBot="1" x14ac:dyDescent="0.2">
      <c r="B143" s="267"/>
      <c r="C143" s="324"/>
      <c r="D143" s="267"/>
      <c r="E143" s="300" t="s">
        <v>67</v>
      </c>
      <c r="F143" s="267">
        <v>622</v>
      </c>
      <c r="H143" s="267"/>
      <c r="I143" s="267"/>
      <c r="J143" s="267"/>
      <c r="K143" s="267"/>
      <c r="L143" s="267"/>
    </row>
    <row r="144" spans="1:12" x14ac:dyDescent="0.15">
      <c r="B144" s="267"/>
      <c r="C144" s="325"/>
      <c r="D144" s="267"/>
      <c r="E144" s="300" t="s">
        <v>66</v>
      </c>
      <c r="F144" s="267">
        <v>141</v>
      </c>
      <c r="H144" s="267"/>
      <c r="I144" s="270"/>
      <c r="J144" s="637" t="s">
        <v>62</v>
      </c>
      <c r="K144" s="438" t="s">
        <v>68</v>
      </c>
      <c r="L144" s="439">
        <f>F107+F133+F132+F131+F136+L129+L131+L30+L81+L96+L97+L118+L101+L119+L120+L121+L122+L95</f>
        <v>5102</v>
      </c>
    </row>
    <row r="145" spans="2:12" ht="14.25" thickBot="1" x14ac:dyDescent="0.2">
      <c r="B145" s="517" t="s">
        <v>298</v>
      </c>
      <c r="E145" s="300"/>
      <c r="F145" s="267"/>
      <c r="H145" s="267"/>
      <c r="I145" s="270"/>
      <c r="J145" s="638"/>
      <c r="K145" s="440" t="s">
        <v>67</v>
      </c>
      <c r="L145" s="441">
        <v>8148</v>
      </c>
    </row>
    <row r="146" spans="2:12" ht="14.25" thickBot="1" x14ac:dyDescent="0.2">
      <c r="B146" s="286"/>
      <c r="C146" s="274" t="s">
        <v>58</v>
      </c>
      <c r="D146" s="274" t="s">
        <v>59</v>
      </c>
      <c r="E146" s="331" t="s">
        <v>5</v>
      </c>
      <c r="F146" s="276" t="s">
        <v>6</v>
      </c>
      <c r="H146" s="267"/>
      <c r="I146" s="269"/>
      <c r="J146" s="639"/>
      <c r="K146" s="442" t="s">
        <v>66</v>
      </c>
      <c r="L146" s="443">
        <v>624</v>
      </c>
    </row>
    <row r="147" spans="2:12" ht="14.25" thickBot="1" x14ac:dyDescent="0.2">
      <c r="B147" s="286"/>
      <c r="C147" s="277" t="s">
        <v>300</v>
      </c>
      <c r="D147" s="277" t="s">
        <v>299</v>
      </c>
      <c r="E147" s="287"/>
      <c r="F147" s="444">
        <v>140</v>
      </c>
      <c r="H147" s="267"/>
      <c r="I147" s="269"/>
      <c r="J147" s="352"/>
      <c r="K147" s="269"/>
    </row>
    <row r="148" spans="2:12" x14ac:dyDescent="0.15">
      <c r="H148" s="267"/>
      <c r="I148" s="269"/>
      <c r="J148" s="640" t="s">
        <v>63</v>
      </c>
      <c r="K148" s="445" t="s">
        <v>68</v>
      </c>
      <c r="L148" s="446">
        <f>F25+F16+F88+F107+F125+F142+L133+F167+F187+L30+L81+L105+L62+L111+L123+F147</f>
        <v>35051</v>
      </c>
    </row>
    <row r="149" spans="2:12" x14ac:dyDescent="0.15">
      <c r="H149" s="267"/>
      <c r="I149" s="269"/>
      <c r="J149" s="641"/>
      <c r="K149" s="440" t="s">
        <v>67</v>
      </c>
      <c r="L149" s="441">
        <v>74993</v>
      </c>
    </row>
    <row r="150" spans="2:12" ht="14.25" thickBot="1" x14ac:dyDescent="0.2">
      <c r="H150" s="267"/>
      <c r="I150" s="269"/>
      <c r="J150" s="642"/>
      <c r="K150" s="442" t="s">
        <v>66</v>
      </c>
      <c r="L150" s="443">
        <v>50059</v>
      </c>
    </row>
    <row r="151" spans="2:12" x14ac:dyDescent="0.15">
      <c r="H151" s="267"/>
      <c r="I151" s="269"/>
      <c r="J151" s="643" t="s">
        <v>64</v>
      </c>
      <c r="K151" s="644"/>
      <c r="L151" s="644"/>
    </row>
    <row r="152" spans="2:12" x14ac:dyDescent="0.15">
      <c r="H152" s="267"/>
      <c r="J152" s="645"/>
      <c r="K152" s="645"/>
      <c r="L152" s="645"/>
    </row>
    <row r="153" spans="2:12" x14ac:dyDescent="0.15">
      <c r="H153" s="270"/>
    </row>
    <row r="154" spans="2:12" x14ac:dyDescent="0.15">
      <c r="H154" s="270"/>
      <c r="L154" s="269"/>
    </row>
    <row r="155" spans="2:12" x14ac:dyDescent="0.15">
      <c r="B155" s="267"/>
      <c r="C155" s="325"/>
      <c r="D155" s="267"/>
      <c r="E155" s="267"/>
      <c r="F155" s="267"/>
      <c r="H155" s="270"/>
      <c r="I155" s="267"/>
      <c r="J155" s="267"/>
      <c r="K155" s="267"/>
      <c r="L155" s="267"/>
    </row>
    <row r="156" spans="2:12" x14ac:dyDescent="0.15">
      <c r="H156" s="270"/>
      <c r="I156" s="267"/>
      <c r="J156" s="267"/>
      <c r="K156" s="267"/>
      <c r="L156" s="267"/>
    </row>
    <row r="157" spans="2:12" x14ac:dyDescent="0.15">
      <c r="H157" s="270"/>
      <c r="I157" s="267"/>
      <c r="J157" s="267"/>
      <c r="K157" s="267"/>
      <c r="L157" s="267"/>
    </row>
    <row r="158" spans="2:12" x14ac:dyDescent="0.15">
      <c r="H158" s="270"/>
    </row>
    <row r="159" spans="2:12" x14ac:dyDescent="0.15">
      <c r="H159" s="270"/>
    </row>
    <row r="160" spans="2:12" x14ac:dyDescent="0.15">
      <c r="H160" s="270"/>
    </row>
    <row r="161" spans="8:8" x14ac:dyDescent="0.15">
      <c r="H161" s="267"/>
    </row>
    <row r="162" spans="8:8" x14ac:dyDescent="0.15">
      <c r="H162" s="267"/>
    </row>
    <row r="163" spans="8:8" x14ac:dyDescent="0.15">
      <c r="H163" s="267"/>
    </row>
    <row r="164" spans="8:8" x14ac:dyDescent="0.15">
      <c r="H164" s="267"/>
    </row>
  </sheetData>
  <mergeCells count="12">
    <mergeCell ref="B29:F29"/>
    <mergeCell ref="H36:H37"/>
    <mergeCell ref="J144:J146"/>
    <mergeCell ref="J148:J150"/>
    <mergeCell ref="J151:L152"/>
    <mergeCell ref="J76:K76"/>
    <mergeCell ref="B20:F20"/>
    <mergeCell ref="D1:E1"/>
    <mergeCell ref="J1:K1"/>
    <mergeCell ref="B2:L2"/>
    <mergeCell ref="B4:F4"/>
    <mergeCell ref="H4:L4"/>
  </mergeCells>
  <phoneticPr fontId="2"/>
  <pageMargins left="0.9055118110236221" right="0.70866141732283472" top="0.74803149606299213" bottom="0.74803149606299213" header="0.31496062992125984" footer="0.31496062992125984"/>
  <pageSetup paperSize="8" scale="9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zoomScaleNormal="100" workbookViewId="0">
      <selection activeCell="A2" sqref="A2"/>
    </sheetView>
  </sheetViews>
  <sheetFormatPr defaultRowHeight="13.5" x14ac:dyDescent="0.15"/>
  <cols>
    <col min="1" max="1" width="4.375" customWidth="1"/>
    <col min="2" max="2" width="3.375" customWidth="1"/>
    <col min="3" max="3" width="6.625" customWidth="1"/>
    <col min="4" max="4" width="20.625" customWidth="1"/>
    <col min="5" max="5" width="16.875" customWidth="1"/>
    <col min="8" max="8" width="4.375" customWidth="1"/>
    <col min="10" max="10" width="20.625" customWidth="1"/>
    <col min="11" max="11" width="11.125" customWidth="1"/>
    <col min="13" max="13" width="4.625" style="508" customWidth="1"/>
    <col min="14" max="14" width="9.375" customWidth="1"/>
    <col min="15" max="15" width="19.875" customWidth="1"/>
  </cols>
  <sheetData>
    <row r="1" spans="1:14" ht="2.25" customHeight="1" x14ac:dyDescent="0.15">
      <c r="A1" s="1"/>
      <c r="B1" s="1"/>
      <c r="C1" s="2"/>
      <c r="D1" s="219"/>
      <c r="E1" s="219"/>
      <c r="F1" s="3"/>
      <c r="G1" s="1"/>
      <c r="H1" s="4"/>
      <c r="I1" s="5"/>
      <c r="J1" s="650"/>
      <c r="K1" s="650"/>
      <c r="L1" s="3"/>
      <c r="M1" s="502"/>
    </row>
    <row r="2" spans="1:14" ht="22.5" customHeight="1" x14ac:dyDescent="0.15">
      <c r="A2" s="1"/>
      <c r="B2" s="651" t="s">
        <v>545</v>
      </c>
      <c r="C2" s="652"/>
      <c r="D2" s="652"/>
      <c r="E2" s="652"/>
      <c r="F2" s="652"/>
      <c r="G2" s="652"/>
      <c r="H2" s="652"/>
      <c r="I2" s="652"/>
      <c r="J2" s="652"/>
      <c r="K2" s="652"/>
      <c r="L2" s="653"/>
      <c r="M2" s="503"/>
    </row>
    <row r="3" spans="1:14" ht="3.75" customHeight="1" x14ac:dyDescent="0.1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95"/>
    </row>
    <row r="4" spans="1:14" ht="14.25" thickBot="1" x14ac:dyDescent="0.2">
      <c r="A4" s="1"/>
      <c r="B4" s="654" t="s">
        <v>1</v>
      </c>
      <c r="C4" s="654"/>
      <c r="D4" s="654"/>
      <c r="E4" s="654"/>
      <c r="F4" s="655"/>
      <c r="G4" s="1"/>
      <c r="H4" s="648" t="s">
        <v>2</v>
      </c>
      <c r="I4" s="648"/>
      <c r="J4" s="648"/>
      <c r="K4" s="648"/>
      <c r="L4" s="649"/>
      <c r="M4" s="504"/>
    </row>
    <row r="5" spans="1:14" x14ac:dyDescent="0.15">
      <c r="A5" s="1"/>
      <c r="B5" s="7"/>
      <c r="C5" s="8" t="s">
        <v>3</v>
      </c>
      <c r="D5" s="7" t="s">
        <v>4</v>
      </c>
      <c r="E5" s="9" t="s">
        <v>369</v>
      </c>
      <c r="F5" s="10" t="s">
        <v>6</v>
      </c>
      <c r="G5" s="521"/>
      <c r="H5" s="7"/>
      <c r="I5" s="8" t="s">
        <v>3</v>
      </c>
      <c r="J5" s="7" t="s">
        <v>7</v>
      </c>
      <c r="K5" s="9" t="s">
        <v>8</v>
      </c>
      <c r="L5" s="10" t="s">
        <v>6</v>
      </c>
      <c r="M5" s="505"/>
    </row>
    <row r="6" spans="1:14" x14ac:dyDescent="0.15">
      <c r="A6" s="1"/>
      <c r="B6" s="12">
        <v>1</v>
      </c>
      <c r="C6" s="13" t="s">
        <v>301</v>
      </c>
      <c r="D6" s="12" t="s">
        <v>89</v>
      </c>
      <c r="E6" s="14">
        <v>30</v>
      </c>
      <c r="F6" s="16" t="s">
        <v>520</v>
      </c>
      <c r="G6" s="518"/>
      <c r="H6" s="28">
        <v>1</v>
      </c>
      <c r="I6" s="27" t="s">
        <v>521</v>
      </c>
      <c r="J6" s="178" t="s">
        <v>522</v>
      </c>
      <c r="K6" s="223" t="s">
        <v>523</v>
      </c>
      <c r="L6" s="29">
        <v>13</v>
      </c>
      <c r="M6" s="496"/>
    </row>
    <row r="7" spans="1:14" x14ac:dyDescent="0.15">
      <c r="A7" s="1"/>
      <c r="B7" s="12">
        <v>2</v>
      </c>
      <c r="C7" s="13" t="s">
        <v>302</v>
      </c>
      <c r="D7" s="12" t="s">
        <v>139</v>
      </c>
      <c r="E7" s="14">
        <v>15</v>
      </c>
      <c r="F7" s="16">
        <v>14</v>
      </c>
      <c r="G7" s="518"/>
      <c r="H7" s="28">
        <v>2</v>
      </c>
      <c r="I7" s="27" t="s">
        <v>606</v>
      </c>
      <c r="J7" s="178" t="s">
        <v>259</v>
      </c>
      <c r="K7" s="223" t="s">
        <v>580</v>
      </c>
      <c r="L7" s="201">
        <v>22</v>
      </c>
      <c r="M7" s="497"/>
      <c r="N7" t="s">
        <v>661</v>
      </c>
    </row>
    <row r="8" spans="1:14" x14ac:dyDescent="0.15">
      <c r="A8" s="1"/>
      <c r="B8" s="12">
        <v>3</v>
      </c>
      <c r="C8" s="13" t="s">
        <v>307</v>
      </c>
      <c r="D8" s="12" t="s">
        <v>151</v>
      </c>
      <c r="E8" s="14">
        <v>30</v>
      </c>
      <c r="F8" s="471">
        <v>16</v>
      </c>
      <c r="G8" s="518"/>
      <c r="H8" s="28">
        <v>3</v>
      </c>
      <c r="I8" s="27" t="s">
        <v>413</v>
      </c>
      <c r="J8" s="178" t="s">
        <v>259</v>
      </c>
      <c r="K8" s="223" t="s">
        <v>580</v>
      </c>
      <c r="L8" s="201">
        <v>20</v>
      </c>
      <c r="M8" s="497"/>
      <c r="N8" t="s">
        <v>661</v>
      </c>
    </row>
    <row r="9" spans="1:14" x14ac:dyDescent="0.15">
      <c r="A9" s="1"/>
      <c r="B9" s="12">
        <v>4</v>
      </c>
      <c r="C9" s="13" t="s">
        <v>308</v>
      </c>
      <c r="D9" s="533" t="s">
        <v>303</v>
      </c>
      <c r="E9" s="14">
        <v>20</v>
      </c>
      <c r="F9" s="471">
        <v>25</v>
      </c>
      <c r="G9" s="518"/>
      <c r="H9" s="28">
        <v>4</v>
      </c>
      <c r="I9" s="27" t="s">
        <v>589</v>
      </c>
      <c r="J9" s="178" t="s">
        <v>586</v>
      </c>
      <c r="K9" s="223" t="s">
        <v>504</v>
      </c>
      <c r="L9" s="201">
        <v>12</v>
      </c>
      <c r="M9" s="497"/>
      <c r="N9" t="s">
        <v>553</v>
      </c>
    </row>
    <row r="10" spans="1:14" x14ac:dyDescent="0.15">
      <c r="A10" s="1"/>
      <c r="B10" s="12">
        <v>5</v>
      </c>
      <c r="C10" s="227" t="s">
        <v>309</v>
      </c>
      <c r="D10" s="12" t="s">
        <v>304</v>
      </c>
      <c r="E10" s="224">
        <v>60</v>
      </c>
      <c r="F10" s="471">
        <v>55</v>
      </c>
      <c r="G10" s="518"/>
      <c r="H10" s="28">
        <v>5</v>
      </c>
      <c r="I10" s="27" t="s">
        <v>581</v>
      </c>
      <c r="J10" s="178" t="s">
        <v>181</v>
      </c>
      <c r="K10" s="223" t="s">
        <v>504</v>
      </c>
      <c r="L10" s="532">
        <v>24</v>
      </c>
      <c r="M10" s="497"/>
      <c r="N10" t="s">
        <v>553</v>
      </c>
    </row>
    <row r="11" spans="1:14" x14ac:dyDescent="0.15">
      <c r="A11" s="1"/>
      <c r="B11" s="12">
        <v>6</v>
      </c>
      <c r="C11" s="13" t="s">
        <v>310</v>
      </c>
      <c r="D11" s="12" t="s">
        <v>291</v>
      </c>
      <c r="E11" s="14">
        <v>20</v>
      </c>
      <c r="F11" s="471">
        <v>12</v>
      </c>
      <c r="G11" s="518"/>
      <c r="H11" s="28">
        <v>6</v>
      </c>
      <c r="I11" s="27" t="s">
        <v>585</v>
      </c>
      <c r="J11" s="178" t="s">
        <v>182</v>
      </c>
      <c r="K11" s="223" t="s">
        <v>504</v>
      </c>
      <c r="L11" s="201">
        <v>58</v>
      </c>
      <c r="M11" s="497"/>
      <c r="N11" t="s">
        <v>553</v>
      </c>
    </row>
    <row r="12" spans="1:14" x14ac:dyDescent="0.15">
      <c r="A12" s="1"/>
      <c r="B12" s="12">
        <v>7</v>
      </c>
      <c r="C12" s="13" t="s">
        <v>311</v>
      </c>
      <c r="D12" s="12" t="s">
        <v>305</v>
      </c>
      <c r="E12" s="14">
        <v>60</v>
      </c>
      <c r="F12" s="522">
        <v>59</v>
      </c>
      <c r="G12" s="518"/>
      <c r="H12" s="28">
        <v>7</v>
      </c>
      <c r="I12" s="531" t="s">
        <v>591</v>
      </c>
      <c r="J12" s="530" t="s">
        <v>503</v>
      </c>
      <c r="K12" s="37" t="s">
        <v>599</v>
      </c>
      <c r="L12" s="470">
        <v>36</v>
      </c>
      <c r="M12" s="496"/>
      <c r="N12" t="s">
        <v>598</v>
      </c>
    </row>
    <row r="13" spans="1:14" x14ac:dyDescent="0.15">
      <c r="A13" s="1"/>
      <c r="B13" s="12">
        <v>8</v>
      </c>
      <c r="C13" s="13" t="s">
        <v>312</v>
      </c>
      <c r="D13" s="12" t="s">
        <v>192</v>
      </c>
      <c r="E13" s="14">
        <v>20</v>
      </c>
      <c r="F13" s="172">
        <v>18</v>
      </c>
      <c r="G13" s="518"/>
      <c r="H13" s="28">
        <v>8</v>
      </c>
      <c r="I13" s="27" t="s">
        <v>625</v>
      </c>
      <c r="J13" s="178" t="s">
        <v>626</v>
      </c>
      <c r="K13" s="223" t="s">
        <v>504</v>
      </c>
      <c r="L13" s="201">
        <v>30</v>
      </c>
      <c r="M13" s="497"/>
      <c r="N13" t="s">
        <v>553</v>
      </c>
    </row>
    <row r="14" spans="1:14" x14ac:dyDescent="0.15">
      <c r="A14" s="1"/>
      <c r="B14" s="12">
        <v>9</v>
      </c>
      <c r="C14" s="13" t="s">
        <v>313</v>
      </c>
      <c r="D14" s="12" t="s">
        <v>306</v>
      </c>
      <c r="E14" s="225">
        <v>20</v>
      </c>
      <c r="F14" s="172">
        <v>8</v>
      </c>
      <c r="G14" s="518"/>
      <c r="H14" s="28">
        <v>9</v>
      </c>
      <c r="I14" s="27" t="s">
        <v>630</v>
      </c>
      <c r="J14" s="28" t="s">
        <v>634</v>
      </c>
      <c r="K14" s="223" t="s">
        <v>599</v>
      </c>
      <c r="L14" s="29">
        <v>34</v>
      </c>
      <c r="M14" s="496"/>
      <c r="N14" t="s">
        <v>635</v>
      </c>
    </row>
    <row r="15" spans="1:14" ht="14.25" thickBot="1" x14ac:dyDescent="0.2">
      <c r="A15" s="1"/>
      <c r="B15" s="17">
        <v>10</v>
      </c>
      <c r="C15" s="18" t="s">
        <v>314</v>
      </c>
      <c r="D15" s="17" t="s">
        <v>147</v>
      </c>
      <c r="E15" s="19">
        <v>20</v>
      </c>
      <c r="F15" s="535">
        <v>9</v>
      </c>
      <c r="G15" s="518"/>
      <c r="H15" s="28">
        <v>10</v>
      </c>
      <c r="I15" s="27" t="s">
        <v>649</v>
      </c>
      <c r="J15" s="28" t="s">
        <v>650</v>
      </c>
      <c r="K15" s="223" t="s">
        <v>504</v>
      </c>
      <c r="L15" s="29">
        <v>64</v>
      </c>
      <c r="M15" s="496"/>
      <c r="N15" s="534" t="s">
        <v>651</v>
      </c>
    </row>
    <row r="16" spans="1:14" ht="15" thickTop="1" thickBot="1" x14ac:dyDescent="0.2">
      <c r="A16" s="1"/>
      <c r="B16" s="192"/>
      <c r="C16" s="656" t="s">
        <v>9</v>
      </c>
      <c r="D16" s="657"/>
      <c r="E16" s="80" t="s">
        <v>370</v>
      </c>
      <c r="F16" s="23">
        <f>SUM(F6:F15)</f>
        <v>216</v>
      </c>
      <c r="G16" s="1"/>
      <c r="H16" s="28">
        <v>11</v>
      </c>
      <c r="I16" s="27" t="s">
        <v>662</v>
      </c>
      <c r="J16" s="28" t="s">
        <v>663</v>
      </c>
      <c r="K16" s="114" t="s">
        <v>664</v>
      </c>
      <c r="L16" s="29">
        <v>30</v>
      </c>
      <c r="M16" s="496"/>
      <c r="N16" s="542" t="s">
        <v>665</v>
      </c>
    </row>
    <row r="17" spans="1:14" x14ac:dyDescent="0.15">
      <c r="A17" s="1"/>
      <c r="B17" s="1"/>
      <c r="C17" s="2"/>
      <c r="D17" s="1"/>
      <c r="E17" s="171" t="s">
        <v>68</v>
      </c>
      <c r="F17" s="180">
        <f>'2020(H30)'!F16</f>
        <v>244</v>
      </c>
      <c r="G17" s="1"/>
      <c r="H17" s="28">
        <v>12</v>
      </c>
      <c r="I17" s="27"/>
      <c r="J17" s="28"/>
      <c r="K17" s="114"/>
      <c r="L17" s="29"/>
      <c r="M17" s="496"/>
      <c r="N17" s="4"/>
    </row>
    <row r="18" spans="1:14" x14ac:dyDescent="0.15">
      <c r="A18" s="1"/>
      <c r="B18" s="1"/>
      <c r="C18" s="2"/>
      <c r="D18" s="1"/>
      <c r="E18" s="171" t="s">
        <v>65</v>
      </c>
      <c r="F18" s="81">
        <v>275</v>
      </c>
      <c r="G18" s="1"/>
      <c r="H18" s="28">
        <v>13</v>
      </c>
      <c r="I18" s="27"/>
      <c r="J18" s="178"/>
      <c r="K18" s="114"/>
      <c r="L18" s="201"/>
      <c r="M18" s="497"/>
    </row>
    <row r="19" spans="1:14" x14ac:dyDescent="0.15">
      <c r="A19" s="1"/>
      <c r="B19" s="1"/>
      <c r="C19" s="2"/>
      <c r="D19" s="1"/>
      <c r="E19" s="24"/>
      <c r="F19" s="25"/>
      <c r="G19" s="1"/>
      <c r="H19" s="28">
        <v>14</v>
      </c>
      <c r="I19" s="5"/>
      <c r="J19" s="178"/>
      <c r="K19" s="202"/>
      <c r="L19" s="203"/>
      <c r="M19" s="496"/>
    </row>
    <row r="20" spans="1:14" ht="14.25" thickBot="1" x14ac:dyDescent="0.2">
      <c r="A20" s="1"/>
      <c r="B20" s="648" t="s">
        <v>88</v>
      </c>
      <c r="C20" s="648"/>
      <c r="D20" s="648"/>
      <c r="E20" s="648"/>
      <c r="F20" s="649"/>
      <c r="G20" s="1"/>
      <c r="H20" s="28">
        <v>15</v>
      </c>
      <c r="I20" s="27"/>
      <c r="J20" s="28"/>
      <c r="K20" s="114"/>
      <c r="L20" s="29"/>
      <c r="M20" s="496"/>
    </row>
    <row r="21" spans="1:14" x14ac:dyDescent="0.15">
      <c r="A21" s="1"/>
      <c r="B21" s="7"/>
      <c r="C21" s="8" t="s">
        <v>3</v>
      </c>
      <c r="D21" s="7" t="s">
        <v>11</v>
      </c>
      <c r="E21" s="9" t="s">
        <v>611</v>
      </c>
      <c r="F21" s="10" t="s">
        <v>150</v>
      </c>
      <c r="G21" s="1"/>
      <c r="H21" s="28">
        <v>16</v>
      </c>
      <c r="I21" s="5"/>
      <c r="J21" s="178"/>
      <c r="K21" s="114"/>
      <c r="L21" s="201"/>
      <c r="M21" s="497"/>
    </row>
    <row r="22" spans="1:14" x14ac:dyDescent="0.15">
      <c r="A22" s="1"/>
      <c r="B22" s="114">
        <v>1</v>
      </c>
      <c r="C22" s="447" t="s">
        <v>478</v>
      </c>
      <c r="D22" s="28" t="s">
        <v>292</v>
      </c>
      <c r="E22" s="114" t="s">
        <v>584</v>
      </c>
      <c r="F22" s="172">
        <v>875</v>
      </c>
      <c r="G22" s="1"/>
      <c r="H22" s="28">
        <v>17</v>
      </c>
      <c r="I22" s="27"/>
      <c r="J22" s="28"/>
      <c r="K22" s="114"/>
      <c r="L22" s="29"/>
      <c r="M22" s="496"/>
    </row>
    <row r="23" spans="1:14" x14ac:dyDescent="0.15">
      <c r="A23" s="1"/>
      <c r="B23" s="28">
        <v>2</v>
      </c>
      <c r="C23" s="447" t="s">
        <v>479</v>
      </c>
      <c r="D23" s="28" t="s">
        <v>292</v>
      </c>
      <c r="E23" s="114" t="s">
        <v>584</v>
      </c>
      <c r="F23" s="173">
        <v>1084</v>
      </c>
      <c r="G23" s="1"/>
      <c r="H23" s="28">
        <v>18</v>
      </c>
      <c r="I23" s="27"/>
      <c r="J23" s="28"/>
      <c r="K23" s="14"/>
      <c r="L23" s="29"/>
      <c r="M23" s="496"/>
    </row>
    <row r="24" spans="1:14" ht="14.25" thickBot="1" x14ac:dyDescent="0.2">
      <c r="A24" s="1"/>
      <c r="B24" s="19"/>
      <c r="C24" s="18"/>
      <c r="D24" s="17"/>
      <c r="E24" s="19"/>
      <c r="F24" s="30"/>
      <c r="G24" s="1"/>
      <c r="H24" s="28">
        <v>19</v>
      </c>
      <c r="I24" s="31"/>
      <c r="J24" s="28"/>
      <c r="K24" s="14"/>
      <c r="L24" s="29"/>
      <c r="M24" s="496"/>
    </row>
    <row r="25" spans="1:14" ht="15" thickTop="1" thickBot="1" x14ac:dyDescent="0.2">
      <c r="A25" s="1"/>
      <c r="B25" s="32"/>
      <c r="C25" s="26"/>
      <c r="D25" s="33" t="s">
        <v>9</v>
      </c>
      <c r="E25" s="34" t="s">
        <v>371</v>
      </c>
      <c r="F25" s="35">
        <f>SUM(F22:F24)</f>
        <v>1959</v>
      </c>
      <c r="G25" s="1"/>
      <c r="H25" s="28">
        <v>20</v>
      </c>
      <c r="I25" s="31"/>
      <c r="J25" s="36"/>
      <c r="K25" s="37"/>
      <c r="L25" s="470"/>
      <c r="M25" s="498"/>
    </row>
    <row r="26" spans="1:14" x14ac:dyDescent="0.15">
      <c r="A26" s="1"/>
      <c r="B26" s="1"/>
      <c r="C26" s="2"/>
      <c r="D26" s="1"/>
      <c r="E26" s="171" t="s">
        <v>251</v>
      </c>
      <c r="F26">
        <v>500</v>
      </c>
      <c r="G26" s="1"/>
      <c r="H26" s="191"/>
      <c r="I26" s="31"/>
      <c r="J26" s="36"/>
      <c r="K26" s="37"/>
      <c r="L26" s="38"/>
      <c r="M26" s="496"/>
    </row>
    <row r="27" spans="1:14" x14ac:dyDescent="0.15">
      <c r="A27" s="1"/>
      <c r="B27" s="1"/>
      <c r="C27" s="2"/>
      <c r="D27" s="1"/>
      <c r="E27" s="24" t="s">
        <v>65</v>
      </c>
      <c r="F27" s="25">
        <v>230</v>
      </c>
      <c r="G27" s="1"/>
      <c r="H27" s="191"/>
      <c r="I27" s="31"/>
      <c r="J27" s="28"/>
      <c r="K27" s="37"/>
      <c r="L27" s="38"/>
      <c r="M27" s="496"/>
    </row>
    <row r="28" spans="1:14" x14ac:dyDescent="0.15">
      <c r="A28" s="1"/>
      <c r="B28" s="1"/>
      <c r="C28" s="2"/>
      <c r="D28" s="1"/>
      <c r="E28" s="24"/>
      <c r="F28" s="25"/>
      <c r="G28" s="1"/>
      <c r="H28" s="191"/>
      <c r="I28" s="31"/>
      <c r="K28" s="37"/>
      <c r="L28" s="38"/>
      <c r="M28" s="496"/>
    </row>
    <row r="29" spans="1:14" ht="14.25" thickBot="1" x14ac:dyDescent="0.2">
      <c r="A29" s="1"/>
      <c r="B29" s="649" t="s">
        <v>12</v>
      </c>
      <c r="C29" s="649"/>
      <c r="D29" s="649"/>
      <c r="E29" s="649"/>
      <c r="F29" s="649"/>
      <c r="G29" s="11"/>
      <c r="H29" s="17"/>
      <c r="I29" s="39"/>
      <c r="J29" s="40"/>
      <c r="K29" s="19"/>
      <c r="L29" s="41"/>
      <c r="M29" s="496"/>
    </row>
    <row r="30" spans="1:14" ht="15" thickTop="1" thickBot="1" x14ac:dyDescent="0.2">
      <c r="A30" s="1"/>
      <c r="B30" s="7"/>
      <c r="C30" s="8" t="s">
        <v>3</v>
      </c>
      <c r="D30" s="7" t="s">
        <v>13</v>
      </c>
      <c r="E30" s="246" t="s">
        <v>4</v>
      </c>
      <c r="F30" s="10" t="s">
        <v>6</v>
      </c>
      <c r="G30" s="42" t="s">
        <v>0</v>
      </c>
      <c r="H30" s="32"/>
      <c r="I30" s="43"/>
      <c r="J30" s="33" t="s">
        <v>9</v>
      </c>
      <c r="K30" s="34" t="s">
        <v>371</v>
      </c>
      <c r="L30" s="44">
        <f>SUM(L6:L29)</f>
        <v>343</v>
      </c>
      <c r="M30" s="496"/>
    </row>
    <row r="31" spans="1:14" x14ac:dyDescent="0.15">
      <c r="A31" s="1"/>
      <c r="B31" s="28">
        <v>1</v>
      </c>
      <c r="C31" s="27" t="s">
        <v>374</v>
      </c>
      <c r="D31" s="193" t="s">
        <v>375</v>
      </c>
      <c r="E31" s="61" t="s">
        <v>376</v>
      </c>
      <c r="F31" s="47">
        <v>150</v>
      </c>
      <c r="G31" s="11" t="s">
        <v>496</v>
      </c>
      <c r="H31" s="4"/>
      <c r="I31" s="48"/>
      <c r="J31" s="49"/>
      <c r="K31" s="24" t="s">
        <v>68</v>
      </c>
      <c r="L31" s="50">
        <f>'2020(H30)'!L30</f>
        <v>411</v>
      </c>
      <c r="M31" s="497"/>
    </row>
    <row r="32" spans="1:14" x14ac:dyDescent="0.15">
      <c r="A32" s="1"/>
      <c r="B32" s="28">
        <v>2</v>
      </c>
      <c r="C32" s="27" t="s">
        <v>389</v>
      </c>
      <c r="D32" s="194" t="s">
        <v>375</v>
      </c>
      <c r="E32" s="61" t="s">
        <v>390</v>
      </c>
      <c r="F32" s="47">
        <v>130</v>
      </c>
      <c r="G32" s="11" t="s">
        <v>393</v>
      </c>
      <c r="H32" s="4"/>
      <c r="I32" s="51"/>
      <c r="J32" s="49"/>
      <c r="K32" s="24" t="s">
        <v>65</v>
      </c>
      <c r="L32" s="50">
        <v>467</v>
      </c>
      <c r="M32" s="497"/>
    </row>
    <row r="33" spans="1:14" x14ac:dyDescent="0.15">
      <c r="A33" s="1"/>
      <c r="B33" s="28">
        <v>3</v>
      </c>
      <c r="C33" s="27" t="s">
        <v>392</v>
      </c>
      <c r="D33" s="193" t="s">
        <v>542</v>
      </c>
      <c r="E33" s="61" t="s">
        <v>394</v>
      </c>
      <c r="F33" s="47">
        <v>12</v>
      </c>
      <c r="G33" s="1"/>
      <c r="H33" s="4"/>
      <c r="I33" s="51"/>
      <c r="J33" s="49"/>
      <c r="K33" s="24"/>
      <c r="L33" s="50"/>
      <c r="M33" s="497"/>
    </row>
    <row r="34" spans="1:14" ht="14.25" thickBot="1" x14ac:dyDescent="0.2">
      <c r="A34" s="1"/>
      <c r="B34" s="28">
        <v>4</v>
      </c>
      <c r="C34" s="27" t="s">
        <v>392</v>
      </c>
      <c r="D34" s="193" t="s">
        <v>506</v>
      </c>
      <c r="E34" s="525" t="s">
        <v>484</v>
      </c>
      <c r="F34" s="47">
        <v>36</v>
      </c>
      <c r="G34" s="1"/>
      <c r="H34" s="52" t="s">
        <v>15</v>
      </c>
      <c r="I34" s="53"/>
      <c r="J34" s="53"/>
      <c r="K34" s="53"/>
      <c r="L34" s="54"/>
      <c r="M34" s="4"/>
    </row>
    <row r="35" spans="1:14" x14ac:dyDescent="0.15">
      <c r="A35" s="1"/>
      <c r="B35" s="28">
        <v>5</v>
      </c>
      <c r="C35" s="447" t="s">
        <v>507</v>
      </c>
      <c r="D35" s="194" t="s">
        <v>508</v>
      </c>
      <c r="E35" s="61" t="s">
        <v>138</v>
      </c>
      <c r="F35" s="47">
        <v>26</v>
      </c>
      <c r="G35" s="42"/>
      <c r="H35" s="7"/>
      <c r="I35" s="8" t="s">
        <v>3</v>
      </c>
      <c r="J35" s="7" t="s">
        <v>16</v>
      </c>
      <c r="K35" s="55" t="s">
        <v>17</v>
      </c>
      <c r="L35" s="10" t="s">
        <v>597</v>
      </c>
      <c r="M35" s="505"/>
    </row>
    <row r="36" spans="1:14" x14ac:dyDescent="0.15">
      <c r="A36" s="1"/>
      <c r="B36" s="28">
        <v>6</v>
      </c>
      <c r="C36" s="27" t="s">
        <v>501</v>
      </c>
      <c r="D36" s="194" t="s">
        <v>541</v>
      </c>
      <c r="E36" s="61" t="s">
        <v>99</v>
      </c>
      <c r="F36" s="47">
        <v>43</v>
      </c>
      <c r="G36" s="42"/>
      <c r="H36" s="658">
        <v>1</v>
      </c>
      <c r="I36" s="56" t="s">
        <v>516</v>
      </c>
      <c r="J36" s="191" t="s">
        <v>514</v>
      </c>
      <c r="K36" s="37"/>
      <c r="L36" s="57"/>
      <c r="M36" s="101"/>
    </row>
    <row r="37" spans="1:14" x14ac:dyDescent="0.15">
      <c r="A37" s="1"/>
      <c r="B37" s="28">
        <v>7</v>
      </c>
      <c r="C37" s="27" t="s">
        <v>505</v>
      </c>
      <c r="D37" s="194" t="s">
        <v>497</v>
      </c>
      <c r="E37" s="61" t="s">
        <v>376</v>
      </c>
      <c r="F37" s="47">
        <v>59</v>
      </c>
      <c r="G37" s="42"/>
      <c r="H37" s="659"/>
      <c r="I37" s="58" t="s">
        <v>515</v>
      </c>
      <c r="J37" s="192" t="s">
        <v>548</v>
      </c>
      <c r="K37" s="472">
        <v>12</v>
      </c>
      <c r="L37" s="59"/>
      <c r="M37" s="101"/>
    </row>
    <row r="38" spans="1:14" x14ac:dyDescent="0.15">
      <c r="A38" s="1"/>
      <c r="B38" s="28">
        <v>8</v>
      </c>
      <c r="C38" s="27" t="s">
        <v>527</v>
      </c>
      <c r="D38" s="194" t="s">
        <v>528</v>
      </c>
      <c r="E38" s="61" t="s">
        <v>523</v>
      </c>
      <c r="F38" s="47">
        <v>20</v>
      </c>
      <c r="G38" s="42"/>
      <c r="H38" s="191">
        <v>2</v>
      </c>
      <c r="I38" s="56" t="s">
        <v>555</v>
      </c>
      <c r="J38" s="191" t="s">
        <v>547</v>
      </c>
      <c r="K38" s="37"/>
      <c r="L38" s="57"/>
      <c r="M38" s="101"/>
    </row>
    <row r="39" spans="1:14" x14ac:dyDescent="0.15">
      <c r="A39" s="1"/>
      <c r="B39" s="28">
        <v>9</v>
      </c>
      <c r="C39" s="27" t="s">
        <v>387</v>
      </c>
      <c r="D39" s="193" t="s">
        <v>513</v>
      </c>
      <c r="E39" s="61" t="s">
        <v>376</v>
      </c>
      <c r="F39" s="520">
        <v>16</v>
      </c>
      <c r="G39" s="42"/>
      <c r="H39" s="192"/>
      <c r="I39" s="480" t="s">
        <v>556</v>
      </c>
      <c r="J39" s="192" t="s">
        <v>557</v>
      </c>
      <c r="K39" s="22"/>
      <c r="L39" s="59">
        <v>1713</v>
      </c>
      <c r="M39" s="101"/>
    </row>
    <row r="40" spans="1:14" x14ac:dyDescent="0.15">
      <c r="A40" s="1"/>
      <c r="B40" s="28">
        <v>10</v>
      </c>
      <c r="C40" s="27" t="s">
        <v>485</v>
      </c>
      <c r="D40" s="193" t="s">
        <v>486</v>
      </c>
      <c r="E40" s="61" t="s">
        <v>487</v>
      </c>
      <c r="F40" s="47">
        <v>49</v>
      </c>
      <c r="G40" s="42"/>
      <c r="H40" s="191">
        <v>3</v>
      </c>
      <c r="I40" s="56" t="s">
        <v>70</v>
      </c>
      <c r="J40" s="191"/>
      <c r="K40" s="37"/>
      <c r="L40" s="57"/>
      <c r="M40" s="101"/>
    </row>
    <row r="41" spans="1:14" x14ac:dyDescent="0.15">
      <c r="A41" s="1"/>
      <c r="B41" s="28">
        <v>11</v>
      </c>
      <c r="C41" s="27" t="s">
        <v>511</v>
      </c>
      <c r="D41" s="194" t="s">
        <v>512</v>
      </c>
      <c r="E41" s="61" t="s">
        <v>510</v>
      </c>
      <c r="F41" s="47">
        <v>41</v>
      </c>
      <c r="G41" s="42"/>
      <c r="H41" s="192"/>
      <c r="I41" s="58" t="s">
        <v>69</v>
      </c>
      <c r="J41" s="192"/>
      <c r="K41" s="22"/>
      <c r="L41" s="59"/>
      <c r="M41" s="101"/>
    </row>
    <row r="42" spans="1:14" x14ac:dyDescent="0.15">
      <c r="A42" s="1"/>
      <c r="B42" s="28">
        <v>12</v>
      </c>
      <c r="C42" s="27" t="s">
        <v>538</v>
      </c>
      <c r="D42" s="194" t="s">
        <v>539</v>
      </c>
      <c r="E42" s="61" t="s">
        <v>510</v>
      </c>
      <c r="F42" s="47">
        <v>35</v>
      </c>
      <c r="G42" s="42"/>
      <c r="H42" s="60">
        <v>4</v>
      </c>
      <c r="I42" s="56" t="s">
        <v>70</v>
      </c>
      <c r="J42" s="191"/>
      <c r="K42" s="37"/>
      <c r="L42" s="57"/>
      <c r="M42" s="101"/>
      <c r="N42" s="4"/>
    </row>
    <row r="43" spans="1:14" x14ac:dyDescent="0.15">
      <c r="A43" s="1"/>
      <c r="B43" s="28">
        <v>13</v>
      </c>
      <c r="C43" s="27" t="s">
        <v>526</v>
      </c>
      <c r="D43" s="194" t="s">
        <v>524</v>
      </c>
      <c r="E43" s="61" t="s">
        <v>525</v>
      </c>
      <c r="F43" s="47">
        <v>17</v>
      </c>
      <c r="G43" s="42"/>
      <c r="H43" s="60"/>
      <c r="I43" s="58" t="s">
        <v>69</v>
      </c>
      <c r="J43" s="192"/>
      <c r="K43" s="22"/>
      <c r="L43" s="59"/>
      <c r="M43" s="101"/>
    </row>
    <row r="44" spans="1:14" x14ac:dyDescent="0.15">
      <c r="A44" s="1"/>
      <c r="B44" s="28">
        <v>14</v>
      </c>
      <c r="C44" s="27" t="s">
        <v>534</v>
      </c>
      <c r="D44" s="194" t="s">
        <v>535</v>
      </c>
      <c r="E44" s="61" t="s">
        <v>218</v>
      </c>
      <c r="F44" s="47">
        <v>34</v>
      </c>
      <c r="G44" s="42"/>
      <c r="H44" s="191">
        <v>5</v>
      </c>
      <c r="I44" s="62" t="s">
        <v>70</v>
      </c>
      <c r="J44" s="191"/>
      <c r="K44" s="37"/>
      <c r="L44" s="63"/>
      <c r="M44" s="499"/>
    </row>
    <row r="45" spans="1:14" x14ac:dyDescent="0.15">
      <c r="A45" s="1"/>
      <c r="B45" s="28">
        <v>15</v>
      </c>
      <c r="C45" s="27" t="s">
        <v>562</v>
      </c>
      <c r="D45" s="194" t="s">
        <v>502</v>
      </c>
      <c r="E45" s="61" t="s">
        <v>376</v>
      </c>
      <c r="F45" s="47">
        <v>25</v>
      </c>
      <c r="G45" s="42"/>
      <c r="H45" s="192"/>
      <c r="I45" s="64" t="s">
        <v>69</v>
      </c>
      <c r="J45" s="192"/>
      <c r="K45" s="22"/>
      <c r="L45" s="63"/>
      <c r="M45" s="499"/>
    </row>
    <row r="46" spans="1:14" x14ac:dyDescent="0.15">
      <c r="A46" s="1"/>
      <c r="B46" s="28">
        <v>16</v>
      </c>
      <c r="C46" s="27" t="s">
        <v>488</v>
      </c>
      <c r="D46" s="193" t="s">
        <v>489</v>
      </c>
      <c r="E46" s="61" t="s">
        <v>138</v>
      </c>
      <c r="F46" s="47">
        <v>35</v>
      </c>
      <c r="G46" s="42"/>
      <c r="H46" s="191">
        <v>6</v>
      </c>
      <c r="I46" s="56" t="s">
        <v>69</v>
      </c>
      <c r="J46" s="191"/>
      <c r="K46" s="37"/>
      <c r="L46" s="57"/>
      <c r="M46" s="101"/>
    </row>
    <row r="47" spans="1:14" x14ac:dyDescent="0.15">
      <c r="A47" s="1"/>
      <c r="B47" s="28">
        <v>17</v>
      </c>
      <c r="C47" s="27" t="s">
        <v>491</v>
      </c>
      <c r="D47" s="193" t="s">
        <v>493</v>
      </c>
      <c r="E47" s="61" t="s">
        <v>218</v>
      </c>
      <c r="F47" s="47">
        <v>44</v>
      </c>
      <c r="G47" s="42"/>
      <c r="H47" s="192"/>
      <c r="I47" s="65"/>
      <c r="J47" s="192"/>
      <c r="K47" s="22"/>
      <c r="L47" s="59"/>
      <c r="M47" s="101"/>
    </row>
    <row r="48" spans="1:14" x14ac:dyDescent="0.15">
      <c r="A48" s="1"/>
      <c r="B48" s="28">
        <v>18</v>
      </c>
      <c r="C48" s="27" t="s">
        <v>490</v>
      </c>
      <c r="D48" s="193" t="s">
        <v>124</v>
      </c>
      <c r="E48" s="61" t="s">
        <v>376</v>
      </c>
      <c r="F48" s="47">
        <v>37</v>
      </c>
      <c r="G48" s="42"/>
      <c r="H48" s="60">
        <v>7</v>
      </c>
      <c r="I48" s="62" t="s">
        <v>69</v>
      </c>
      <c r="J48" s="60"/>
      <c r="K48" s="66"/>
      <c r="L48" s="67"/>
      <c r="M48" s="101"/>
    </row>
    <row r="49" spans="1:14" x14ac:dyDescent="0.15">
      <c r="A49" s="1"/>
      <c r="B49" s="28">
        <v>19</v>
      </c>
      <c r="C49" s="27" t="s">
        <v>492</v>
      </c>
      <c r="D49" s="193" t="s">
        <v>494</v>
      </c>
      <c r="E49" s="61" t="s">
        <v>218</v>
      </c>
      <c r="F49" s="70">
        <v>40</v>
      </c>
      <c r="G49" s="42"/>
      <c r="H49" s="60"/>
      <c r="I49" s="68"/>
      <c r="J49" s="60"/>
      <c r="K49" s="66"/>
      <c r="L49" s="67"/>
      <c r="M49" s="101"/>
    </row>
    <row r="50" spans="1:14" x14ac:dyDescent="0.15">
      <c r="A50" s="1"/>
      <c r="B50" s="28">
        <v>20</v>
      </c>
      <c r="C50" s="27" t="s">
        <v>483</v>
      </c>
      <c r="D50" s="193" t="s">
        <v>495</v>
      </c>
      <c r="E50" s="61" t="s">
        <v>138</v>
      </c>
      <c r="F50" s="70">
        <v>50</v>
      </c>
      <c r="G50" s="42"/>
      <c r="H50" s="191">
        <v>8</v>
      </c>
      <c r="I50" s="56" t="s">
        <v>69</v>
      </c>
      <c r="J50" s="191"/>
      <c r="K50" s="37"/>
      <c r="L50" s="57"/>
      <c r="M50" s="101"/>
    </row>
    <row r="51" spans="1:14" x14ac:dyDescent="0.15">
      <c r="A51" s="1"/>
      <c r="B51" s="28">
        <v>21</v>
      </c>
      <c r="C51" s="27" t="s">
        <v>531</v>
      </c>
      <c r="D51" s="194" t="s">
        <v>530</v>
      </c>
      <c r="E51" s="61" t="s">
        <v>138</v>
      </c>
      <c r="F51" s="70">
        <v>45</v>
      </c>
      <c r="G51" s="42"/>
      <c r="H51" s="192"/>
      <c r="I51" s="65"/>
      <c r="J51" s="192"/>
      <c r="K51" s="22"/>
      <c r="L51" s="59"/>
      <c r="M51" s="101"/>
    </row>
    <row r="52" spans="1:14" x14ac:dyDescent="0.15">
      <c r="A52" s="1"/>
      <c r="B52" s="28">
        <v>22</v>
      </c>
      <c r="C52" s="27" t="s">
        <v>554</v>
      </c>
      <c r="D52" s="194" t="s">
        <v>558</v>
      </c>
      <c r="E52" s="61" t="s">
        <v>138</v>
      </c>
      <c r="F52" s="70">
        <v>40</v>
      </c>
      <c r="G52" s="42"/>
      <c r="H52" s="60">
        <v>9</v>
      </c>
      <c r="I52" s="71" t="s">
        <v>69</v>
      </c>
      <c r="J52" s="60"/>
      <c r="K52" s="66"/>
      <c r="L52" s="72"/>
      <c r="M52" s="500"/>
      <c r="N52" s="4"/>
    </row>
    <row r="53" spans="1:14" x14ac:dyDescent="0.15">
      <c r="A53" s="1"/>
      <c r="B53" s="28">
        <v>23</v>
      </c>
      <c r="C53" s="27" t="s">
        <v>536</v>
      </c>
      <c r="D53" s="194" t="s">
        <v>537</v>
      </c>
      <c r="E53" s="61" t="s">
        <v>99</v>
      </c>
      <c r="F53" s="70">
        <v>24</v>
      </c>
      <c r="G53" s="42"/>
      <c r="H53" s="60"/>
      <c r="I53" s="71"/>
      <c r="J53" s="60"/>
      <c r="K53" s="66"/>
      <c r="L53" s="67"/>
      <c r="M53" s="101"/>
    </row>
    <row r="54" spans="1:14" x14ac:dyDescent="0.15">
      <c r="A54" s="1"/>
      <c r="B54" s="28">
        <v>24</v>
      </c>
      <c r="C54" s="27" t="s">
        <v>399</v>
      </c>
      <c r="D54" s="194" t="s">
        <v>590</v>
      </c>
      <c r="E54" s="61" t="s">
        <v>121</v>
      </c>
      <c r="F54" s="70">
        <v>48</v>
      </c>
      <c r="G54" s="42"/>
      <c r="H54" s="191">
        <v>10</v>
      </c>
      <c r="I54" s="56" t="s">
        <v>69</v>
      </c>
      <c r="J54" s="191"/>
      <c r="K54" s="37"/>
      <c r="L54" s="57"/>
      <c r="M54" s="101"/>
    </row>
    <row r="55" spans="1:14" x14ac:dyDescent="0.15">
      <c r="A55" s="1"/>
      <c r="B55" s="28">
        <v>25</v>
      </c>
      <c r="C55" s="27" t="s">
        <v>438</v>
      </c>
      <c r="D55" s="194" t="s">
        <v>529</v>
      </c>
      <c r="E55" s="61" t="s">
        <v>99</v>
      </c>
      <c r="F55" s="47">
        <v>60</v>
      </c>
      <c r="G55" s="42"/>
      <c r="H55" s="192"/>
      <c r="I55" s="73"/>
      <c r="J55" s="192"/>
      <c r="K55" s="22"/>
      <c r="L55" s="59"/>
      <c r="M55" s="101"/>
    </row>
    <row r="56" spans="1:14" x14ac:dyDescent="0.15">
      <c r="A56" s="1"/>
      <c r="B56" s="28">
        <v>26</v>
      </c>
      <c r="C56" s="447" t="s">
        <v>414</v>
      </c>
      <c r="D56" s="194" t="s">
        <v>549</v>
      </c>
      <c r="E56" s="61" t="s">
        <v>487</v>
      </c>
      <c r="F56" s="47">
        <v>46</v>
      </c>
      <c r="G56" s="42"/>
      <c r="H56" s="191">
        <v>11</v>
      </c>
      <c r="I56" s="56" t="s">
        <v>69</v>
      </c>
      <c r="J56" s="191"/>
      <c r="K56" s="37"/>
      <c r="L56" s="57"/>
      <c r="M56" s="101"/>
    </row>
    <row r="57" spans="1:14" x14ac:dyDescent="0.15">
      <c r="A57" s="1"/>
      <c r="B57" s="28">
        <v>27</v>
      </c>
      <c r="C57" s="27" t="s">
        <v>532</v>
      </c>
      <c r="D57" s="194" t="s">
        <v>533</v>
      </c>
      <c r="E57" s="61" t="s">
        <v>376</v>
      </c>
      <c r="F57" s="47">
        <v>35</v>
      </c>
      <c r="G57" s="42"/>
      <c r="H57" s="192"/>
      <c r="I57" s="65"/>
      <c r="J57" s="192"/>
      <c r="K57" s="22"/>
      <c r="L57" s="59"/>
      <c r="M57" s="101"/>
    </row>
    <row r="58" spans="1:14" x14ac:dyDescent="0.15">
      <c r="A58" s="74"/>
      <c r="B58" s="28">
        <v>28</v>
      </c>
      <c r="C58" s="526" t="s">
        <v>613</v>
      </c>
      <c r="D58" s="194" t="s">
        <v>614</v>
      </c>
      <c r="E58" s="61" t="s">
        <v>376</v>
      </c>
      <c r="F58" s="47">
        <v>65</v>
      </c>
      <c r="G58" s="42"/>
      <c r="H58" s="191">
        <v>12</v>
      </c>
      <c r="I58" s="56"/>
      <c r="J58" s="191"/>
      <c r="K58" s="37"/>
      <c r="L58" s="57"/>
      <c r="M58" s="101"/>
    </row>
    <row r="59" spans="1:14" x14ac:dyDescent="0.15">
      <c r="A59" s="1"/>
      <c r="B59" s="28">
        <v>29</v>
      </c>
      <c r="C59" s="474" t="s">
        <v>615</v>
      </c>
      <c r="D59" s="194" t="s">
        <v>614</v>
      </c>
      <c r="E59" s="61" t="s">
        <v>138</v>
      </c>
      <c r="F59" s="47">
        <v>104</v>
      </c>
      <c r="G59" s="75"/>
      <c r="H59" s="192"/>
      <c r="I59" s="73"/>
      <c r="J59" s="192"/>
      <c r="K59" s="22"/>
      <c r="L59" s="59"/>
      <c r="M59" s="101"/>
    </row>
    <row r="60" spans="1:14" x14ac:dyDescent="0.15">
      <c r="A60" s="1"/>
      <c r="B60" s="28">
        <v>30</v>
      </c>
      <c r="C60" s="526" t="s">
        <v>588</v>
      </c>
      <c r="D60" s="194" t="s">
        <v>550</v>
      </c>
      <c r="E60" s="61" t="s">
        <v>218</v>
      </c>
      <c r="F60" s="47">
        <v>70</v>
      </c>
      <c r="G60" s="42"/>
      <c r="H60" s="191">
        <v>13</v>
      </c>
      <c r="I60" s="76"/>
      <c r="J60" s="191"/>
      <c r="K60" s="37"/>
      <c r="L60" s="57"/>
      <c r="M60" s="101"/>
    </row>
    <row r="61" spans="1:14" ht="14.25" thickBot="1" x14ac:dyDescent="0.2">
      <c r="A61" s="1"/>
      <c r="B61" s="28">
        <v>31</v>
      </c>
      <c r="C61" s="474" t="s">
        <v>616</v>
      </c>
      <c r="D61" s="194" t="s">
        <v>617</v>
      </c>
      <c r="E61" s="61" t="s">
        <v>618</v>
      </c>
      <c r="F61" s="47">
        <v>28</v>
      </c>
      <c r="G61" s="42"/>
      <c r="H61" s="77"/>
      <c r="I61" s="77"/>
      <c r="J61" s="77"/>
      <c r="K61" s="78"/>
      <c r="L61" s="79"/>
      <c r="M61" s="4"/>
    </row>
    <row r="62" spans="1:14" ht="15" thickTop="1" thickBot="1" x14ac:dyDescent="0.2">
      <c r="A62" s="1"/>
      <c r="B62" s="28">
        <v>32</v>
      </c>
      <c r="C62" s="474" t="s">
        <v>616</v>
      </c>
      <c r="D62" s="194" t="s">
        <v>620</v>
      </c>
      <c r="E62" s="61" t="s">
        <v>138</v>
      </c>
      <c r="F62" s="47">
        <v>60</v>
      </c>
      <c r="G62" s="42"/>
      <c r="H62" s="192"/>
      <c r="I62" s="20"/>
      <c r="J62" s="21" t="s">
        <v>9</v>
      </c>
      <c r="K62" s="80">
        <f>SUM(K36:K47)</f>
        <v>12</v>
      </c>
      <c r="L62" s="23">
        <f>SUM(L36:L61)</f>
        <v>1713</v>
      </c>
      <c r="M62" s="81"/>
    </row>
    <row r="63" spans="1:14" x14ac:dyDescent="0.15">
      <c r="A63" s="1"/>
      <c r="B63" s="28">
        <v>33</v>
      </c>
      <c r="C63" s="474" t="s">
        <v>621</v>
      </c>
      <c r="D63" s="194" t="s">
        <v>622</v>
      </c>
      <c r="E63" s="61" t="s">
        <v>138</v>
      </c>
      <c r="F63" s="47">
        <v>5</v>
      </c>
      <c r="G63" s="42"/>
      <c r="H63" s="4"/>
      <c r="I63" s="5"/>
      <c r="J63" s="4"/>
      <c r="K63" s="24" t="s">
        <v>68</v>
      </c>
      <c r="L63" s="81">
        <f>'2020(H30)'!L62</f>
        <v>9010</v>
      </c>
      <c r="M63" s="81"/>
    </row>
    <row r="64" spans="1:14" x14ac:dyDescent="0.15">
      <c r="A64" s="1"/>
      <c r="B64" s="28">
        <v>34</v>
      </c>
      <c r="C64" s="474" t="s">
        <v>587</v>
      </c>
      <c r="D64" s="194" t="s">
        <v>509</v>
      </c>
      <c r="E64" s="61" t="s">
        <v>510</v>
      </c>
      <c r="F64" s="47">
        <v>40</v>
      </c>
      <c r="G64" s="42"/>
      <c r="H64" s="4"/>
      <c r="I64" s="5"/>
      <c r="J64" s="4"/>
      <c r="K64" s="82" t="s">
        <v>65</v>
      </c>
      <c r="L64" s="81">
        <v>5431</v>
      </c>
      <c r="M64" s="81"/>
    </row>
    <row r="65" spans="1:15" x14ac:dyDescent="0.15">
      <c r="A65" s="1"/>
      <c r="B65" s="28">
        <v>35</v>
      </c>
      <c r="C65" s="474" t="s">
        <v>638</v>
      </c>
      <c r="D65" s="194" t="s">
        <v>375</v>
      </c>
      <c r="E65" s="61" t="s">
        <v>639</v>
      </c>
      <c r="F65" s="47">
        <v>50</v>
      </c>
      <c r="G65" s="528" t="s">
        <v>637</v>
      </c>
      <c r="H65" s="1"/>
      <c r="I65" s="1"/>
      <c r="J65" s="1"/>
      <c r="K65" s="1"/>
      <c r="L65" s="1"/>
      <c r="M65" s="506"/>
    </row>
    <row r="66" spans="1:15" ht="14.25" thickBot="1" x14ac:dyDescent="0.2">
      <c r="A66" s="1"/>
      <c r="B66" s="28">
        <v>36</v>
      </c>
      <c r="C66" s="474"/>
      <c r="D66" s="194"/>
      <c r="E66" s="61"/>
      <c r="F66" s="47"/>
      <c r="G66" s="528"/>
      <c r="H66" s="52" t="s">
        <v>317</v>
      </c>
      <c r="I66" s="83"/>
      <c r="J66" s="83"/>
      <c r="K66" s="53"/>
      <c r="L66" s="54"/>
      <c r="M66" s="4"/>
    </row>
    <row r="67" spans="1:15" x14ac:dyDescent="0.15">
      <c r="A67" s="1"/>
      <c r="B67" s="28">
        <v>37</v>
      </c>
      <c r="C67" s="474"/>
      <c r="D67" s="194"/>
      <c r="E67" s="61"/>
      <c r="F67" s="47"/>
      <c r="G67" s="528"/>
      <c r="H67" s="86"/>
      <c r="I67" s="87" t="s">
        <v>3</v>
      </c>
      <c r="J67" s="88" t="s">
        <v>8</v>
      </c>
      <c r="K67" s="89" t="s">
        <v>23</v>
      </c>
      <c r="L67" s="90" t="s">
        <v>24</v>
      </c>
      <c r="M67" s="505"/>
    </row>
    <row r="68" spans="1:15" x14ac:dyDescent="0.15">
      <c r="A68" s="1"/>
      <c r="B68" s="28"/>
      <c r="C68" s="474"/>
      <c r="D68" s="194"/>
      <c r="E68" s="473"/>
      <c r="F68" s="47"/>
      <c r="G68" s="42"/>
      <c r="H68" s="36">
        <v>1</v>
      </c>
      <c r="I68" s="200" t="s">
        <v>253</v>
      </c>
      <c r="J68" s="28" t="s">
        <v>600</v>
      </c>
      <c r="K68" s="519" t="s">
        <v>244</v>
      </c>
      <c r="L68" s="183">
        <v>35</v>
      </c>
      <c r="M68" s="110"/>
    </row>
    <row r="69" spans="1:15" ht="12.75" customHeight="1" x14ac:dyDescent="0.15">
      <c r="A69" s="1"/>
      <c r="B69" s="28"/>
      <c r="C69" s="474"/>
      <c r="D69" s="194"/>
      <c r="E69" s="473"/>
      <c r="F69" s="47"/>
      <c r="G69" s="42"/>
      <c r="H69" s="36">
        <v>2</v>
      </c>
      <c r="I69" s="181" t="s">
        <v>318</v>
      </c>
      <c r="J69" s="28" t="s">
        <v>329</v>
      </c>
      <c r="K69" s="519" t="s">
        <v>328</v>
      </c>
      <c r="L69" s="183">
        <v>12</v>
      </c>
      <c r="M69" s="110"/>
    </row>
    <row r="70" spans="1:15" x14ac:dyDescent="0.15">
      <c r="A70" s="1"/>
      <c r="B70" s="28"/>
      <c r="C70" s="474"/>
      <c r="D70" s="194"/>
      <c r="E70" s="473"/>
      <c r="F70" s="47"/>
      <c r="G70" s="42"/>
      <c r="H70" s="36">
        <v>3</v>
      </c>
      <c r="I70" s="27" t="s">
        <v>319</v>
      </c>
      <c r="J70" s="28" t="s">
        <v>601</v>
      </c>
      <c r="K70" s="519" t="s">
        <v>330</v>
      </c>
      <c r="L70" s="70">
        <v>25</v>
      </c>
      <c r="O70" s="93"/>
    </row>
    <row r="71" spans="1:15" x14ac:dyDescent="0.15">
      <c r="A71" s="1"/>
      <c r="B71" s="28">
        <v>1</v>
      </c>
      <c r="C71" s="474" t="s">
        <v>379</v>
      </c>
      <c r="D71" s="193" t="s">
        <v>272</v>
      </c>
      <c r="E71" s="473" t="s">
        <v>86</v>
      </c>
      <c r="F71" s="47">
        <v>80</v>
      </c>
      <c r="G71" s="42"/>
      <c r="H71" s="36">
        <v>4</v>
      </c>
      <c r="I71" s="27" t="s">
        <v>320</v>
      </c>
      <c r="J71" s="28" t="s">
        <v>382</v>
      </c>
      <c r="K71" s="519" t="s">
        <v>331</v>
      </c>
      <c r="L71" s="70">
        <v>12</v>
      </c>
      <c r="M71" s="146"/>
    </row>
    <row r="72" spans="1:15" x14ac:dyDescent="0.15">
      <c r="A72" s="1"/>
      <c r="B72" s="28">
        <v>2</v>
      </c>
      <c r="C72" s="474" t="s">
        <v>380</v>
      </c>
      <c r="D72" s="194" t="s">
        <v>272</v>
      </c>
      <c r="E72" s="473" t="s">
        <v>86</v>
      </c>
      <c r="F72" s="47">
        <v>80</v>
      </c>
      <c r="G72" s="42"/>
      <c r="H72" s="36">
        <v>5</v>
      </c>
      <c r="I72" s="27" t="s">
        <v>321</v>
      </c>
      <c r="J72" s="28" t="s">
        <v>551</v>
      </c>
      <c r="K72" s="519" t="s">
        <v>552</v>
      </c>
      <c r="L72" s="70">
        <v>8</v>
      </c>
      <c r="M72" s="110"/>
    </row>
    <row r="73" spans="1:15" x14ac:dyDescent="0.15">
      <c r="A73" s="1"/>
      <c r="B73" s="28">
        <v>3</v>
      </c>
      <c r="C73" s="474" t="s">
        <v>540</v>
      </c>
      <c r="D73" s="193" t="s">
        <v>518</v>
      </c>
      <c r="E73" s="473" t="s">
        <v>519</v>
      </c>
      <c r="F73" s="47" t="s">
        <v>582</v>
      </c>
      <c r="G73" s="42" t="s">
        <v>0</v>
      </c>
      <c r="H73" s="36">
        <v>6</v>
      </c>
      <c r="I73" s="27" t="s">
        <v>592</v>
      </c>
      <c r="J73" s="28" t="s">
        <v>337</v>
      </c>
      <c r="K73" s="519" t="s">
        <v>332</v>
      </c>
      <c r="L73" s="70">
        <v>6</v>
      </c>
      <c r="M73" s="110"/>
    </row>
    <row r="74" spans="1:15" x14ac:dyDescent="0.15">
      <c r="A74" s="1"/>
      <c r="B74" s="672">
        <v>4</v>
      </c>
      <c r="C74" s="474" t="s">
        <v>323</v>
      </c>
      <c r="D74" s="194" t="s">
        <v>619</v>
      </c>
      <c r="E74" s="61" t="s">
        <v>510</v>
      </c>
      <c r="F74" s="47">
        <v>30</v>
      </c>
      <c r="G74" s="528"/>
      <c r="H74" s="36">
        <v>7</v>
      </c>
      <c r="I74" s="27" t="s">
        <v>322</v>
      </c>
      <c r="J74" s="28" t="s">
        <v>595</v>
      </c>
      <c r="K74" s="519" t="s">
        <v>333</v>
      </c>
      <c r="L74" s="70">
        <v>5</v>
      </c>
      <c r="M74" s="110"/>
    </row>
    <row r="75" spans="1:15" x14ac:dyDescent="0.15">
      <c r="A75" s="1"/>
      <c r="B75" s="673"/>
      <c r="C75" s="474" t="s">
        <v>323</v>
      </c>
      <c r="D75" s="194" t="s">
        <v>619</v>
      </c>
      <c r="E75" s="61" t="s">
        <v>218</v>
      </c>
      <c r="F75" s="47">
        <v>24</v>
      </c>
      <c r="G75" s="527"/>
      <c r="H75" s="36">
        <v>8</v>
      </c>
      <c r="I75" s="27" t="s">
        <v>323</v>
      </c>
      <c r="J75" s="28" t="s">
        <v>339</v>
      </c>
      <c r="K75" s="519" t="s">
        <v>335</v>
      </c>
      <c r="L75" s="70">
        <v>4</v>
      </c>
      <c r="M75" s="110"/>
    </row>
    <row r="76" spans="1:15" x14ac:dyDescent="0.15">
      <c r="A76" s="1"/>
      <c r="B76" s="28">
        <v>5</v>
      </c>
      <c r="C76" s="474" t="s">
        <v>623</v>
      </c>
      <c r="D76" s="194" t="s">
        <v>624</v>
      </c>
      <c r="E76" s="473" t="s">
        <v>646</v>
      </c>
      <c r="F76" s="47">
        <v>70</v>
      </c>
      <c r="G76" s="42"/>
      <c r="H76" s="36">
        <v>9</v>
      </c>
      <c r="I76" s="27" t="s">
        <v>324</v>
      </c>
      <c r="J76" s="28" t="s">
        <v>338</v>
      </c>
      <c r="K76" s="519" t="s">
        <v>334</v>
      </c>
      <c r="L76" s="70">
        <v>7</v>
      </c>
      <c r="M76" s="110"/>
    </row>
    <row r="77" spans="1:15" x14ac:dyDescent="0.15">
      <c r="A77" s="1"/>
      <c r="B77" s="28">
        <v>6</v>
      </c>
      <c r="C77" s="474" t="s">
        <v>631</v>
      </c>
      <c r="D77" s="194" t="s">
        <v>632</v>
      </c>
      <c r="E77" s="473" t="s">
        <v>646</v>
      </c>
      <c r="F77" s="47">
        <v>37</v>
      </c>
      <c r="G77" s="42"/>
      <c r="H77" s="36">
        <v>10</v>
      </c>
      <c r="I77" s="27" t="s">
        <v>325</v>
      </c>
      <c r="J77" s="28" t="s">
        <v>641</v>
      </c>
      <c r="K77" s="519" t="s">
        <v>332</v>
      </c>
      <c r="L77" s="70">
        <v>12</v>
      </c>
      <c r="M77" s="110"/>
    </row>
    <row r="78" spans="1:15" x14ac:dyDescent="0.15">
      <c r="A78" s="1"/>
      <c r="B78" s="28">
        <v>7</v>
      </c>
      <c r="C78" s="474" t="s">
        <v>642</v>
      </c>
      <c r="D78" s="193" t="s">
        <v>643</v>
      </c>
      <c r="E78" s="473" t="s">
        <v>646</v>
      </c>
      <c r="F78" s="47">
        <v>37</v>
      </c>
      <c r="G78" s="42"/>
      <c r="H78" s="36"/>
      <c r="I78" s="27" t="s">
        <v>377</v>
      </c>
      <c r="J78" s="669" t="s">
        <v>378</v>
      </c>
      <c r="K78" s="670"/>
      <c r="L78" s="671"/>
      <c r="M78" s="501"/>
    </row>
    <row r="79" spans="1:15" x14ac:dyDescent="0.15">
      <c r="A79" s="1"/>
      <c r="B79" s="28">
        <v>8</v>
      </c>
      <c r="C79" s="474" t="s">
        <v>644</v>
      </c>
      <c r="D79" s="193" t="s">
        <v>645</v>
      </c>
      <c r="E79" s="473" t="s">
        <v>646</v>
      </c>
      <c r="F79" s="47">
        <v>19</v>
      </c>
      <c r="G79" s="42"/>
      <c r="H79" s="36">
        <v>11</v>
      </c>
      <c r="I79" s="27" t="s">
        <v>326</v>
      </c>
      <c r="J79" s="543" t="s">
        <v>673</v>
      </c>
      <c r="K79" s="61" t="s">
        <v>336</v>
      </c>
      <c r="L79" s="569">
        <v>0</v>
      </c>
      <c r="M79" s="143"/>
      <c r="N79" s="4"/>
    </row>
    <row r="80" spans="1:15" ht="14.25" thickBot="1" x14ac:dyDescent="0.2">
      <c r="A80" s="1"/>
      <c r="B80" s="28">
        <v>9</v>
      </c>
      <c r="C80" s="474" t="s">
        <v>666</v>
      </c>
      <c r="D80" s="194" t="s">
        <v>667</v>
      </c>
      <c r="E80" s="473" t="s">
        <v>668</v>
      </c>
      <c r="F80" s="47">
        <v>73</v>
      </c>
      <c r="G80" s="42"/>
      <c r="H80" s="468" t="s">
        <v>517</v>
      </c>
      <c r="I80" s="228">
        <v>43581</v>
      </c>
      <c r="J80" s="17" t="s">
        <v>254</v>
      </c>
      <c r="K80" s="96" t="s">
        <v>327</v>
      </c>
      <c r="L80" s="104"/>
      <c r="M80" s="4"/>
    </row>
    <row r="81" spans="1:15" ht="15" thickTop="1" thickBot="1" x14ac:dyDescent="0.2">
      <c r="A81" s="1"/>
      <c r="B81" s="28">
        <v>10</v>
      </c>
      <c r="C81" s="475"/>
      <c r="D81" s="193"/>
      <c r="E81" s="473"/>
      <c r="F81" s="47"/>
      <c r="G81" s="42"/>
      <c r="H81" s="32"/>
      <c r="I81" s="26"/>
      <c r="J81" s="33" t="s">
        <v>9</v>
      </c>
      <c r="K81" s="34" t="s">
        <v>371</v>
      </c>
      <c r="L81" s="109">
        <f>SUM(L68:L80)</f>
        <v>126</v>
      </c>
      <c r="M81" s="110"/>
    </row>
    <row r="82" spans="1:15" x14ac:dyDescent="0.15">
      <c r="A82" s="1"/>
      <c r="B82" s="28">
        <v>11</v>
      </c>
      <c r="C82" s="476"/>
      <c r="D82" s="193" t="s">
        <v>602</v>
      </c>
      <c r="E82" s="473" t="s">
        <v>604</v>
      </c>
      <c r="F82" s="47"/>
      <c r="G82" s="42"/>
      <c r="H82" s="54"/>
      <c r="I82" s="5"/>
      <c r="J82" s="4"/>
      <c r="K82" s="82" t="s">
        <v>68</v>
      </c>
      <c r="L82" s="110">
        <f>'2020(H30)'!L81</f>
        <v>87</v>
      </c>
      <c r="M82" s="110"/>
    </row>
    <row r="83" spans="1:15" x14ac:dyDescent="0.15">
      <c r="A83" s="1"/>
      <c r="B83" s="28">
        <v>12</v>
      </c>
      <c r="C83" s="476"/>
      <c r="D83" s="194" t="s">
        <v>603</v>
      </c>
      <c r="E83" s="473" t="s">
        <v>605</v>
      </c>
      <c r="F83" s="47"/>
      <c r="G83" s="42"/>
      <c r="H83" s="54"/>
      <c r="I83" s="5"/>
      <c r="J83" s="4"/>
      <c r="K83" s="82" t="s">
        <v>65</v>
      </c>
      <c r="L83" s="110">
        <v>166</v>
      </c>
      <c r="M83" s="110"/>
    </row>
    <row r="84" spans="1:15" x14ac:dyDescent="0.15">
      <c r="A84" s="1"/>
      <c r="B84" s="28">
        <v>13</v>
      </c>
      <c r="C84" s="476"/>
      <c r="D84" s="193" t="s">
        <v>627</v>
      </c>
      <c r="E84" s="473" t="s">
        <v>262</v>
      </c>
      <c r="F84" s="47"/>
      <c r="G84" s="42"/>
      <c r="H84" s="54"/>
      <c r="I84" s="5"/>
      <c r="J84" s="4"/>
      <c r="K84" s="82"/>
      <c r="L84" s="110"/>
      <c r="M84" s="110"/>
    </row>
    <row r="85" spans="1:15" ht="14.25" thickBot="1" x14ac:dyDescent="0.2">
      <c r="A85" s="1"/>
      <c r="B85" s="40">
        <v>14</v>
      </c>
      <c r="C85" s="477"/>
      <c r="D85" s="478"/>
      <c r="E85" s="479"/>
      <c r="F85" s="30"/>
      <c r="G85" s="1"/>
      <c r="H85" s="54"/>
      <c r="I85" s="5"/>
      <c r="J85" s="4"/>
      <c r="K85" s="82"/>
      <c r="L85" s="110"/>
      <c r="M85" s="110"/>
    </row>
    <row r="86" spans="1:15" ht="15" thickTop="1" thickBot="1" x14ac:dyDescent="0.2">
      <c r="A86" s="1"/>
      <c r="B86" s="97"/>
      <c r="C86" s="98"/>
      <c r="D86" s="21" t="s">
        <v>9</v>
      </c>
      <c r="E86" s="80" t="s">
        <v>371</v>
      </c>
      <c r="F86" s="23">
        <f>SUM(F31:F85)</f>
        <v>2069</v>
      </c>
      <c r="G86" s="1"/>
      <c r="H86" s="54"/>
      <c r="I86" s="5"/>
      <c r="J86" s="4"/>
      <c r="K86" s="82"/>
      <c r="L86" s="110"/>
      <c r="M86" s="110"/>
    </row>
    <row r="87" spans="1:15" x14ac:dyDescent="0.15">
      <c r="A87" s="1"/>
      <c r="D87" s="99"/>
      <c r="E87" s="24" t="s">
        <v>68</v>
      </c>
      <c r="F87" s="100">
        <f>'2020(H30)'!F88</f>
        <v>2144</v>
      </c>
      <c r="G87" s="1"/>
      <c r="H87" s="54"/>
      <c r="I87" s="5"/>
      <c r="J87" s="4"/>
      <c r="K87" s="82"/>
      <c r="L87" s="110"/>
      <c r="M87" s="110"/>
    </row>
    <row r="88" spans="1:15" x14ac:dyDescent="0.15">
      <c r="A88" s="1"/>
      <c r="D88" s="54"/>
      <c r="E88" s="24" t="s">
        <v>65</v>
      </c>
      <c r="F88" s="101">
        <v>2391</v>
      </c>
      <c r="G88" s="1"/>
      <c r="H88" s="54"/>
      <c r="I88" s="5"/>
      <c r="J88" s="4"/>
      <c r="K88" s="82"/>
      <c r="L88" s="110"/>
      <c r="M88" s="110"/>
    </row>
    <row r="89" spans="1:15" x14ac:dyDescent="0.15">
      <c r="A89" s="1"/>
      <c r="D89" s="54"/>
      <c r="E89" s="24"/>
      <c r="F89" s="101"/>
      <c r="G89" s="1"/>
      <c r="H89" s="54"/>
      <c r="I89" s="5"/>
      <c r="J89" s="4"/>
      <c r="K89" s="82"/>
      <c r="L89" s="110"/>
      <c r="M89" s="110"/>
    </row>
    <row r="90" spans="1:15" x14ac:dyDescent="0.15">
      <c r="A90" s="1"/>
      <c r="D90" s="54"/>
      <c r="E90" s="24"/>
      <c r="F90" s="101"/>
      <c r="G90" s="1"/>
      <c r="H90" s="54"/>
      <c r="I90" s="5"/>
      <c r="J90" s="4"/>
      <c r="K90" s="82"/>
      <c r="L90" s="110"/>
      <c r="M90" s="110"/>
    </row>
    <row r="91" spans="1:15" x14ac:dyDescent="0.15">
      <c r="A91" s="1"/>
      <c r="B91" s="102"/>
      <c r="C91" s="93"/>
      <c r="D91" s="54"/>
      <c r="E91" s="24"/>
      <c r="F91" s="101"/>
      <c r="G91" s="1"/>
      <c r="H91" s="54"/>
      <c r="I91" s="5"/>
      <c r="J91" s="4"/>
      <c r="K91" s="4"/>
      <c r="L91" s="110"/>
      <c r="M91" s="110"/>
    </row>
    <row r="92" spans="1:15" ht="14.25" thickBot="1" x14ac:dyDescent="0.2">
      <c r="A92" s="1"/>
      <c r="B92" s="103" t="s">
        <v>27</v>
      </c>
      <c r="C92" s="51"/>
      <c r="D92" s="53"/>
      <c r="E92" s="53"/>
      <c r="F92" s="54"/>
      <c r="G92" s="1"/>
      <c r="H92" s="111" t="s">
        <v>32</v>
      </c>
      <c r="I92" s="112"/>
      <c r="J92" s="112"/>
      <c r="K92" s="112"/>
      <c r="L92" s="4"/>
      <c r="M92" s="4"/>
    </row>
    <row r="93" spans="1:15" x14ac:dyDescent="0.15">
      <c r="A93" s="1"/>
      <c r="B93" s="105"/>
      <c r="C93" s="106" t="s">
        <v>3</v>
      </c>
      <c r="D93" s="7" t="s">
        <v>28</v>
      </c>
      <c r="E93" s="55" t="s">
        <v>29</v>
      </c>
      <c r="F93" s="107" t="s">
        <v>30</v>
      </c>
      <c r="G93" s="1"/>
      <c r="H93" s="113"/>
      <c r="I93" s="8" t="s">
        <v>270</v>
      </c>
      <c r="J93" s="7" t="s">
        <v>33</v>
      </c>
      <c r="K93" s="9" t="s">
        <v>34</v>
      </c>
      <c r="L93" s="10" t="s">
        <v>150</v>
      </c>
      <c r="M93" s="505"/>
      <c r="N93" t="s">
        <v>269</v>
      </c>
    </row>
    <row r="94" spans="1:15" x14ac:dyDescent="0.15">
      <c r="A94" s="1"/>
      <c r="B94" s="204"/>
      <c r="C94" s="233" t="s">
        <v>360</v>
      </c>
      <c r="D94" s="205" t="s">
        <v>266</v>
      </c>
      <c r="E94" s="206" t="s">
        <v>267</v>
      </c>
      <c r="F94" s="207">
        <v>831</v>
      </c>
      <c r="G94" s="1"/>
      <c r="H94" s="28">
        <v>1</v>
      </c>
      <c r="I94" s="27" t="s">
        <v>341</v>
      </c>
      <c r="J94" s="28" t="s">
        <v>35</v>
      </c>
      <c r="K94" s="114" t="s">
        <v>36</v>
      </c>
      <c r="L94" s="15">
        <v>96</v>
      </c>
      <c r="M94" s="81"/>
      <c r="N94">
        <v>38</v>
      </c>
      <c r="O94" t="s">
        <v>729</v>
      </c>
    </row>
    <row r="95" spans="1:15" x14ac:dyDescent="0.15">
      <c r="A95" s="1"/>
      <c r="B95" s="208"/>
      <c r="C95" s="214" t="s">
        <v>265</v>
      </c>
      <c r="D95" s="209"/>
      <c r="E95" s="112"/>
      <c r="F95" s="173"/>
      <c r="G95" s="1"/>
      <c r="H95" s="28">
        <v>2</v>
      </c>
      <c r="I95" s="27" t="s">
        <v>340</v>
      </c>
      <c r="J95" s="190" t="s">
        <v>37</v>
      </c>
      <c r="K95" s="114" t="s">
        <v>36</v>
      </c>
      <c r="L95" s="469">
        <v>164</v>
      </c>
      <c r="M95" s="184"/>
      <c r="N95">
        <v>4</v>
      </c>
      <c r="O95" t="s">
        <v>654</v>
      </c>
    </row>
    <row r="96" spans="1:15" x14ac:dyDescent="0.15">
      <c r="A96" s="1"/>
      <c r="B96" s="174">
        <v>1</v>
      </c>
      <c r="C96" s="233" t="s">
        <v>361</v>
      </c>
      <c r="D96" s="4" t="s">
        <v>349</v>
      </c>
      <c r="E96" s="230" t="s">
        <v>31</v>
      </c>
      <c r="F96" s="175">
        <v>1632</v>
      </c>
      <c r="G96" s="1"/>
      <c r="H96" s="28">
        <v>3</v>
      </c>
      <c r="I96" s="27" t="s">
        <v>342</v>
      </c>
      <c r="J96" s="178" t="s">
        <v>90</v>
      </c>
      <c r="K96" s="114" t="s">
        <v>36</v>
      </c>
      <c r="L96" s="469">
        <v>77</v>
      </c>
      <c r="M96" s="184"/>
      <c r="N96">
        <v>9</v>
      </c>
      <c r="O96" s="534" t="s">
        <v>653</v>
      </c>
    </row>
    <row r="97" spans="1:16" x14ac:dyDescent="0.15">
      <c r="A97" s="1"/>
      <c r="B97" s="208"/>
      <c r="C97" s="214" t="s">
        <v>140</v>
      </c>
      <c r="D97" s="229"/>
      <c r="E97" s="231"/>
      <c r="F97" s="173"/>
      <c r="G97" s="1"/>
      <c r="H97" s="28">
        <v>4</v>
      </c>
      <c r="I97" s="27" t="s">
        <v>343</v>
      </c>
      <c r="J97" s="178" t="s">
        <v>91</v>
      </c>
      <c r="K97" s="114" t="s">
        <v>36</v>
      </c>
      <c r="L97" s="469">
        <v>44</v>
      </c>
      <c r="M97" s="184"/>
      <c r="N97">
        <v>4</v>
      </c>
      <c r="O97" s="534"/>
    </row>
    <row r="98" spans="1:16" x14ac:dyDescent="0.15">
      <c r="A98" s="1"/>
      <c r="B98" s="36">
        <v>2</v>
      </c>
      <c r="C98" s="210" t="s">
        <v>363</v>
      </c>
      <c r="D98" s="211" t="s">
        <v>350</v>
      </c>
      <c r="E98" s="206" t="s">
        <v>31</v>
      </c>
      <c r="F98" s="175">
        <v>2320</v>
      </c>
      <c r="G98" s="1"/>
      <c r="H98" s="28">
        <v>5</v>
      </c>
      <c r="I98" s="27" t="s">
        <v>294</v>
      </c>
      <c r="J98" s="45" t="s">
        <v>92</v>
      </c>
      <c r="K98" s="114" t="s">
        <v>36</v>
      </c>
      <c r="L98" s="15">
        <v>77</v>
      </c>
      <c r="M98" s="81"/>
      <c r="O98" s="534" t="s">
        <v>652</v>
      </c>
      <c r="P98" t="s">
        <v>640</v>
      </c>
    </row>
    <row r="99" spans="1:16" x14ac:dyDescent="0.15">
      <c r="A99" s="1"/>
      <c r="B99" s="125"/>
      <c r="C99" s="212" t="s">
        <v>362</v>
      </c>
      <c r="D99" s="232" t="s">
        <v>351</v>
      </c>
      <c r="E99" s="112"/>
      <c r="F99" s="173"/>
      <c r="G99" s="1"/>
      <c r="H99" s="28">
        <v>6</v>
      </c>
      <c r="I99" s="27" t="s">
        <v>344</v>
      </c>
      <c r="J99" s="28" t="s">
        <v>40</v>
      </c>
      <c r="K99" s="114" t="s">
        <v>36</v>
      </c>
      <c r="L99" s="172">
        <v>77</v>
      </c>
      <c r="M99" s="184"/>
      <c r="O99" t="s">
        <v>656</v>
      </c>
      <c r="P99" t="s">
        <v>546</v>
      </c>
    </row>
    <row r="100" spans="1:16" x14ac:dyDescent="0.15">
      <c r="A100" s="1"/>
      <c r="B100" s="202">
        <v>3</v>
      </c>
      <c r="C100" s="233" t="s">
        <v>358</v>
      </c>
      <c r="D100" s="213" t="s">
        <v>352</v>
      </c>
      <c r="E100" s="206" t="s">
        <v>31</v>
      </c>
      <c r="F100" s="175">
        <v>1212</v>
      </c>
      <c r="G100" s="1"/>
      <c r="H100" s="28">
        <v>7</v>
      </c>
      <c r="I100" s="27" t="s">
        <v>293</v>
      </c>
      <c r="J100" s="45" t="s">
        <v>41</v>
      </c>
      <c r="K100" s="114" t="s">
        <v>36</v>
      </c>
      <c r="L100" s="15">
        <v>64</v>
      </c>
      <c r="M100" s="81"/>
      <c r="N100">
        <v>16</v>
      </c>
    </row>
    <row r="101" spans="1:16" x14ac:dyDescent="0.15">
      <c r="A101" s="1"/>
      <c r="B101" s="202"/>
      <c r="C101" s="214" t="s">
        <v>359</v>
      </c>
      <c r="D101" s="215"/>
      <c r="E101" s="208"/>
      <c r="F101" s="173"/>
      <c r="G101" s="1"/>
      <c r="H101" s="28">
        <v>8</v>
      </c>
      <c r="I101" s="27" t="s">
        <v>498</v>
      </c>
      <c r="J101" s="178" t="s">
        <v>499</v>
      </c>
      <c r="K101" s="114" t="s">
        <v>500</v>
      </c>
      <c r="L101" s="172">
        <v>48</v>
      </c>
      <c r="M101" s="184"/>
      <c r="N101">
        <v>8</v>
      </c>
      <c r="O101" t="s">
        <v>657</v>
      </c>
    </row>
    <row r="102" spans="1:16" x14ac:dyDescent="0.15">
      <c r="A102" s="1"/>
      <c r="B102" s="174">
        <v>4</v>
      </c>
      <c r="C102" s="36" t="s">
        <v>356</v>
      </c>
      <c r="D102" s="216" t="s">
        <v>353</v>
      </c>
      <c r="E102" s="206" t="s">
        <v>31</v>
      </c>
      <c r="F102" s="176">
        <v>737</v>
      </c>
      <c r="G102" s="536"/>
      <c r="H102" s="28">
        <v>9</v>
      </c>
      <c r="I102" s="27" t="s">
        <v>345</v>
      </c>
      <c r="J102" s="178" t="s">
        <v>268</v>
      </c>
      <c r="K102" s="223" t="s">
        <v>36</v>
      </c>
      <c r="L102" s="469">
        <v>40</v>
      </c>
      <c r="M102" s="184"/>
    </row>
    <row r="103" spans="1:16" x14ac:dyDescent="0.15">
      <c r="A103" s="1"/>
      <c r="B103" s="208"/>
      <c r="C103" s="214" t="s">
        <v>357</v>
      </c>
      <c r="D103" s="209" t="s">
        <v>354</v>
      </c>
      <c r="E103" s="112"/>
      <c r="F103" s="173"/>
      <c r="G103" s="1"/>
      <c r="H103" s="28"/>
      <c r="I103" s="27"/>
      <c r="J103" s="178"/>
      <c r="K103" s="114"/>
      <c r="L103" s="172"/>
      <c r="M103" s="184"/>
    </row>
    <row r="104" spans="1:16" ht="14.25" thickBot="1" x14ac:dyDescent="0.2">
      <c r="A104" s="1"/>
      <c r="B104" s="174">
        <v>5</v>
      </c>
      <c r="C104" s="234" t="s">
        <v>364</v>
      </c>
      <c r="D104" s="216" t="s">
        <v>355</v>
      </c>
      <c r="E104" s="206" t="s">
        <v>31</v>
      </c>
      <c r="F104" s="175">
        <v>0</v>
      </c>
      <c r="G104" s="1"/>
      <c r="H104" s="40"/>
      <c r="I104" s="40"/>
      <c r="J104" s="40"/>
      <c r="K104" s="19"/>
      <c r="L104" s="30"/>
      <c r="M104" s="81"/>
    </row>
    <row r="105" spans="1:16" ht="15" thickTop="1" thickBot="1" x14ac:dyDescent="0.2">
      <c r="A105" s="1"/>
      <c r="B105" s="208"/>
      <c r="C105" s="214" t="s">
        <v>658</v>
      </c>
      <c r="D105" s="209" t="s">
        <v>679</v>
      </c>
      <c r="E105" s="112"/>
      <c r="F105" s="173"/>
      <c r="G105" s="1"/>
      <c r="H105" s="125"/>
      <c r="I105" s="126"/>
      <c r="J105" s="127" t="s">
        <v>9</v>
      </c>
      <c r="K105" s="80" t="s">
        <v>371</v>
      </c>
      <c r="L105" s="23">
        <f>SUM(L94:L104)</f>
        <v>687</v>
      </c>
      <c r="M105" s="81"/>
    </row>
    <row r="106" spans="1:16" ht="14.25" thickBot="1" x14ac:dyDescent="0.2">
      <c r="A106" s="1"/>
      <c r="B106" s="19"/>
      <c r="C106" s="116"/>
      <c r="D106" s="117"/>
      <c r="E106" s="118"/>
      <c r="F106" s="119"/>
      <c r="G106" s="1"/>
      <c r="H106" s="4"/>
      <c r="I106" s="5"/>
      <c r="J106" s="4"/>
      <c r="K106" s="24" t="s">
        <v>68</v>
      </c>
      <c r="L106" s="81">
        <f>'2020(H30)'!L105</f>
        <v>778</v>
      </c>
      <c r="M106" s="81"/>
    </row>
    <row r="107" spans="1:16" ht="15" thickTop="1" thickBot="1" x14ac:dyDescent="0.2">
      <c r="A107" s="1"/>
      <c r="B107" s="108"/>
      <c r="C107" s="115"/>
      <c r="D107" s="120" t="s">
        <v>9</v>
      </c>
      <c r="E107" s="34" t="s">
        <v>371</v>
      </c>
      <c r="F107" s="35">
        <f>SUM(F94:F106)</f>
        <v>6732</v>
      </c>
      <c r="G107" s="1"/>
      <c r="H107" s="1"/>
      <c r="I107" s="1"/>
      <c r="J107" s="1"/>
      <c r="K107" s="82" t="s">
        <v>65</v>
      </c>
      <c r="L107" s="25">
        <v>523</v>
      </c>
      <c r="M107" s="185"/>
    </row>
    <row r="108" spans="1:16" x14ac:dyDescent="0.15">
      <c r="A108" s="1"/>
      <c r="B108" s="1"/>
      <c r="C108" s="121"/>
      <c r="D108" s="1"/>
      <c r="E108" s="24" t="s">
        <v>68</v>
      </c>
      <c r="F108" s="25">
        <f>'2020(H30)'!F107</f>
        <v>3852</v>
      </c>
      <c r="G108" s="1"/>
      <c r="H108" s="1"/>
      <c r="I108" s="1"/>
      <c r="J108" s="1"/>
      <c r="K108" s="82"/>
      <c r="L108" s="25"/>
      <c r="M108" s="185"/>
    </row>
    <row r="109" spans="1:16" ht="14.25" thickBot="1" x14ac:dyDescent="0.2">
      <c r="A109" s="1"/>
      <c r="B109" s="1"/>
      <c r="C109" s="122"/>
      <c r="D109" s="123"/>
      <c r="E109" s="24" t="s">
        <v>65</v>
      </c>
      <c r="F109" s="100">
        <v>6717</v>
      </c>
      <c r="G109" s="1"/>
      <c r="H109" s="136" t="s">
        <v>46</v>
      </c>
      <c r="I109" s="137"/>
      <c r="J109" s="137"/>
      <c r="K109" s="137"/>
      <c r="L109" s="138"/>
      <c r="M109" s="138"/>
    </row>
    <row r="110" spans="1:16" ht="14.25" thickBot="1" x14ac:dyDescent="0.2">
      <c r="A110" s="1"/>
      <c r="B110" s="124" t="s">
        <v>42</v>
      </c>
      <c r="C110" s="121"/>
      <c r="D110" s="123"/>
      <c r="E110" s="54"/>
      <c r="F110" s="54"/>
      <c r="G110" s="1"/>
      <c r="H110" s="113"/>
      <c r="I110" s="8" t="s">
        <v>3</v>
      </c>
      <c r="J110" s="7" t="s">
        <v>47</v>
      </c>
      <c r="K110" s="139"/>
      <c r="L110" s="10" t="s">
        <v>24</v>
      </c>
      <c r="M110" s="505"/>
    </row>
    <row r="111" spans="1:16" ht="14.25" thickBot="1" x14ac:dyDescent="0.2">
      <c r="A111" s="1"/>
      <c r="B111" s="128"/>
      <c r="C111" s="87" t="s">
        <v>3</v>
      </c>
      <c r="D111" s="7" t="s">
        <v>28</v>
      </c>
      <c r="E111" s="9" t="s">
        <v>29</v>
      </c>
      <c r="F111" s="10" t="s">
        <v>30</v>
      </c>
      <c r="G111" s="1"/>
      <c r="H111" s="40">
        <v>1</v>
      </c>
      <c r="I111" s="18"/>
      <c r="J111" s="95"/>
      <c r="K111" s="240"/>
      <c r="L111" s="241"/>
      <c r="M111" s="146"/>
    </row>
    <row r="112" spans="1:16" ht="15" thickTop="1" thickBot="1" x14ac:dyDescent="0.2">
      <c r="A112" s="1"/>
      <c r="B112" s="191">
        <v>1</v>
      </c>
      <c r="C112" s="129" t="s">
        <v>593</v>
      </c>
      <c r="D112" s="130" t="s">
        <v>383</v>
      </c>
      <c r="E112" s="131" t="s">
        <v>295</v>
      </c>
      <c r="F112" s="57"/>
      <c r="G112" s="143"/>
      <c r="H112" s="125"/>
      <c r="I112" s="126"/>
      <c r="J112" s="125"/>
      <c r="K112" s="80" t="s">
        <v>371</v>
      </c>
      <c r="L112" s="239">
        <f>SUM(L111:L111)</f>
        <v>0</v>
      </c>
      <c r="M112" s="146"/>
    </row>
    <row r="113" spans="1:13" x14ac:dyDescent="0.15">
      <c r="A113" s="1"/>
      <c r="B113" s="60"/>
      <c r="C113" s="523" t="s">
        <v>594</v>
      </c>
      <c r="D113" s="49" t="s">
        <v>608</v>
      </c>
      <c r="E113" s="69"/>
      <c r="F113" s="141"/>
      <c r="H113" s="4"/>
      <c r="I113" s="5"/>
      <c r="J113" s="4"/>
      <c r="K113" s="24" t="s">
        <v>68</v>
      </c>
      <c r="L113" s="144">
        <v>0</v>
      </c>
      <c r="M113" s="507"/>
    </row>
    <row r="114" spans="1:13" x14ac:dyDescent="0.15">
      <c r="A114" s="1"/>
      <c r="B114" s="60"/>
      <c r="C114" s="132"/>
      <c r="D114" s="524" t="s">
        <v>609</v>
      </c>
      <c r="E114" s="134"/>
      <c r="F114" s="135"/>
      <c r="H114" s="4"/>
      <c r="I114" s="5"/>
      <c r="J114" s="4"/>
      <c r="K114" s="24" t="s">
        <v>65</v>
      </c>
      <c r="L114" s="146">
        <v>0</v>
      </c>
      <c r="M114" s="146"/>
    </row>
    <row r="115" spans="1:13" x14ac:dyDescent="0.15">
      <c r="A115" s="1"/>
      <c r="B115" s="191">
        <v>2</v>
      </c>
      <c r="C115" s="129" t="s">
        <v>628</v>
      </c>
      <c r="D115" s="130" t="s">
        <v>349</v>
      </c>
      <c r="E115" s="131" t="s">
        <v>296</v>
      </c>
      <c r="F115" s="57">
        <v>8153</v>
      </c>
      <c r="G115" s="1"/>
      <c r="H115" s="4"/>
      <c r="I115" s="5"/>
      <c r="J115" s="4"/>
      <c r="K115" s="24"/>
      <c r="L115" s="146"/>
      <c r="M115" s="146"/>
    </row>
    <row r="116" spans="1:13" ht="14.25" thickBot="1" x14ac:dyDescent="0.2">
      <c r="A116" s="1"/>
      <c r="B116" s="60"/>
      <c r="C116" s="132" t="s">
        <v>629</v>
      </c>
      <c r="D116" s="133"/>
      <c r="E116" s="134"/>
      <c r="F116" s="135"/>
      <c r="G116" s="1"/>
      <c r="H116" s="150" t="s">
        <v>48</v>
      </c>
      <c r="I116" s="151"/>
      <c r="J116" s="53"/>
      <c r="K116" s="53"/>
      <c r="L116" s="54"/>
      <c r="M116" s="4"/>
    </row>
    <row r="117" spans="1:13" x14ac:dyDescent="0.15">
      <c r="A117" s="1"/>
      <c r="B117" s="191">
        <v>3</v>
      </c>
      <c r="C117" s="140" t="s">
        <v>70</v>
      </c>
      <c r="D117" s="130" t="s">
        <v>674</v>
      </c>
      <c r="E117" s="69" t="s">
        <v>297</v>
      </c>
      <c r="F117" s="141"/>
      <c r="G117" s="1"/>
      <c r="H117" s="113"/>
      <c r="I117" s="8" t="s">
        <v>3</v>
      </c>
      <c r="J117" s="7" t="s">
        <v>49</v>
      </c>
      <c r="K117" s="55" t="s">
        <v>29</v>
      </c>
      <c r="L117" s="10" t="s">
        <v>50</v>
      </c>
      <c r="M117" s="505"/>
    </row>
    <row r="118" spans="1:13" x14ac:dyDescent="0.15">
      <c r="A118" s="1"/>
      <c r="B118" s="192"/>
      <c r="C118" s="132" t="s">
        <v>69</v>
      </c>
      <c r="D118" s="544" t="s">
        <v>675</v>
      </c>
      <c r="E118" s="69"/>
      <c r="F118" s="141"/>
      <c r="G118" s="1"/>
      <c r="H118" s="36">
        <v>1</v>
      </c>
      <c r="I118" s="447" t="s">
        <v>480</v>
      </c>
      <c r="J118" s="28" t="s">
        <v>51</v>
      </c>
      <c r="K118" s="223" t="s">
        <v>31</v>
      </c>
      <c r="L118" s="15">
        <v>24</v>
      </c>
      <c r="M118" s="81"/>
    </row>
    <row r="119" spans="1:13" ht="14.25" thickBot="1" x14ac:dyDescent="0.2">
      <c r="A119" s="1"/>
      <c r="B119" s="191">
        <v>4</v>
      </c>
      <c r="C119" s="145" t="s">
        <v>70</v>
      </c>
      <c r="D119" s="36"/>
      <c r="E119" s="131"/>
      <c r="F119" s="57"/>
      <c r="G119" s="1"/>
      <c r="H119" s="40">
        <v>2</v>
      </c>
      <c r="I119" s="39" t="s">
        <v>647</v>
      </c>
      <c r="J119" s="40" t="s">
        <v>55</v>
      </c>
      <c r="K119" s="240" t="s">
        <v>648</v>
      </c>
      <c r="L119" s="483">
        <v>120</v>
      </c>
      <c r="M119" s="184"/>
    </row>
    <row r="120" spans="1:13" ht="14.25" thickTop="1" x14ac:dyDescent="0.15">
      <c r="A120" s="1"/>
      <c r="B120" s="192"/>
      <c r="C120" s="132" t="s">
        <v>69</v>
      </c>
      <c r="D120" s="189"/>
      <c r="E120" s="22"/>
      <c r="F120" s="59"/>
      <c r="G120" s="1"/>
      <c r="H120" s="125">
        <v>3</v>
      </c>
      <c r="I120" s="126" t="s">
        <v>583</v>
      </c>
      <c r="J120" s="125" t="s">
        <v>52</v>
      </c>
      <c r="K120" s="208" t="s">
        <v>386</v>
      </c>
      <c r="L120" s="173">
        <v>10</v>
      </c>
      <c r="M120" s="184"/>
    </row>
    <row r="121" spans="1:13" x14ac:dyDescent="0.15">
      <c r="A121" s="1"/>
      <c r="B121" s="60">
        <v>5</v>
      </c>
      <c r="C121" s="145" t="s">
        <v>252</v>
      </c>
      <c r="D121" s="84"/>
      <c r="E121" s="131"/>
      <c r="F121" s="57"/>
      <c r="G121" s="1"/>
      <c r="H121" s="28">
        <v>4</v>
      </c>
      <c r="I121" s="27" t="s">
        <v>669</v>
      </c>
      <c r="J121" s="28" t="s">
        <v>53</v>
      </c>
      <c r="K121" s="208" t="s">
        <v>582</v>
      </c>
      <c r="L121" s="15"/>
      <c r="M121" s="184"/>
    </row>
    <row r="122" spans="1:13" ht="14.25" thickBot="1" x14ac:dyDescent="0.2">
      <c r="A122" s="1"/>
      <c r="B122" s="192"/>
      <c r="C122" s="147" t="s">
        <v>69</v>
      </c>
      <c r="D122" s="21"/>
      <c r="E122" s="22"/>
      <c r="F122" s="59"/>
      <c r="G122" s="1"/>
      <c r="H122" s="40">
        <v>5</v>
      </c>
      <c r="I122" s="39"/>
      <c r="J122" s="40" t="s">
        <v>54</v>
      </c>
      <c r="K122" s="240"/>
      <c r="L122" s="30"/>
      <c r="M122" s="81"/>
    </row>
    <row r="123" spans="1:13" ht="15" thickTop="1" thickBot="1" x14ac:dyDescent="0.2">
      <c r="A123" s="1"/>
      <c r="B123" s="238">
        <v>6</v>
      </c>
      <c r="C123" s="148" t="s">
        <v>70</v>
      </c>
      <c r="D123" s="149"/>
      <c r="E123" s="131"/>
      <c r="F123" s="57"/>
      <c r="G123" s="54"/>
      <c r="H123" s="484">
        <v>6</v>
      </c>
      <c r="I123" s="485" t="s">
        <v>559</v>
      </c>
      <c r="J123" s="486" t="s">
        <v>560</v>
      </c>
      <c r="K123" s="487" t="s">
        <v>561</v>
      </c>
      <c r="L123" s="23">
        <v>23</v>
      </c>
      <c r="M123" s="81"/>
    </row>
    <row r="124" spans="1:13" ht="14.25" thickBot="1" x14ac:dyDescent="0.2">
      <c r="A124" s="1"/>
      <c r="B124" s="77"/>
      <c r="C124" s="242" t="s">
        <v>69</v>
      </c>
      <c r="D124" s="243"/>
      <c r="E124" s="244"/>
      <c r="F124" s="245"/>
      <c r="G124" s="54"/>
      <c r="H124" s="481"/>
      <c r="I124" s="20"/>
      <c r="J124" s="21" t="s">
        <v>56</v>
      </c>
      <c r="K124" s="80" t="s">
        <v>371</v>
      </c>
      <c r="L124" s="23">
        <f>SUM(L118:L123)</f>
        <v>177</v>
      </c>
      <c r="M124" s="81"/>
    </row>
    <row r="125" spans="1:13" ht="15" thickTop="1" thickBot="1" x14ac:dyDescent="0.2">
      <c r="A125" s="1"/>
      <c r="B125" s="192"/>
      <c r="C125" s="98"/>
      <c r="D125" s="21" t="s">
        <v>9</v>
      </c>
      <c r="E125" s="80" t="s">
        <v>371</v>
      </c>
      <c r="F125" s="23">
        <f>SUM(F112:F124)</f>
        <v>8153</v>
      </c>
      <c r="G125" s="54" t="s">
        <v>20</v>
      </c>
      <c r="K125" s="171" t="s">
        <v>372</v>
      </c>
      <c r="L125">
        <f>'2020(H30)'!L123</f>
        <v>150</v>
      </c>
    </row>
    <row r="126" spans="1:13" x14ac:dyDescent="0.15">
      <c r="A126" s="1"/>
      <c r="B126" s="1"/>
      <c r="C126" s="48"/>
      <c r="D126" s="1"/>
      <c r="E126" s="24" t="s">
        <v>68</v>
      </c>
      <c r="F126" s="25">
        <f>'2020(H30)'!F125</f>
        <v>17107</v>
      </c>
    </row>
    <row r="127" spans="1:13" x14ac:dyDescent="0.15">
      <c r="A127" s="1"/>
      <c r="B127" s="1"/>
      <c r="D127" s="1"/>
      <c r="E127" s="24" t="s">
        <v>65</v>
      </c>
      <c r="F127" s="25">
        <v>57857</v>
      </c>
      <c r="H127" s="1"/>
      <c r="I127" s="1"/>
      <c r="L127" s="155"/>
      <c r="M127" s="509"/>
    </row>
    <row r="128" spans="1:13" ht="14.25" thickBot="1" x14ac:dyDescent="0.2">
      <c r="A128" s="1"/>
      <c r="C128" s="51"/>
      <c r="D128" s="1"/>
      <c r="E128" s="24"/>
      <c r="F128" s="3"/>
      <c r="H128" s="124" t="s">
        <v>568</v>
      </c>
      <c r="I128" s="1"/>
      <c r="L128" s="155"/>
      <c r="M128" s="509"/>
    </row>
    <row r="129" spans="1:13" ht="14.25" thickBot="1" x14ac:dyDescent="0.2">
      <c r="A129" s="1"/>
      <c r="B129" s="150" t="s">
        <v>57</v>
      </c>
      <c r="C129" s="151"/>
      <c r="D129" s="53"/>
      <c r="E129" s="53"/>
      <c r="F129" s="54"/>
      <c r="H129" s="113"/>
      <c r="I129" s="8" t="s">
        <v>3</v>
      </c>
      <c r="J129" s="7" t="s">
        <v>571</v>
      </c>
      <c r="K129" s="249" t="s">
        <v>569</v>
      </c>
      <c r="L129" s="10" t="s">
        <v>221</v>
      </c>
      <c r="M129" s="505"/>
    </row>
    <row r="130" spans="1:13" x14ac:dyDescent="0.15">
      <c r="A130" s="1"/>
      <c r="B130" s="113"/>
      <c r="C130" s="8" t="s">
        <v>58</v>
      </c>
      <c r="D130" s="7" t="s">
        <v>59</v>
      </c>
      <c r="E130" s="249" t="s">
        <v>391</v>
      </c>
      <c r="F130" s="10" t="s">
        <v>221</v>
      </c>
      <c r="H130" s="28">
        <v>1</v>
      </c>
      <c r="I130" s="27" t="s">
        <v>570</v>
      </c>
      <c r="J130" s="28" t="s">
        <v>572</v>
      </c>
      <c r="K130" s="493" t="s">
        <v>573</v>
      </c>
      <c r="L130" s="489">
        <v>80</v>
      </c>
      <c r="M130" s="184"/>
    </row>
    <row r="131" spans="1:13" x14ac:dyDescent="0.15">
      <c r="A131" s="1"/>
      <c r="B131" s="36">
        <v>1</v>
      </c>
      <c r="C131" s="27"/>
      <c r="D131" s="36" t="s">
        <v>125</v>
      </c>
      <c r="E131" s="248">
        <v>23</v>
      </c>
      <c r="F131" s="489">
        <v>28</v>
      </c>
      <c r="G131" s="534"/>
      <c r="H131" s="28">
        <v>2</v>
      </c>
      <c r="I131" s="27" t="s">
        <v>574</v>
      </c>
      <c r="J131" s="28" t="s">
        <v>575</v>
      </c>
      <c r="K131" s="493" t="s">
        <v>573</v>
      </c>
      <c r="L131" s="489">
        <v>70</v>
      </c>
      <c r="M131" s="184"/>
    </row>
    <row r="132" spans="1:13" x14ac:dyDescent="0.15">
      <c r="A132" s="1"/>
      <c r="B132" s="672">
        <v>2</v>
      </c>
      <c r="C132" s="674"/>
      <c r="D132" s="36" t="s">
        <v>564</v>
      </c>
      <c r="E132" s="676">
        <v>8</v>
      </c>
      <c r="F132" s="490">
        <v>26</v>
      </c>
      <c r="G132" s="488"/>
      <c r="H132" s="28">
        <v>3</v>
      </c>
      <c r="I132" s="27" t="s">
        <v>576</v>
      </c>
      <c r="J132" s="28" t="s">
        <v>577</v>
      </c>
      <c r="K132" s="493" t="s">
        <v>573</v>
      </c>
      <c r="L132" s="489">
        <v>52</v>
      </c>
      <c r="M132" s="184"/>
    </row>
    <row r="133" spans="1:13" x14ac:dyDescent="0.15">
      <c r="A133" s="1"/>
      <c r="B133" s="673"/>
      <c r="C133" s="675"/>
      <c r="D133" s="36" t="s">
        <v>565</v>
      </c>
      <c r="E133" s="677"/>
      <c r="F133" s="175">
        <v>19</v>
      </c>
      <c r="G133" s="488"/>
      <c r="H133" s="28">
        <v>4</v>
      </c>
      <c r="I133" s="27" t="s">
        <v>578</v>
      </c>
      <c r="J133" s="28" t="s">
        <v>579</v>
      </c>
      <c r="K133" s="493" t="s">
        <v>573</v>
      </c>
      <c r="L133" s="489">
        <v>80</v>
      </c>
      <c r="M133" s="184"/>
    </row>
    <row r="134" spans="1:13" x14ac:dyDescent="0.15">
      <c r="A134" s="1"/>
      <c r="B134" s="672">
        <v>3</v>
      </c>
      <c r="C134" s="678"/>
      <c r="D134" s="36" t="s">
        <v>567</v>
      </c>
      <c r="E134" s="676">
        <v>14</v>
      </c>
      <c r="F134" s="529">
        <v>23</v>
      </c>
      <c r="G134" s="488"/>
      <c r="H134" s="28">
        <v>5</v>
      </c>
      <c r="I134" s="27"/>
      <c r="J134" s="28"/>
      <c r="K134" s="493"/>
      <c r="L134" s="15"/>
      <c r="M134" s="81"/>
    </row>
    <row r="135" spans="1:13" ht="14.25" thickBot="1" x14ac:dyDescent="0.2">
      <c r="A135" s="1"/>
      <c r="B135" s="673"/>
      <c r="C135" s="679"/>
      <c r="D135" s="36" t="s">
        <v>566</v>
      </c>
      <c r="E135" s="677"/>
      <c r="F135" s="152">
        <v>17</v>
      </c>
      <c r="G135" s="1"/>
      <c r="H135" s="40">
        <v>6</v>
      </c>
      <c r="I135" s="39"/>
      <c r="J135" s="40"/>
      <c r="K135" s="494"/>
      <c r="L135" s="30"/>
      <c r="M135" s="81"/>
    </row>
    <row r="136" spans="1:13" ht="15" thickTop="1" thickBot="1" x14ac:dyDescent="0.2">
      <c r="A136" s="1"/>
      <c r="B136" s="28">
        <v>4</v>
      </c>
      <c r="C136" s="27" t="s">
        <v>563</v>
      </c>
      <c r="D136" s="28" t="s">
        <v>347</v>
      </c>
      <c r="E136" s="247"/>
      <c r="F136" s="15">
        <v>88</v>
      </c>
      <c r="G136" s="488"/>
      <c r="H136" s="482"/>
      <c r="I136" s="20"/>
      <c r="J136" s="21" t="s">
        <v>9</v>
      </c>
      <c r="K136" s="80" t="s">
        <v>365</v>
      </c>
      <c r="L136" s="23">
        <f>SUM(L130:L135)</f>
        <v>282</v>
      </c>
      <c r="M136" s="81"/>
    </row>
    <row r="137" spans="1:13" x14ac:dyDescent="0.15">
      <c r="A137" s="1"/>
      <c r="B137" s="28">
        <v>5</v>
      </c>
      <c r="C137" s="27"/>
      <c r="D137" s="28" t="s">
        <v>348</v>
      </c>
      <c r="E137" s="248">
        <v>11</v>
      </c>
      <c r="F137" s="491">
        <v>50</v>
      </c>
      <c r="G137" s="488"/>
      <c r="H137" s="4"/>
      <c r="I137" s="5"/>
      <c r="J137" s="4"/>
      <c r="K137" s="24" t="s">
        <v>68</v>
      </c>
      <c r="L137" s="184">
        <v>65</v>
      </c>
      <c r="M137" s="184"/>
    </row>
    <row r="138" spans="1:13" x14ac:dyDescent="0.15">
      <c r="A138" s="1"/>
      <c r="B138" s="28">
        <v>6</v>
      </c>
      <c r="C138" s="27"/>
      <c r="D138" s="28"/>
      <c r="E138" s="247"/>
      <c r="F138" s="172"/>
      <c r="H138" s="4"/>
      <c r="I138" s="5"/>
      <c r="J138" s="4"/>
      <c r="K138" s="24" t="s">
        <v>65</v>
      </c>
      <c r="L138" s="185">
        <v>197</v>
      </c>
      <c r="M138" s="184"/>
    </row>
    <row r="139" spans="1:13" x14ac:dyDescent="0.15">
      <c r="A139" s="1"/>
      <c r="B139" s="28">
        <v>7</v>
      </c>
      <c r="C139" s="27"/>
      <c r="D139" s="28"/>
      <c r="E139" s="247"/>
      <c r="F139" s="172"/>
      <c r="H139" s="54"/>
      <c r="I139" s="51"/>
      <c r="J139" s="54"/>
      <c r="K139" s="54"/>
      <c r="L139" s="81"/>
      <c r="M139" s="81"/>
    </row>
    <row r="140" spans="1:13" x14ac:dyDescent="0.15">
      <c r="A140" s="1"/>
      <c r="B140" s="12"/>
      <c r="C140" s="13"/>
      <c r="D140" s="12"/>
      <c r="E140" s="248"/>
      <c r="F140" s="15"/>
      <c r="H140" s="54"/>
      <c r="I140" s="93"/>
      <c r="J140" s="54"/>
      <c r="K140" s="54"/>
      <c r="L140" s="81"/>
      <c r="M140" s="81"/>
    </row>
    <row r="141" spans="1:13" x14ac:dyDescent="0.15">
      <c r="A141" s="1"/>
      <c r="B141" s="191"/>
      <c r="D141" s="12"/>
      <c r="E141" s="248"/>
      <c r="F141" s="15"/>
      <c r="H141" s="54"/>
      <c r="I141" s="51"/>
      <c r="J141" s="54"/>
      <c r="K141" s="54"/>
      <c r="L141" s="81"/>
      <c r="M141" s="81"/>
    </row>
    <row r="142" spans="1:13" x14ac:dyDescent="0.15">
      <c r="A142" s="1"/>
      <c r="B142" s="191"/>
      <c r="C142" s="156"/>
      <c r="D142" s="191"/>
      <c r="E142" s="248"/>
      <c r="F142" s="152"/>
      <c r="H142" s="4"/>
      <c r="I142" s="51"/>
      <c r="J142" s="54"/>
      <c r="K142" s="54"/>
      <c r="L142" s="81"/>
      <c r="M142" s="81"/>
    </row>
    <row r="143" spans="1:13" ht="14.25" thickBot="1" x14ac:dyDescent="0.2">
      <c r="A143" s="1"/>
      <c r="B143" s="40"/>
      <c r="C143" s="18"/>
      <c r="D143" s="17"/>
      <c r="E143" s="104"/>
      <c r="F143" s="30"/>
    </row>
    <row r="144" spans="1:13" ht="15" thickTop="1" thickBot="1" x14ac:dyDescent="0.2">
      <c r="A144" s="1"/>
      <c r="B144" s="192"/>
      <c r="C144" s="20"/>
      <c r="D144" s="21" t="s">
        <v>9</v>
      </c>
      <c r="E144" s="80" t="s">
        <v>371</v>
      </c>
      <c r="F144" s="23">
        <f>SUM(F131:F143)</f>
        <v>251</v>
      </c>
      <c r="G144" s="492"/>
      <c r="H144" s="1"/>
      <c r="I144" s="1"/>
      <c r="J144" s="1"/>
      <c r="K144" s="1"/>
      <c r="L144" s="1"/>
      <c r="M144" s="506"/>
    </row>
    <row r="145" spans="1:13" ht="14.25" thickBot="1" x14ac:dyDescent="0.2">
      <c r="A145" s="1"/>
      <c r="B145" s="1"/>
      <c r="C145" s="48"/>
      <c r="D145" s="1"/>
      <c r="E145" s="24" t="s">
        <v>68</v>
      </c>
      <c r="F145" s="25">
        <f>'2020(H30)'!F142</f>
        <v>563</v>
      </c>
      <c r="G145" s="1"/>
      <c r="H145" s="1"/>
      <c r="I145" s="1"/>
      <c r="J145" s="1"/>
      <c r="K145" s="1"/>
      <c r="L145" s="1"/>
      <c r="M145" s="506"/>
    </row>
    <row r="146" spans="1:13" x14ac:dyDescent="0.15">
      <c r="A146" s="1"/>
      <c r="B146" s="1"/>
      <c r="C146" s="51"/>
      <c r="D146" s="1"/>
      <c r="E146" s="24" t="s">
        <v>65</v>
      </c>
      <c r="F146" s="25">
        <v>622</v>
      </c>
      <c r="G146" s="1"/>
      <c r="H146" s="1"/>
      <c r="I146" s="5"/>
      <c r="J146" s="660" t="s">
        <v>62</v>
      </c>
      <c r="K146" s="161" t="s">
        <v>370</v>
      </c>
      <c r="L146" s="162">
        <f>F107+F132+F134+F137+L136+F16+L30+L81+L95+L96+L97+L102+L118+L120+L121+F131</f>
        <v>8185</v>
      </c>
      <c r="M146" s="184"/>
    </row>
    <row r="147" spans="1:13" x14ac:dyDescent="0.15">
      <c r="A147" s="4"/>
      <c r="E147" s="24"/>
      <c r="F147" s="3"/>
      <c r="G147" s="1"/>
      <c r="H147" s="1"/>
      <c r="I147" s="5"/>
      <c r="J147" s="661"/>
      <c r="K147" s="163" t="s">
        <v>68</v>
      </c>
      <c r="L147" s="164">
        <f>'2020(H30)'!L144</f>
        <v>5102</v>
      </c>
      <c r="M147" s="184"/>
    </row>
    <row r="148" spans="1:13" ht="14.25" thickBot="1" x14ac:dyDescent="0.2">
      <c r="A148" s="4"/>
      <c r="B148" s="514"/>
      <c r="C148" s="515"/>
      <c r="D148" s="515"/>
      <c r="E148" s="4"/>
      <c r="F148" s="4"/>
      <c r="G148" s="1"/>
      <c r="H148" s="1"/>
      <c r="I148" s="4"/>
      <c r="J148" s="662"/>
      <c r="K148" s="167" t="s">
        <v>65</v>
      </c>
      <c r="L148" s="168">
        <v>8148</v>
      </c>
      <c r="M148" s="184"/>
    </row>
    <row r="149" spans="1:13" ht="14.25" thickBot="1" x14ac:dyDescent="0.2">
      <c r="A149" s="516"/>
      <c r="B149" s="4"/>
      <c r="C149" s="5"/>
      <c r="D149" s="143"/>
      <c r="E149" s="143"/>
      <c r="F149" s="505"/>
      <c r="G149" s="1"/>
      <c r="H149" s="1"/>
      <c r="I149" s="4"/>
      <c r="J149" s="82"/>
      <c r="K149" s="81"/>
    </row>
    <row r="150" spans="1:13" x14ac:dyDescent="0.15">
      <c r="A150" s="516"/>
      <c r="B150" s="4"/>
      <c r="C150" s="512"/>
      <c r="D150" s="138"/>
      <c r="E150" s="513"/>
      <c r="F150" s="184"/>
      <c r="H150" s="1"/>
      <c r="I150" s="4"/>
      <c r="J150" s="663" t="s">
        <v>636</v>
      </c>
      <c r="K150" s="169" t="s">
        <v>370</v>
      </c>
      <c r="L150" s="170">
        <f>F25+F16+F86+F107+F125+F144+L136+F169+F189+L30+L81+L105+L62+L112+L123</f>
        <v>22554</v>
      </c>
      <c r="M150" s="184"/>
    </row>
    <row r="151" spans="1:13" x14ac:dyDescent="0.15">
      <c r="A151" s="516"/>
      <c r="B151" s="4"/>
      <c r="C151" s="512"/>
      <c r="D151" s="138"/>
      <c r="E151" s="81"/>
      <c r="F151" s="81"/>
      <c r="H151" s="1"/>
      <c r="I151" s="4"/>
      <c r="J151" s="664"/>
      <c r="K151" s="163" t="s">
        <v>68</v>
      </c>
      <c r="L151" s="164">
        <f>'2020(H30)'!L148</f>
        <v>35051</v>
      </c>
      <c r="M151" s="184"/>
    </row>
    <row r="152" spans="1:13" ht="14.25" thickBot="1" x14ac:dyDescent="0.2">
      <c r="A152" s="516"/>
      <c r="B152" s="4"/>
      <c r="C152" s="512"/>
      <c r="D152" s="138"/>
      <c r="E152" s="81"/>
      <c r="F152" s="81"/>
      <c r="H152" s="1"/>
      <c r="I152" s="4"/>
      <c r="J152" s="665"/>
      <c r="K152" s="167" t="s">
        <v>65</v>
      </c>
      <c r="L152" s="168">
        <v>74993</v>
      </c>
      <c r="M152" s="184"/>
    </row>
    <row r="153" spans="1:13" x14ac:dyDescent="0.15">
      <c r="A153" s="516"/>
      <c r="B153" s="4"/>
      <c r="C153" s="512"/>
      <c r="D153" s="138"/>
      <c r="E153" s="81"/>
      <c r="F153" s="81"/>
      <c r="H153" s="1"/>
      <c r="I153" s="4"/>
      <c r="J153" s="666" t="s">
        <v>64</v>
      </c>
      <c r="K153" s="667"/>
      <c r="L153" s="667"/>
      <c r="M153" s="510"/>
    </row>
    <row r="154" spans="1:13" x14ac:dyDescent="0.15">
      <c r="A154" s="516"/>
      <c r="B154" s="4"/>
      <c r="C154" s="5"/>
      <c r="D154" s="143"/>
      <c r="E154" s="82"/>
      <c r="F154" s="81"/>
      <c r="H154" s="1"/>
      <c r="J154" s="668"/>
      <c r="K154" s="668"/>
      <c r="L154" s="668"/>
      <c r="M154" s="511"/>
    </row>
    <row r="155" spans="1:13" x14ac:dyDescent="0.15">
      <c r="B155" s="4"/>
      <c r="C155" s="5"/>
      <c r="D155" s="4"/>
      <c r="E155" s="516"/>
      <c r="F155" s="516"/>
      <c r="H155" s="5"/>
    </row>
    <row r="156" spans="1:13" x14ac:dyDescent="0.15">
      <c r="B156" s="1"/>
      <c r="C156" s="51"/>
      <c r="D156" s="1"/>
      <c r="H156" s="5"/>
      <c r="L156" s="81"/>
      <c r="M156" s="81"/>
    </row>
    <row r="157" spans="1:13" x14ac:dyDescent="0.15">
      <c r="B157" s="1"/>
      <c r="C157" s="51"/>
      <c r="D157" s="1"/>
      <c r="E157" s="1"/>
      <c r="F157" s="1"/>
      <c r="H157" s="5"/>
      <c r="I157" s="1"/>
      <c r="J157" s="1"/>
      <c r="K157" s="1"/>
      <c r="L157" s="1"/>
      <c r="M157" s="506"/>
    </row>
    <row r="158" spans="1:13" x14ac:dyDescent="0.15">
      <c r="H158" s="5"/>
      <c r="I158" s="1"/>
      <c r="J158" s="1"/>
      <c r="K158" s="1"/>
      <c r="L158" s="1"/>
      <c r="M158" s="506"/>
    </row>
    <row r="159" spans="1:13" x14ac:dyDescent="0.15">
      <c r="H159" s="5"/>
      <c r="I159" s="1"/>
      <c r="J159" s="1"/>
      <c r="K159" s="1"/>
      <c r="L159" s="1"/>
      <c r="M159" s="506"/>
    </row>
    <row r="160" spans="1:13" x14ac:dyDescent="0.15">
      <c r="H160" s="5"/>
    </row>
    <row r="161" spans="8:8" x14ac:dyDescent="0.15">
      <c r="H161" s="5"/>
    </row>
    <row r="162" spans="8:8" x14ac:dyDescent="0.15">
      <c r="H162" s="5"/>
    </row>
    <row r="163" spans="8:8" x14ac:dyDescent="0.15">
      <c r="H163" s="1"/>
    </row>
    <row r="164" spans="8:8" x14ac:dyDescent="0.15">
      <c r="H164" s="1"/>
    </row>
    <row r="165" spans="8:8" x14ac:dyDescent="0.15">
      <c r="H165" s="1"/>
    </row>
    <row r="166" spans="8:8" x14ac:dyDescent="0.15">
      <c r="H166" s="1"/>
    </row>
  </sheetData>
  <sortState ref="C43:F45">
    <sortCondition ref="C43:C45"/>
  </sortState>
  <mergeCells count="19">
    <mergeCell ref="B29:F29"/>
    <mergeCell ref="H36:H37"/>
    <mergeCell ref="J146:J148"/>
    <mergeCell ref="J150:J152"/>
    <mergeCell ref="J153:L154"/>
    <mergeCell ref="J78:L78"/>
    <mergeCell ref="B132:B133"/>
    <mergeCell ref="C132:C133"/>
    <mergeCell ref="E132:E133"/>
    <mergeCell ref="C134:C135"/>
    <mergeCell ref="B134:B135"/>
    <mergeCell ref="E134:E135"/>
    <mergeCell ref="B74:B75"/>
    <mergeCell ref="B20:F20"/>
    <mergeCell ref="J1:K1"/>
    <mergeCell ref="B2:L2"/>
    <mergeCell ref="B4:F4"/>
    <mergeCell ref="H4:L4"/>
    <mergeCell ref="C16:D16"/>
  </mergeCells>
  <phoneticPr fontId="2"/>
  <pageMargins left="0.9055118110236221" right="0.70866141732283472" top="0.74803149606299213" bottom="0.74803149606299213" header="0.31496062992125984" footer="0.31496062992125984"/>
  <pageSetup paperSize="8" scale="9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zoomScaleNormal="100" workbookViewId="0"/>
  </sheetViews>
  <sheetFormatPr defaultRowHeight="13.5" x14ac:dyDescent="0.15"/>
  <cols>
    <col min="1" max="1" width="4.375" customWidth="1"/>
    <col min="2" max="2" width="3.375" customWidth="1"/>
    <col min="3" max="3" width="6.625" customWidth="1"/>
    <col min="4" max="4" width="20.625" customWidth="1"/>
    <col min="5" max="5" width="16.875" customWidth="1"/>
    <col min="8" max="8" width="4.375" customWidth="1"/>
    <col min="10" max="10" width="20.625" customWidth="1"/>
    <col min="11" max="11" width="11.125" customWidth="1"/>
    <col min="12" max="12" width="9" style="555"/>
  </cols>
  <sheetData>
    <row r="1" spans="1:13" x14ac:dyDescent="0.15">
      <c r="A1" s="1"/>
      <c r="B1" s="1"/>
      <c r="C1" s="2"/>
      <c r="D1" s="219"/>
      <c r="E1" s="219"/>
      <c r="F1" s="3"/>
      <c r="G1" s="1"/>
      <c r="H1" s="4"/>
      <c r="I1" s="5"/>
      <c r="J1" s="650">
        <f ca="1">TODAY()</f>
        <v>44902</v>
      </c>
      <c r="K1" s="650"/>
      <c r="L1" s="550"/>
    </row>
    <row r="2" spans="1:13" ht="22.5" customHeight="1" x14ac:dyDescent="0.15">
      <c r="A2" s="1"/>
      <c r="B2" s="651" t="s">
        <v>714</v>
      </c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3" x14ac:dyDescent="0.1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551"/>
    </row>
    <row r="4" spans="1:13" ht="14.25" thickBot="1" x14ac:dyDescent="0.2">
      <c r="A4" s="1"/>
      <c r="B4" s="654" t="s">
        <v>1</v>
      </c>
      <c r="C4" s="654"/>
      <c r="D4" s="654"/>
      <c r="E4" s="654"/>
      <c r="F4" s="655"/>
      <c r="G4" s="1"/>
      <c r="H4" s="648" t="s">
        <v>2</v>
      </c>
      <c r="I4" s="648"/>
      <c r="J4" s="648"/>
      <c r="K4" s="648"/>
      <c r="L4" s="649"/>
    </row>
    <row r="5" spans="1:13" x14ac:dyDescent="0.15">
      <c r="A5" s="1"/>
      <c r="B5" s="7"/>
      <c r="C5" s="8" t="s">
        <v>3</v>
      </c>
      <c r="D5" s="7" t="s">
        <v>4</v>
      </c>
      <c r="E5" s="9" t="s">
        <v>713</v>
      </c>
      <c r="F5" s="10" t="s">
        <v>6</v>
      </c>
      <c r="G5" s="11"/>
      <c r="H5" s="7"/>
      <c r="I5" s="8" t="s">
        <v>3</v>
      </c>
      <c r="J5" s="7" t="s">
        <v>7</v>
      </c>
      <c r="K5" s="9" t="s">
        <v>8</v>
      </c>
      <c r="L5" s="552" t="s">
        <v>6</v>
      </c>
    </row>
    <row r="6" spans="1:13" x14ac:dyDescent="0.15">
      <c r="A6" s="1"/>
      <c r="B6" s="12">
        <v>1</v>
      </c>
      <c r="C6" s="575" t="s">
        <v>693</v>
      </c>
      <c r="D6" s="12" t="s">
        <v>304</v>
      </c>
      <c r="E6" s="224">
        <v>60</v>
      </c>
      <c r="F6" s="16" t="s">
        <v>749</v>
      </c>
      <c r="G6" s="1"/>
      <c r="H6" s="28">
        <v>1</v>
      </c>
      <c r="I6" s="27" t="s">
        <v>743</v>
      </c>
      <c r="J6" s="178" t="s">
        <v>744</v>
      </c>
      <c r="K6" s="223" t="s">
        <v>745</v>
      </c>
      <c r="L6" s="582" t="s">
        <v>746</v>
      </c>
    </row>
    <row r="7" spans="1:13" x14ac:dyDescent="0.15">
      <c r="A7" s="1"/>
      <c r="B7" s="12">
        <v>2</v>
      </c>
      <c r="C7" s="13" t="s">
        <v>683</v>
      </c>
      <c r="D7" s="12" t="s">
        <v>691</v>
      </c>
      <c r="E7" s="14">
        <v>20</v>
      </c>
      <c r="F7" s="16" t="s">
        <v>749</v>
      </c>
      <c r="G7" s="1"/>
      <c r="H7" s="28">
        <v>2</v>
      </c>
      <c r="I7" s="27" t="s">
        <v>747</v>
      </c>
      <c r="J7" s="178" t="s">
        <v>748</v>
      </c>
      <c r="K7" s="223" t="s">
        <v>738</v>
      </c>
      <c r="L7" s="582" t="s">
        <v>746</v>
      </c>
    </row>
    <row r="8" spans="1:13" x14ac:dyDescent="0.15">
      <c r="A8" s="1"/>
      <c r="B8" s="12">
        <v>3</v>
      </c>
      <c r="C8" s="575" t="s">
        <v>698</v>
      </c>
      <c r="D8" s="12" t="s">
        <v>697</v>
      </c>
      <c r="E8" s="14">
        <v>60</v>
      </c>
      <c r="F8" s="16">
        <v>26</v>
      </c>
      <c r="G8" s="1"/>
      <c r="H8" s="28">
        <v>3</v>
      </c>
      <c r="I8" s="27" t="s">
        <v>736</v>
      </c>
      <c r="J8" s="178" t="s">
        <v>737</v>
      </c>
      <c r="K8" s="579" t="s">
        <v>738</v>
      </c>
      <c r="L8" s="581">
        <v>23</v>
      </c>
    </row>
    <row r="9" spans="1:13" x14ac:dyDescent="0.15">
      <c r="A9" s="1"/>
      <c r="B9" s="12">
        <v>4</v>
      </c>
      <c r="C9" s="576" t="s">
        <v>694</v>
      </c>
      <c r="D9" s="577" t="s">
        <v>192</v>
      </c>
      <c r="E9" s="578">
        <v>20</v>
      </c>
      <c r="F9" s="16" t="s">
        <v>749</v>
      </c>
      <c r="G9" s="1"/>
      <c r="H9" s="28">
        <v>4</v>
      </c>
      <c r="I9" s="27" t="s">
        <v>739</v>
      </c>
      <c r="J9" s="178" t="s">
        <v>740</v>
      </c>
      <c r="K9" s="589" t="s">
        <v>738</v>
      </c>
      <c r="L9" s="582">
        <v>22</v>
      </c>
    </row>
    <row r="10" spans="1:13" x14ac:dyDescent="0.15">
      <c r="A10" s="1"/>
      <c r="B10" s="12">
        <v>5</v>
      </c>
      <c r="C10" s="576" t="s">
        <v>682</v>
      </c>
      <c r="D10" s="577" t="s">
        <v>681</v>
      </c>
      <c r="E10" s="580">
        <v>20</v>
      </c>
      <c r="F10" s="15">
        <v>10</v>
      </c>
      <c r="H10" s="28">
        <v>5</v>
      </c>
      <c r="I10" s="27" t="s">
        <v>741</v>
      </c>
      <c r="J10" s="178" t="s">
        <v>742</v>
      </c>
      <c r="K10" s="590" t="s">
        <v>738</v>
      </c>
      <c r="L10" s="582">
        <v>11</v>
      </c>
    </row>
    <row r="11" spans="1:13" x14ac:dyDescent="0.15">
      <c r="A11" s="1"/>
      <c r="B11" s="12">
        <v>6</v>
      </c>
      <c r="C11" s="576" t="s">
        <v>735</v>
      </c>
      <c r="D11" s="12" t="s">
        <v>696</v>
      </c>
      <c r="E11" s="14">
        <v>20</v>
      </c>
      <c r="F11" s="172">
        <v>8</v>
      </c>
      <c r="G11" s="1"/>
      <c r="H11" s="28">
        <v>6</v>
      </c>
      <c r="I11" s="27" t="s">
        <v>763</v>
      </c>
      <c r="J11" s="178" t="s">
        <v>764</v>
      </c>
      <c r="K11" s="223" t="s">
        <v>738</v>
      </c>
      <c r="L11" s="581">
        <v>76</v>
      </c>
    </row>
    <row r="12" spans="1:13" x14ac:dyDescent="0.15">
      <c r="A12" s="1"/>
      <c r="B12" s="12">
        <v>7</v>
      </c>
      <c r="C12" s="13" t="s">
        <v>733</v>
      </c>
      <c r="D12" s="12" t="s">
        <v>695</v>
      </c>
      <c r="E12" s="14">
        <v>20</v>
      </c>
      <c r="F12" s="588">
        <v>12</v>
      </c>
      <c r="G12" s="1"/>
      <c r="H12" s="28">
        <v>7</v>
      </c>
      <c r="I12" s="27" t="s">
        <v>768</v>
      </c>
      <c r="J12" s="178" t="s">
        <v>769</v>
      </c>
      <c r="K12" s="591" t="s">
        <v>738</v>
      </c>
      <c r="L12" s="582">
        <v>33</v>
      </c>
    </row>
    <row r="13" spans="1:13" x14ac:dyDescent="0.15">
      <c r="A13" s="1"/>
      <c r="B13" s="12">
        <v>8</v>
      </c>
      <c r="C13" s="13" t="s">
        <v>734</v>
      </c>
      <c r="D13" s="12" t="s">
        <v>147</v>
      </c>
      <c r="E13" s="14">
        <v>20</v>
      </c>
      <c r="F13" s="16" t="s">
        <v>761</v>
      </c>
      <c r="G13" s="1"/>
      <c r="H13" s="28">
        <v>8</v>
      </c>
      <c r="I13" s="27"/>
      <c r="J13" s="178"/>
      <c r="K13" s="223"/>
      <c r="L13" s="582"/>
    </row>
    <row r="14" spans="1:13" x14ac:dyDescent="0.15">
      <c r="A14" s="1"/>
      <c r="B14" s="12">
        <v>9</v>
      </c>
      <c r="C14" s="235"/>
      <c r="D14" s="218"/>
      <c r="E14" s="220"/>
      <c r="F14" s="15"/>
      <c r="G14" s="1"/>
      <c r="H14" s="28">
        <v>9</v>
      </c>
      <c r="I14" s="27"/>
      <c r="J14" s="178"/>
      <c r="K14" s="223"/>
      <c r="L14" s="581"/>
    </row>
    <row r="15" spans="1:13" ht="14.25" thickBot="1" x14ac:dyDescent="0.2">
      <c r="A15" s="1"/>
      <c r="B15" s="17">
        <v>10</v>
      </c>
      <c r="C15" s="186"/>
      <c r="D15" s="187"/>
      <c r="E15" s="188"/>
      <c r="F15" s="226"/>
      <c r="G15" s="1"/>
      <c r="H15" s="28">
        <v>10</v>
      </c>
      <c r="I15" s="27"/>
      <c r="J15" s="28"/>
      <c r="K15" s="223"/>
      <c r="L15" s="581"/>
    </row>
    <row r="16" spans="1:13" ht="15" thickTop="1" thickBot="1" x14ac:dyDescent="0.2">
      <c r="A16" s="1"/>
      <c r="B16" s="222"/>
      <c r="C16" s="656" t="s">
        <v>9</v>
      </c>
      <c r="D16" s="657"/>
      <c r="E16" s="80" t="s">
        <v>367</v>
      </c>
      <c r="F16" s="23">
        <f>SUM(F6:F15)</f>
        <v>56</v>
      </c>
      <c r="G16" s="1"/>
      <c r="H16" s="28">
        <v>11</v>
      </c>
      <c r="I16" s="27"/>
      <c r="J16" s="28"/>
      <c r="K16" s="223"/>
      <c r="L16" s="581"/>
      <c r="M16" s="4"/>
    </row>
    <row r="17" spans="1:13" x14ac:dyDescent="0.15">
      <c r="A17" s="1"/>
      <c r="B17" s="1"/>
      <c r="C17" s="2"/>
      <c r="D17" s="1"/>
      <c r="E17" s="171" t="s">
        <v>365</v>
      </c>
      <c r="F17" s="237">
        <f>'2019(H31 R1)'!F16</f>
        <v>216</v>
      </c>
      <c r="G17" s="1"/>
      <c r="H17" s="28">
        <v>12</v>
      </c>
      <c r="I17" s="27"/>
      <c r="J17" s="28"/>
      <c r="K17" s="223"/>
      <c r="L17" s="581"/>
      <c r="M17" s="4"/>
    </row>
    <row r="18" spans="1:13" x14ac:dyDescent="0.15">
      <c r="A18" s="1"/>
      <c r="B18" s="1"/>
      <c r="C18" s="2"/>
      <c r="E18" s="236" t="s">
        <v>68</v>
      </c>
      <c r="F18" s="81">
        <f>'2020(H30)'!F16</f>
        <v>244</v>
      </c>
      <c r="G18" s="1"/>
      <c r="H18" s="28">
        <v>13</v>
      </c>
      <c r="I18" s="27"/>
      <c r="J18" s="178"/>
      <c r="K18" s="223"/>
      <c r="L18" s="582"/>
    </row>
    <row r="19" spans="1:13" x14ac:dyDescent="0.15">
      <c r="A19" s="1"/>
      <c r="B19" s="1"/>
      <c r="C19" s="2"/>
      <c r="D19" s="1"/>
      <c r="E19" s="24"/>
      <c r="F19" s="25"/>
      <c r="G19" s="1"/>
      <c r="H19" s="28">
        <v>14</v>
      </c>
      <c r="I19" s="5"/>
      <c r="J19" s="178"/>
      <c r="K19" s="202"/>
      <c r="L19" s="583"/>
    </row>
    <row r="20" spans="1:13" ht="14.25" thickBot="1" x14ac:dyDescent="0.2">
      <c r="A20" s="1"/>
      <c r="B20" s="648" t="s">
        <v>88</v>
      </c>
      <c r="C20" s="648"/>
      <c r="D20" s="648"/>
      <c r="E20" s="648"/>
      <c r="F20" s="649"/>
      <c r="G20" s="1"/>
      <c r="H20" s="28">
        <v>15</v>
      </c>
      <c r="I20" s="27"/>
      <c r="J20" s="28"/>
      <c r="K20" s="223"/>
      <c r="L20" s="581"/>
    </row>
    <row r="21" spans="1:13" x14ac:dyDescent="0.15">
      <c r="A21" s="1"/>
      <c r="B21" s="7"/>
      <c r="C21" s="8" t="s">
        <v>3</v>
      </c>
      <c r="D21" s="7" t="s">
        <v>11</v>
      </c>
      <c r="E21" s="9" t="s">
        <v>610</v>
      </c>
      <c r="F21" s="10" t="s">
        <v>6</v>
      </c>
      <c r="G21" s="1"/>
      <c r="H21" s="28">
        <v>16</v>
      </c>
      <c r="I21" s="5"/>
      <c r="J21" s="178"/>
      <c r="K21" s="223"/>
      <c r="L21" s="582"/>
    </row>
    <row r="22" spans="1:13" x14ac:dyDescent="0.15">
      <c r="A22" s="1"/>
      <c r="B22" s="223">
        <v>1</v>
      </c>
      <c r="C22" s="27" t="s">
        <v>315</v>
      </c>
      <c r="D22" s="28" t="s">
        <v>596</v>
      </c>
      <c r="E22" s="223" t="s">
        <v>680</v>
      </c>
      <c r="F22" s="16" t="s">
        <v>692</v>
      </c>
      <c r="G22" s="1"/>
      <c r="H22" s="28">
        <v>17</v>
      </c>
      <c r="I22" s="27"/>
      <c r="J22" s="28"/>
      <c r="K22" s="223"/>
      <c r="L22" s="581"/>
    </row>
    <row r="23" spans="1:13" x14ac:dyDescent="0.15">
      <c r="A23" s="1"/>
      <c r="B23" s="28">
        <v>2</v>
      </c>
      <c r="C23" s="27" t="s">
        <v>316</v>
      </c>
      <c r="D23" s="28" t="s">
        <v>596</v>
      </c>
      <c r="E23" s="568" t="s">
        <v>680</v>
      </c>
      <c r="F23" s="59" t="s">
        <v>692</v>
      </c>
      <c r="G23" s="1"/>
      <c r="H23" s="221"/>
      <c r="I23" s="27"/>
      <c r="J23" s="28"/>
      <c r="K23" s="14"/>
      <c r="L23" s="581"/>
    </row>
    <row r="24" spans="1:13" ht="14.25" thickBot="1" x14ac:dyDescent="0.2">
      <c r="A24" s="1"/>
      <c r="B24" s="19"/>
      <c r="C24" s="18"/>
      <c r="D24" s="17"/>
      <c r="E24" s="19"/>
      <c r="F24" s="30"/>
      <c r="G24" s="1"/>
      <c r="H24" s="221"/>
      <c r="I24" s="31"/>
      <c r="J24" s="28"/>
      <c r="K24" s="14"/>
      <c r="L24" s="581"/>
    </row>
    <row r="25" spans="1:13" ht="15" thickTop="1" thickBot="1" x14ac:dyDescent="0.2">
      <c r="A25" s="1"/>
      <c r="B25" s="32"/>
      <c r="C25" s="26"/>
      <c r="D25" s="33" t="s">
        <v>9</v>
      </c>
      <c r="E25" s="34" t="s">
        <v>368</v>
      </c>
      <c r="F25" s="35">
        <f>SUM(F22:F24)</f>
        <v>0</v>
      </c>
      <c r="G25" s="1"/>
      <c r="H25" s="221"/>
      <c r="I25" s="31"/>
      <c r="J25" s="36"/>
      <c r="K25" s="37"/>
      <c r="L25" s="584"/>
    </row>
    <row r="26" spans="1:13" x14ac:dyDescent="0.15">
      <c r="A26" s="1"/>
      <c r="B26" s="1"/>
      <c r="C26" s="2"/>
      <c r="D26" s="1"/>
      <c r="E26" s="171" t="s">
        <v>365</v>
      </c>
      <c r="F26" s="237">
        <f>'2019(H31 R1)'!F25</f>
        <v>1959</v>
      </c>
      <c r="G26" s="1"/>
      <c r="H26" s="221"/>
      <c r="I26" s="31"/>
      <c r="J26" s="36"/>
      <c r="K26" s="37"/>
      <c r="L26" s="584"/>
    </row>
    <row r="27" spans="1:13" x14ac:dyDescent="0.15">
      <c r="A27" s="1"/>
      <c r="B27" s="1"/>
      <c r="C27" s="2"/>
      <c r="D27" s="1"/>
      <c r="E27" s="171" t="s">
        <v>68</v>
      </c>
      <c r="F27">
        <v>500</v>
      </c>
      <c r="G27" s="1"/>
      <c r="H27" s="221"/>
      <c r="I27" s="31"/>
      <c r="J27" s="28"/>
      <c r="K27" s="37"/>
      <c r="L27" s="584"/>
    </row>
    <row r="28" spans="1:13" x14ac:dyDescent="0.15">
      <c r="A28" s="1"/>
      <c r="B28" s="1"/>
      <c r="C28" s="2"/>
      <c r="D28" s="1"/>
      <c r="E28" s="24"/>
      <c r="F28" s="25"/>
      <c r="G28" s="1"/>
      <c r="H28" s="221"/>
      <c r="I28" s="31"/>
      <c r="K28" s="37"/>
      <c r="L28" s="584"/>
    </row>
    <row r="29" spans="1:13" ht="14.25" thickBot="1" x14ac:dyDescent="0.2">
      <c r="A29" s="1"/>
      <c r="B29" s="648" t="s">
        <v>12</v>
      </c>
      <c r="C29" s="648"/>
      <c r="D29" s="648"/>
      <c r="E29" s="648"/>
      <c r="F29" s="649"/>
      <c r="G29" s="11"/>
      <c r="H29" s="17"/>
      <c r="I29" s="39"/>
      <c r="J29" s="40"/>
      <c r="K29" s="19"/>
      <c r="L29" s="585"/>
    </row>
    <row r="30" spans="1:13" ht="15" thickTop="1" thickBot="1" x14ac:dyDescent="0.2">
      <c r="A30" s="1"/>
      <c r="B30" s="7"/>
      <c r="C30" s="8" t="s">
        <v>3</v>
      </c>
      <c r="D30" s="7" t="s">
        <v>13</v>
      </c>
      <c r="E30" s="9" t="s">
        <v>4</v>
      </c>
      <c r="F30" s="10" t="s">
        <v>6</v>
      </c>
      <c r="G30" s="42" t="s">
        <v>0</v>
      </c>
      <c r="H30" s="32"/>
      <c r="I30" s="43"/>
      <c r="J30" s="33" t="s">
        <v>9</v>
      </c>
      <c r="K30" s="34" t="s">
        <v>368</v>
      </c>
      <c r="L30" s="560">
        <f>SUM(L6:L29)</f>
        <v>165</v>
      </c>
    </row>
    <row r="31" spans="1:13" x14ac:dyDescent="0.15">
      <c r="A31" s="1"/>
      <c r="B31" s="28">
        <v>1</v>
      </c>
      <c r="C31" s="27"/>
      <c r="D31" s="193" t="s">
        <v>677</v>
      </c>
      <c r="E31" s="61"/>
      <c r="F31" s="47"/>
      <c r="G31" s="1"/>
      <c r="H31" s="4"/>
      <c r="I31" s="48"/>
      <c r="J31" s="49"/>
      <c r="K31" s="24" t="s">
        <v>365</v>
      </c>
      <c r="L31" s="100">
        <f>'2019(H31 R1)'!L30</f>
        <v>343</v>
      </c>
    </row>
    <row r="32" spans="1:13" x14ac:dyDescent="0.15">
      <c r="A32" s="1"/>
      <c r="B32" s="28">
        <v>2</v>
      </c>
      <c r="C32" s="27"/>
      <c r="D32" s="194"/>
      <c r="E32" s="61"/>
      <c r="F32" s="47"/>
      <c r="G32" s="1"/>
      <c r="H32" s="4"/>
      <c r="I32" s="51"/>
      <c r="J32" s="49"/>
      <c r="K32" s="24" t="s">
        <v>68</v>
      </c>
      <c r="L32" s="100">
        <f>'2020(H30)'!L30</f>
        <v>411</v>
      </c>
    </row>
    <row r="33" spans="1:13" x14ac:dyDescent="0.15">
      <c r="A33" s="1"/>
      <c r="B33" s="28">
        <v>3</v>
      </c>
      <c r="C33" s="27"/>
      <c r="D33" s="194"/>
      <c r="E33" s="61"/>
      <c r="F33" s="47"/>
      <c r="G33" s="1"/>
      <c r="H33" s="4"/>
      <c r="I33" s="51"/>
      <c r="J33" s="49"/>
      <c r="K33" s="24"/>
      <c r="L33" s="553"/>
    </row>
    <row r="34" spans="1:13" ht="14.25" thickBot="1" x14ac:dyDescent="0.2">
      <c r="A34" s="1"/>
      <c r="B34" s="28">
        <v>4</v>
      </c>
      <c r="C34" s="27"/>
      <c r="D34" s="193"/>
      <c r="E34" s="61"/>
      <c r="F34" s="47"/>
      <c r="G34" s="1"/>
      <c r="H34" s="52" t="s">
        <v>15</v>
      </c>
      <c r="I34" s="53"/>
      <c r="J34" s="53"/>
      <c r="K34" s="53"/>
      <c r="L34" s="554"/>
    </row>
    <row r="35" spans="1:13" x14ac:dyDescent="0.15">
      <c r="A35" s="1"/>
      <c r="B35" s="28">
        <v>5</v>
      </c>
      <c r="C35" s="27"/>
      <c r="D35" s="193"/>
      <c r="E35" s="61"/>
      <c r="F35" s="47"/>
      <c r="G35" s="42"/>
      <c r="H35" s="7"/>
      <c r="I35" s="8" t="s">
        <v>3</v>
      </c>
      <c r="J35" s="7" t="s">
        <v>16</v>
      </c>
      <c r="K35" s="55" t="s">
        <v>17</v>
      </c>
      <c r="L35" s="552" t="s">
        <v>6</v>
      </c>
    </row>
    <row r="36" spans="1:13" x14ac:dyDescent="0.15">
      <c r="A36" s="1"/>
      <c r="B36" s="28">
        <v>6</v>
      </c>
      <c r="C36" s="27"/>
      <c r="D36" s="193"/>
      <c r="E36" s="61"/>
      <c r="F36" s="47"/>
      <c r="G36" s="42"/>
      <c r="H36" s="658">
        <v>1</v>
      </c>
      <c r="I36" s="56" t="s">
        <v>709</v>
      </c>
      <c r="J36" s="572" t="s">
        <v>699</v>
      </c>
      <c r="K36" s="37" t="s">
        <v>712</v>
      </c>
      <c r="L36" s="57">
        <v>1593</v>
      </c>
    </row>
    <row r="37" spans="1:13" x14ac:dyDescent="0.15">
      <c r="A37" s="1"/>
      <c r="B37" s="28">
        <v>7</v>
      </c>
      <c r="C37" s="27"/>
      <c r="D37" s="193"/>
      <c r="E37" s="61"/>
      <c r="F37" s="47"/>
      <c r="G37" s="42"/>
      <c r="H37" s="659"/>
      <c r="I37" s="58" t="s">
        <v>710</v>
      </c>
      <c r="J37" s="573" t="s">
        <v>711</v>
      </c>
      <c r="K37" s="22"/>
      <c r="L37" s="59"/>
    </row>
    <row r="38" spans="1:13" x14ac:dyDescent="0.15">
      <c r="A38" s="1"/>
      <c r="B38" s="28">
        <v>8</v>
      </c>
      <c r="C38" s="27"/>
      <c r="D38" s="193"/>
      <c r="E38" s="61"/>
      <c r="F38" s="47"/>
      <c r="G38" s="42"/>
      <c r="H38" s="221">
        <v>2</v>
      </c>
      <c r="I38" s="56" t="s">
        <v>754</v>
      </c>
      <c r="J38" s="221" t="s">
        <v>751</v>
      </c>
      <c r="K38" s="37" t="s">
        <v>750</v>
      </c>
      <c r="L38" s="57"/>
    </row>
    <row r="39" spans="1:13" x14ac:dyDescent="0.15">
      <c r="A39" s="1"/>
      <c r="B39" s="28">
        <v>9</v>
      </c>
      <c r="C39" s="27"/>
      <c r="D39" s="193"/>
      <c r="E39" s="61"/>
      <c r="F39" s="47"/>
      <c r="G39" s="42"/>
      <c r="H39" s="222"/>
      <c r="I39" s="58" t="s">
        <v>755</v>
      </c>
      <c r="J39" s="222" t="s">
        <v>753</v>
      </c>
      <c r="K39" s="80" t="s">
        <v>757</v>
      </c>
      <c r="L39" s="59"/>
    </row>
    <row r="40" spans="1:13" x14ac:dyDescent="0.15">
      <c r="A40" s="1"/>
      <c r="B40" s="28">
        <v>10</v>
      </c>
      <c r="C40" s="27"/>
      <c r="D40" s="193"/>
      <c r="E40" s="61"/>
      <c r="F40" s="47"/>
      <c r="G40" s="42"/>
      <c r="H40" s="221">
        <v>3</v>
      </c>
      <c r="I40" s="56" t="s">
        <v>70</v>
      </c>
      <c r="J40" s="221"/>
      <c r="K40" s="37"/>
      <c r="L40" s="57"/>
    </row>
    <row r="41" spans="1:13" x14ac:dyDescent="0.15">
      <c r="A41" s="1"/>
      <c r="B41" s="28">
        <v>11</v>
      </c>
      <c r="C41" s="27"/>
      <c r="D41" s="193"/>
      <c r="E41" s="61"/>
      <c r="F41" s="47"/>
      <c r="G41" s="42"/>
      <c r="H41" s="222"/>
      <c r="I41" s="58" t="s">
        <v>69</v>
      </c>
      <c r="J41" s="222"/>
      <c r="K41" s="22"/>
      <c r="L41" s="59"/>
    </row>
    <row r="42" spans="1:13" x14ac:dyDescent="0.15">
      <c r="A42" s="1"/>
      <c r="B42" s="28">
        <v>12</v>
      </c>
      <c r="C42" s="27"/>
      <c r="D42" s="194"/>
      <c r="E42" s="61"/>
      <c r="F42" s="47"/>
      <c r="G42" s="42"/>
      <c r="H42" s="60">
        <v>4</v>
      </c>
      <c r="I42" s="56" t="s">
        <v>70</v>
      </c>
      <c r="J42" s="221"/>
      <c r="K42" s="37"/>
      <c r="L42" s="57"/>
      <c r="M42" s="4"/>
    </row>
    <row r="43" spans="1:13" x14ac:dyDescent="0.15">
      <c r="A43" s="1"/>
      <c r="B43" s="28">
        <v>13</v>
      </c>
      <c r="C43" s="27"/>
      <c r="D43" s="194"/>
      <c r="E43" s="61"/>
      <c r="F43" s="47"/>
      <c r="G43" s="42"/>
      <c r="H43" s="60"/>
      <c r="I43" s="58" t="s">
        <v>69</v>
      </c>
      <c r="J43" s="222"/>
      <c r="K43" s="22"/>
      <c r="L43" s="59"/>
    </row>
    <row r="44" spans="1:13" x14ac:dyDescent="0.15">
      <c r="A44" s="1"/>
      <c r="B44" s="28">
        <v>14</v>
      </c>
      <c r="C44" s="27"/>
      <c r="D44" s="194"/>
      <c r="E44" s="61"/>
      <c r="F44" s="47"/>
      <c r="G44" s="42"/>
      <c r="H44" s="221">
        <v>5</v>
      </c>
      <c r="I44" s="62" t="s">
        <v>70</v>
      </c>
      <c r="J44" s="221"/>
      <c r="K44" s="37"/>
      <c r="L44" s="63"/>
    </row>
    <row r="45" spans="1:13" x14ac:dyDescent="0.15">
      <c r="A45" s="1"/>
      <c r="B45" s="28">
        <v>15</v>
      </c>
      <c r="C45" s="27"/>
      <c r="D45" s="194"/>
      <c r="E45" s="61"/>
      <c r="F45" s="47"/>
      <c r="G45" s="42"/>
      <c r="H45" s="222"/>
      <c r="I45" s="64" t="s">
        <v>69</v>
      </c>
      <c r="J45" s="222"/>
      <c r="K45" s="22"/>
      <c r="L45" s="63"/>
    </row>
    <row r="46" spans="1:13" x14ac:dyDescent="0.15">
      <c r="A46" s="1"/>
      <c r="B46" s="28">
        <v>16</v>
      </c>
      <c r="C46" s="195"/>
      <c r="D46" s="28"/>
      <c r="E46" s="61"/>
      <c r="F46" s="47"/>
      <c r="G46" s="42"/>
      <c r="H46" s="221">
        <v>6</v>
      </c>
      <c r="I46" s="56" t="s">
        <v>69</v>
      </c>
      <c r="J46" s="221"/>
      <c r="K46" s="37"/>
      <c r="L46" s="57"/>
    </row>
    <row r="47" spans="1:13" x14ac:dyDescent="0.15">
      <c r="A47" s="1"/>
      <c r="B47" s="28">
        <v>17</v>
      </c>
      <c r="C47" s="27"/>
      <c r="D47" s="194"/>
      <c r="E47" s="61"/>
      <c r="F47" s="47"/>
      <c r="G47" s="42"/>
      <c r="H47" s="222"/>
      <c r="I47" s="65"/>
      <c r="J47" s="222"/>
      <c r="K47" s="22"/>
      <c r="L47" s="59"/>
    </row>
    <row r="48" spans="1:13" x14ac:dyDescent="0.15">
      <c r="A48" s="1"/>
      <c r="B48" s="28">
        <v>18</v>
      </c>
      <c r="C48" s="27"/>
      <c r="D48" s="194"/>
      <c r="E48" s="61"/>
      <c r="F48" s="47"/>
      <c r="G48" s="42"/>
      <c r="H48" s="60">
        <v>7</v>
      </c>
      <c r="I48" s="62" t="s">
        <v>69</v>
      </c>
      <c r="J48" s="60"/>
      <c r="K48" s="66"/>
      <c r="L48" s="67"/>
    </row>
    <row r="49" spans="1:13" x14ac:dyDescent="0.15">
      <c r="A49" s="1"/>
      <c r="B49" s="28">
        <v>19</v>
      </c>
      <c r="C49" s="27"/>
      <c r="D49" s="194"/>
      <c r="E49" s="61"/>
      <c r="F49" s="70"/>
      <c r="G49" s="42"/>
      <c r="H49" s="60"/>
      <c r="I49" s="68"/>
      <c r="J49" s="60"/>
      <c r="K49" s="66"/>
      <c r="L49" s="67"/>
    </row>
    <row r="50" spans="1:13" x14ac:dyDescent="0.15">
      <c r="A50" s="1"/>
      <c r="B50" s="28">
        <v>20</v>
      </c>
      <c r="C50" s="27"/>
      <c r="D50" s="194"/>
      <c r="E50" s="61"/>
      <c r="F50" s="70"/>
      <c r="G50" s="42"/>
      <c r="H50" s="221">
        <v>8</v>
      </c>
      <c r="I50" s="56" t="s">
        <v>69</v>
      </c>
      <c r="J50" s="221"/>
      <c r="K50" s="37"/>
      <c r="L50" s="57"/>
    </row>
    <row r="51" spans="1:13" x14ac:dyDescent="0.15">
      <c r="A51" s="1"/>
      <c r="B51" s="125">
        <v>21</v>
      </c>
      <c r="C51" s="27"/>
      <c r="D51" s="194"/>
      <c r="E51" s="61"/>
      <c r="F51" s="70"/>
      <c r="G51" s="42"/>
      <c r="H51" s="222"/>
      <c r="I51" s="65"/>
      <c r="J51" s="222"/>
      <c r="K51" s="22"/>
      <c r="L51" s="59"/>
    </row>
    <row r="52" spans="1:13" x14ac:dyDescent="0.15">
      <c r="A52" s="1"/>
      <c r="B52" s="28">
        <v>22</v>
      </c>
      <c r="C52" s="27"/>
      <c r="D52" s="194"/>
      <c r="E52" s="61"/>
      <c r="F52" s="70"/>
      <c r="G52" s="42"/>
      <c r="H52" s="60">
        <v>9</v>
      </c>
      <c r="I52" s="71" t="s">
        <v>69</v>
      </c>
      <c r="J52" s="60"/>
      <c r="K52" s="66"/>
      <c r="L52" s="72"/>
      <c r="M52" s="4"/>
    </row>
    <row r="53" spans="1:13" x14ac:dyDescent="0.15">
      <c r="A53" s="1"/>
      <c r="B53" s="28">
        <v>23</v>
      </c>
      <c r="C53" s="27"/>
      <c r="D53" s="194"/>
      <c r="E53" s="61"/>
      <c r="F53" s="70"/>
      <c r="G53" s="42"/>
      <c r="H53" s="60"/>
      <c r="I53" s="71"/>
      <c r="J53" s="60"/>
      <c r="K53" s="66"/>
      <c r="L53" s="67"/>
    </row>
    <row r="54" spans="1:13" x14ac:dyDescent="0.15">
      <c r="A54" s="1"/>
      <c r="B54" s="125">
        <v>24</v>
      </c>
      <c r="C54" s="27"/>
      <c r="D54" s="194"/>
      <c r="E54" s="61"/>
      <c r="F54" s="70"/>
      <c r="G54" s="42"/>
      <c r="H54" s="221">
        <v>10</v>
      </c>
      <c r="I54" s="56" t="s">
        <v>69</v>
      </c>
      <c r="J54" s="221"/>
      <c r="K54" s="37"/>
      <c r="L54" s="57"/>
    </row>
    <row r="55" spans="1:13" x14ac:dyDescent="0.15">
      <c r="A55" s="1"/>
      <c r="B55" s="28">
        <v>25</v>
      </c>
      <c r="C55" s="27"/>
      <c r="D55" s="194"/>
      <c r="E55" s="61"/>
      <c r="F55" s="70"/>
      <c r="G55" s="42"/>
      <c r="H55" s="222"/>
      <c r="I55" s="73"/>
      <c r="J55" s="222"/>
      <c r="K55" s="22"/>
      <c r="L55" s="59"/>
    </row>
    <row r="56" spans="1:13" x14ac:dyDescent="0.15">
      <c r="A56" s="1"/>
      <c r="B56" s="28">
        <v>26</v>
      </c>
      <c r="C56" s="195"/>
      <c r="D56" s="28"/>
      <c r="E56" s="61"/>
      <c r="F56" s="47"/>
      <c r="G56" s="42"/>
      <c r="H56" s="221">
        <v>11</v>
      </c>
      <c r="I56" s="56" t="s">
        <v>69</v>
      </c>
      <c r="J56" s="221"/>
      <c r="K56" s="37"/>
      <c r="L56" s="57"/>
    </row>
    <row r="57" spans="1:13" x14ac:dyDescent="0.15">
      <c r="A57" s="1"/>
      <c r="B57" s="125">
        <v>27</v>
      </c>
      <c r="C57" s="195"/>
      <c r="D57" s="28"/>
      <c r="E57" s="61"/>
      <c r="F57" s="47"/>
      <c r="G57" s="42"/>
      <c r="H57" s="222"/>
      <c r="I57" s="65"/>
      <c r="J57" s="222"/>
      <c r="K57" s="22"/>
      <c r="L57" s="59"/>
    </row>
    <row r="58" spans="1:13" x14ac:dyDescent="0.15">
      <c r="A58" s="74"/>
      <c r="B58" s="28">
        <v>28</v>
      </c>
      <c r="C58" s="195"/>
      <c r="D58" s="28"/>
      <c r="E58" s="61"/>
      <c r="F58" s="47"/>
      <c r="G58" s="42"/>
      <c r="H58" s="221">
        <v>12</v>
      </c>
      <c r="I58" s="56"/>
      <c r="J58" s="221"/>
      <c r="K58" s="37"/>
      <c r="L58" s="57"/>
    </row>
    <row r="59" spans="1:13" x14ac:dyDescent="0.15">
      <c r="A59" s="1"/>
      <c r="B59" s="28">
        <v>29</v>
      </c>
      <c r="C59" s="195"/>
      <c r="D59" s="28"/>
      <c r="E59" s="61"/>
      <c r="F59" s="47"/>
      <c r="G59" s="75"/>
      <c r="H59" s="222"/>
      <c r="I59" s="73"/>
      <c r="J59" s="222"/>
      <c r="K59" s="22"/>
      <c r="L59" s="59"/>
    </row>
    <row r="60" spans="1:13" x14ac:dyDescent="0.15">
      <c r="A60" s="1"/>
      <c r="B60" s="125">
        <v>30</v>
      </c>
      <c r="C60" s="27"/>
      <c r="D60" s="28"/>
      <c r="E60" s="61"/>
      <c r="F60" s="47"/>
      <c r="G60" s="42"/>
      <c r="H60" s="221">
        <v>13</v>
      </c>
      <c r="I60" s="76"/>
      <c r="J60" s="221"/>
      <c r="K60" s="37"/>
      <c r="L60" s="57"/>
    </row>
    <row r="61" spans="1:13" ht="14.25" thickBot="1" x14ac:dyDescent="0.2">
      <c r="A61" s="1"/>
      <c r="B61" s="125"/>
      <c r="C61" s="27"/>
      <c r="D61" s="28"/>
      <c r="E61" s="61"/>
      <c r="F61" s="47"/>
      <c r="G61" s="42"/>
      <c r="H61" s="77"/>
      <c r="I61" s="77"/>
      <c r="J61" s="77"/>
      <c r="K61" s="78"/>
      <c r="L61" s="561"/>
    </row>
    <row r="62" spans="1:13" ht="15" thickTop="1" thickBot="1" x14ac:dyDescent="0.2">
      <c r="A62" s="1"/>
      <c r="B62" s="125"/>
      <c r="C62" s="27"/>
      <c r="D62" s="28"/>
      <c r="E62" s="61"/>
      <c r="F62" s="47"/>
      <c r="G62" s="42"/>
      <c r="H62" s="222"/>
      <c r="I62" s="20"/>
      <c r="J62" s="21" t="s">
        <v>9</v>
      </c>
      <c r="K62" s="80">
        <f>SUM(K36:K47)</f>
        <v>0</v>
      </c>
      <c r="L62" s="23">
        <f>SUM(L36:L61)</f>
        <v>1593</v>
      </c>
    </row>
    <row r="63" spans="1:13" x14ac:dyDescent="0.15">
      <c r="A63" s="1"/>
      <c r="B63" s="125"/>
      <c r="C63" s="27"/>
      <c r="D63" s="28"/>
      <c r="E63" s="61"/>
      <c r="F63" s="47"/>
      <c r="G63" s="42" t="s">
        <v>0</v>
      </c>
      <c r="H63" s="4"/>
      <c r="I63" s="5"/>
      <c r="J63" s="4"/>
      <c r="K63" s="171" t="s">
        <v>365</v>
      </c>
      <c r="L63" s="562">
        <f>'2019(H31 R1)'!L62</f>
        <v>1713</v>
      </c>
    </row>
    <row r="64" spans="1:13" x14ac:dyDescent="0.15">
      <c r="A64" s="1"/>
      <c r="B64" s="125"/>
      <c r="C64" s="27"/>
      <c r="D64" s="28"/>
      <c r="E64" s="61"/>
      <c r="F64" s="47"/>
      <c r="G64" s="42" t="s">
        <v>0</v>
      </c>
      <c r="H64" s="4"/>
      <c r="I64" s="5"/>
      <c r="J64" s="4"/>
      <c r="K64" s="24" t="s">
        <v>68</v>
      </c>
      <c r="L64" s="81">
        <f>'2020(H30)'!L62</f>
        <v>9010</v>
      </c>
    </row>
    <row r="65" spans="1:14" x14ac:dyDescent="0.15">
      <c r="A65" s="1"/>
      <c r="B65" s="125"/>
      <c r="C65" s="27"/>
      <c r="D65" s="28"/>
      <c r="E65" s="61"/>
      <c r="F65" s="47"/>
      <c r="G65" s="1" t="s">
        <v>0</v>
      </c>
      <c r="H65" s="1"/>
      <c r="I65" s="1"/>
      <c r="J65" s="1"/>
      <c r="K65" s="1"/>
      <c r="L65" s="550"/>
    </row>
    <row r="66" spans="1:14" ht="14.25" thickBot="1" x14ac:dyDescent="0.2">
      <c r="A66" s="1"/>
      <c r="B66" s="28">
        <v>1</v>
      </c>
      <c r="C66" s="27" t="s">
        <v>732</v>
      </c>
      <c r="D66" s="193" t="s">
        <v>272</v>
      </c>
      <c r="E66" s="61" t="s">
        <v>86</v>
      </c>
      <c r="F66" s="47">
        <v>80</v>
      </c>
      <c r="G66" s="1"/>
      <c r="H66" s="52" t="s">
        <v>756</v>
      </c>
      <c r="I66" s="83"/>
      <c r="J66" s="83"/>
      <c r="K66" s="53"/>
      <c r="L66" s="554"/>
    </row>
    <row r="67" spans="1:14" x14ac:dyDescent="0.15">
      <c r="A67" s="1"/>
      <c r="B67" s="28">
        <v>2</v>
      </c>
      <c r="C67" s="27" t="s">
        <v>771</v>
      </c>
      <c r="D67" s="28" t="s">
        <v>770</v>
      </c>
      <c r="E67" s="61" t="s">
        <v>762</v>
      </c>
      <c r="F67" s="47">
        <v>15</v>
      </c>
      <c r="G67" s="1"/>
      <c r="H67" s="86"/>
      <c r="I67" s="87" t="s">
        <v>3</v>
      </c>
      <c r="J67" s="88" t="s">
        <v>8</v>
      </c>
      <c r="K67" s="89" t="s">
        <v>23</v>
      </c>
      <c r="L67" s="557" t="s">
        <v>24</v>
      </c>
    </row>
    <row r="68" spans="1:14" x14ac:dyDescent="0.15">
      <c r="A68" s="1"/>
      <c r="B68" s="28">
        <v>3</v>
      </c>
      <c r="C68" s="27"/>
      <c r="D68" s="28"/>
      <c r="E68" s="61"/>
      <c r="F68" s="47"/>
      <c r="G68" s="1"/>
      <c r="H68" s="36">
        <v>1</v>
      </c>
      <c r="I68" s="200"/>
      <c r="J68" s="36"/>
      <c r="K68" s="182"/>
      <c r="L68" s="57"/>
    </row>
    <row r="69" spans="1:14" ht="12.75" customHeight="1" x14ac:dyDescent="0.15">
      <c r="A69" s="1"/>
      <c r="B69" s="28">
        <v>4</v>
      </c>
      <c r="C69" s="27"/>
      <c r="D69" s="178"/>
      <c r="E69" s="61"/>
      <c r="F69" s="47"/>
      <c r="G69" s="1"/>
      <c r="H69" s="36">
        <v>2</v>
      </c>
      <c r="I69" s="181"/>
      <c r="J69" s="36"/>
      <c r="K69" s="182"/>
      <c r="L69" s="57"/>
    </row>
    <row r="70" spans="1:14" x14ac:dyDescent="0.15">
      <c r="A70" s="1"/>
      <c r="B70" s="28">
        <v>5</v>
      </c>
      <c r="C70" s="196"/>
      <c r="D70" s="28"/>
      <c r="E70" s="61"/>
      <c r="F70" s="47"/>
      <c r="G70" s="1"/>
      <c r="H70" s="36">
        <v>3</v>
      </c>
      <c r="I70" s="27"/>
      <c r="J70" s="36"/>
      <c r="K70" s="61"/>
      <c r="L70" s="16"/>
      <c r="N70" s="93"/>
    </row>
    <row r="71" spans="1:14" x14ac:dyDescent="0.15">
      <c r="A71" s="1"/>
      <c r="B71" s="28">
        <v>6</v>
      </c>
      <c r="C71" s="196"/>
      <c r="D71" s="36"/>
      <c r="E71" s="61"/>
      <c r="F71" s="47"/>
      <c r="G71" s="1"/>
      <c r="H71" s="36">
        <v>4</v>
      </c>
      <c r="I71" s="27"/>
      <c r="J71" s="36"/>
      <c r="K71" s="61"/>
      <c r="L71" s="16"/>
    </row>
    <row r="72" spans="1:14" x14ac:dyDescent="0.15">
      <c r="A72" s="1"/>
      <c r="B72" s="28">
        <v>7</v>
      </c>
      <c r="C72" s="196"/>
      <c r="D72" s="28"/>
      <c r="E72" s="61"/>
      <c r="F72" s="47"/>
      <c r="G72" s="1"/>
      <c r="H72" s="36">
        <v>5</v>
      </c>
      <c r="I72" s="27"/>
      <c r="J72" s="36"/>
      <c r="K72" s="61"/>
      <c r="L72" s="16"/>
    </row>
    <row r="73" spans="1:14" x14ac:dyDescent="0.15">
      <c r="A73" s="1"/>
      <c r="B73" s="28">
        <v>8</v>
      </c>
      <c r="C73" s="196"/>
      <c r="D73" s="197"/>
      <c r="E73" s="198"/>
      <c r="F73" s="91"/>
      <c r="G73" s="42" t="s">
        <v>0</v>
      </c>
      <c r="H73" s="36">
        <v>6</v>
      </c>
      <c r="I73" s="27"/>
      <c r="J73" s="36"/>
      <c r="K73" s="61"/>
      <c r="L73" s="16"/>
    </row>
    <row r="74" spans="1:14" x14ac:dyDescent="0.15">
      <c r="A74" s="1"/>
      <c r="B74" s="28">
        <v>9</v>
      </c>
      <c r="C74" s="196"/>
      <c r="D74" s="197"/>
      <c r="E74" s="61"/>
      <c r="F74" s="91"/>
      <c r="G74" s="42"/>
      <c r="H74" s="36">
        <v>7</v>
      </c>
      <c r="I74" s="27"/>
      <c r="J74" s="36"/>
      <c r="K74" s="61"/>
      <c r="L74" s="16"/>
    </row>
    <row r="75" spans="1:14" x14ac:dyDescent="0.15">
      <c r="A75" s="1"/>
      <c r="B75" s="28">
        <v>10</v>
      </c>
      <c r="C75" s="196"/>
      <c r="D75" s="197"/>
      <c r="E75" s="199"/>
      <c r="F75" s="91"/>
      <c r="G75" s="1"/>
      <c r="H75" s="36">
        <v>8</v>
      </c>
      <c r="I75" s="27"/>
      <c r="J75" s="36"/>
      <c r="K75" s="61"/>
      <c r="L75" s="16"/>
    </row>
    <row r="76" spans="1:14" x14ac:dyDescent="0.15">
      <c r="A76" s="1"/>
      <c r="B76" s="28">
        <v>11</v>
      </c>
      <c r="C76" s="48"/>
      <c r="D76" s="84"/>
      <c r="E76" s="46"/>
      <c r="F76" s="91"/>
      <c r="G76" s="1"/>
      <c r="H76" s="36">
        <v>9</v>
      </c>
      <c r="I76" s="27"/>
      <c r="J76" s="36"/>
      <c r="K76" s="61"/>
      <c r="L76" s="16"/>
    </row>
    <row r="77" spans="1:14" x14ac:dyDescent="0.15">
      <c r="A77" s="1"/>
      <c r="B77" s="28">
        <v>12</v>
      </c>
      <c r="C77" s="48"/>
      <c r="D77" s="84"/>
      <c r="E77" s="92"/>
      <c r="F77" s="91"/>
      <c r="G77" s="1"/>
      <c r="H77" s="36">
        <v>10</v>
      </c>
      <c r="I77" s="27"/>
      <c r="J77" s="36"/>
      <c r="K77" s="61"/>
      <c r="L77" s="16"/>
    </row>
    <row r="78" spans="1:14" x14ac:dyDescent="0.15">
      <c r="A78" s="1"/>
      <c r="B78" s="28">
        <v>13</v>
      </c>
      <c r="C78" s="48"/>
      <c r="D78" s="84"/>
      <c r="E78" s="46"/>
      <c r="F78" s="91"/>
      <c r="G78" s="1"/>
      <c r="H78" s="36">
        <v>11</v>
      </c>
      <c r="I78" s="27"/>
      <c r="J78" s="28"/>
      <c r="K78" s="61"/>
      <c r="L78" s="563"/>
    </row>
    <row r="79" spans="1:14" x14ac:dyDescent="0.15">
      <c r="A79" s="1"/>
      <c r="B79" s="28">
        <v>14</v>
      </c>
      <c r="C79" s="48"/>
      <c r="D79" s="84"/>
      <c r="E79" s="85"/>
      <c r="F79" s="91"/>
      <c r="G79" s="1"/>
      <c r="H79" s="36">
        <v>12</v>
      </c>
      <c r="I79" s="27"/>
      <c r="J79" s="28"/>
      <c r="K79" s="61"/>
      <c r="L79" s="563"/>
    </row>
    <row r="80" spans="1:14" ht="14.25" thickBot="1" x14ac:dyDescent="0.2">
      <c r="A80" s="1"/>
      <c r="B80" s="40">
        <v>15</v>
      </c>
      <c r="C80" s="94"/>
      <c r="D80" s="95"/>
      <c r="E80" s="96"/>
      <c r="F80" s="30"/>
      <c r="G80" s="1"/>
      <c r="H80" s="40"/>
      <c r="I80" s="228"/>
      <c r="J80" s="17"/>
      <c r="K80" s="19"/>
      <c r="L80" s="119"/>
    </row>
    <row r="81" spans="1:14" ht="15" thickTop="1" thickBot="1" x14ac:dyDescent="0.2">
      <c r="A81" s="1"/>
      <c r="B81" s="97"/>
      <c r="C81" s="98"/>
      <c r="D81" s="21" t="s">
        <v>9</v>
      </c>
      <c r="E81" s="80" t="s">
        <v>867</v>
      </c>
      <c r="F81" s="23">
        <f>SUM(F31:F80)</f>
        <v>95</v>
      </c>
      <c r="G81" s="1"/>
      <c r="H81" s="32"/>
      <c r="I81" s="26"/>
      <c r="J81" s="33" t="s">
        <v>9</v>
      </c>
      <c r="K81" s="34" t="s">
        <v>367</v>
      </c>
      <c r="L81" s="564">
        <f>SUM(L68:L77)</f>
        <v>0</v>
      </c>
    </row>
    <row r="82" spans="1:14" x14ac:dyDescent="0.15">
      <c r="A82" s="1"/>
      <c r="D82" s="99"/>
      <c r="E82" s="171" t="s">
        <v>868</v>
      </c>
      <c r="F82" s="237">
        <f>'2019(H31 R1)'!F86</f>
        <v>2069</v>
      </c>
      <c r="G82" s="1"/>
      <c r="H82" s="54"/>
      <c r="I82" s="5"/>
      <c r="J82" s="4"/>
      <c r="K82" s="82" t="s">
        <v>365</v>
      </c>
      <c r="L82" s="101">
        <f>'2019(H31 R1)'!L81</f>
        <v>126</v>
      </c>
    </row>
    <row r="83" spans="1:14" x14ac:dyDescent="0.15">
      <c r="A83" s="1"/>
      <c r="D83" s="54"/>
      <c r="E83" s="24" t="s">
        <v>68</v>
      </c>
      <c r="F83" s="100">
        <f>'2020(H30)'!F88</f>
        <v>2144</v>
      </c>
      <c r="G83" s="1"/>
      <c r="H83" s="54"/>
      <c r="I83" s="5"/>
      <c r="J83" s="4"/>
      <c r="K83" s="82" t="s">
        <v>366</v>
      </c>
      <c r="L83" s="101">
        <f>'2020(H30)'!L81</f>
        <v>87</v>
      </c>
    </row>
    <row r="84" spans="1:14" x14ac:dyDescent="0.15">
      <c r="A84" s="1"/>
      <c r="B84" s="102"/>
      <c r="C84" s="93"/>
      <c r="D84" s="54"/>
      <c r="E84" s="24"/>
      <c r="F84" s="101"/>
      <c r="G84" s="1"/>
      <c r="H84" s="54"/>
      <c r="I84" s="5"/>
      <c r="J84" s="4"/>
      <c r="K84" s="4"/>
      <c r="L84" s="558"/>
    </row>
    <row r="85" spans="1:14" ht="14.25" thickBot="1" x14ac:dyDescent="0.2">
      <c r="A85" s="1"/>
      <c r="B85" s="103" t="s">
        <v>27</v>
      </c>
      <c r="C85" s="51"/>
      <c r="D85" s="53"/>
      <c r="E85" s="53"/>
      <c r="F85" s="54"/>
      <c r="G85" s="1"/>
      <c r="H85" s="111" t="s">
        <v>32</v>
      </c>
      <c r="I85" s="112"/>
      <c r="J85" s="112"/>
      <c r="K85" s="112"/>
      <c r="L85" s="559"/>
    </row>
    <row r="86" spans="1:14" x14ac:dyDescent="0.15">
      <c r="A86" s="1"/>
      <c r="B86" s="105"/>
      <c r="C86" s="106" t="s">
        <v>3</v>
      </c>
      <c r="D86" s="7" t="s">
        <v>28</v>
      </c>
      <c r="E86" s="55" t="s">
        <v>29</v>
      </c>
      <c r="F86" s="107" t="s">
        <v>30</v>
      </c>
      <c r="G86" s="1"/>
      <c r="H86" s="113"/>
      <c r="I86" s="8" t="s">
        <v>270</v>
      </c>
      <c r="J86" s="7" t="s">
        <v>33</v>
      </c>
      <c r="K86" s="9" t="s">
        <v>34</v>
      </c>
      <c r="L86" s="552" t="s">
        <v>150</v>
      </c>
      <c r="M86" t="s">
        <v>269</v>
      </c>
    </row>
    <row r="87" spans="1:14" x14ac:dyDescent="0.15">
      <c r="A87" s="1"/>
      <c r="B87" s="204"/>
      <c r="C87" s="234" t="s">
        <v>700</v>
      </c>
      <c r="D87" s="216" t="s">
        <v>355</v>
      </c>
      <c r="E87" s="206" t="s">
        <v>31</v>
      </c>
      <c r="F87" s="207"/>
      <c r="G87" s="1"/>
      <c r="H87" s="28">
        <v>1</v>
      </c>
      <c r="I87" s="27" t="s">
        <v>341</v>
      </c>
      <c r="J87" s="28" t="s">
        <v>35</v>
      </c>
      <c r="K87" s="574" t="s">
        <v>36</v>
      </c>
      <c r="L87" s="15">
        <v>67</v>
      </c>
      <c r="N87" t="s">
        <v>759</v>
      </c>
    </row>
    <row r="88" spans="1:14" x14ac:dyDescent="0.15">
      <c r="A88" s="1"/>
      <c r="B88" s="538"/>
      <c r="C88" s="214" t="s">
        <v>685</v>
      </c>
      <c r="D88" s="209" t="s">
        <v>684</v>
      </c>
      <c r="E88" s="112"/>
      <c r="F88" s="173">
        <v>186</v>
      </c>
      <c r="G88" s="1"/>
      <c r="H88" s="28">
        <v>2</v>
      </c>
      <c r="I88" s="27" t="s">
        <v>340</v>
      </c>
      <c r="J88" s="190" t="s">
        <v>37</v>
      </c>
      <c r="K88" s="574" t="s">
        <v>36</v>
      </c>
      <c r="L88" s="172">
        <v>20</v>
      </c>
      <c r="N88" s="570"/>
    </row>
    <row r="89" spans="1:14" x14ac:dyDescent="0.15">
      <c r="A89" s="1"/>
      <c r="B89" s="174">
        <v>1</v>
      </c>
      <c r="C89" s="233" t="s">
        <v>686</v>
      </c>
      <c r="D89" s="4" t="s">
        <v>701</v>
      </c>
      <c r="E89" s="230" t="s">
        <v>659</v>
      </c>
      <c r="F89" s="175"/>
      <c r="G89" s="1"/>
      <c r="H89" s="28">
        <v>3</v>
      </c>
      <c r="I89" s="27" t="s">
        <v>342</v>
      </c>
      <c r="J89" s="178" t="s">
        <v>633</v>
      </c>
      <c r="K89" s="574" t="s">
        <v>36</v>
      </c>
      <c r="L89" s="172"/>
      <c r="N89" t="s">
        <v>687</v>
      </c>
    </row>
    <row r="90" spans="1:14" x14ac:dyDescent="0.15">
      <c r="A90" s="1"/>
      <c r="B90" s="538"/>
      <c r="C90" s="214" t="s">
        <v>213</v>
      </c>
      <c r="D90" s="229" t="s">
        <v>702</v>
      </c>
      <c r="E90" s="231"/>
      <c r="F90" s="173">
        <v>331</v>
      </c>
      <c r="G90" s="1"/>
      <c r="H90" s="28">
        <v>4</v>
      </c>
      <c r="I90" s="27" t="s">
        <v>343</v>
      </c>
      <c r="J90" s="178" t="s">
        <v>91</v>
      </c>
      <c r="K90" s="574" t="s">
        <v>36</v>
      </c>
      <c r="L90" s="172"/>
      <c r="N90" t="s">
        <v>687</v>
      </c>
    </row>
    <row r="91" spans="1:14" x14ac:dyDescent="0.15">
      <c r="A91" s="1"/>
      <c r="B91" s="36">
        <v>2</v>
      </c>
      <c r="C91" s="541" t="s">
        <v>703</v>
      </c>
      <c r="D91" s="211" t="s">
        <v>704</v>
      </c>
      <c r="E91" s="206" t="s">
        <v>31</v>
      </c>
      <c r="F91" s="175"/>
      <c r="G91" s="1"/>
      <c r="H91" s="28">
        <v>5</v>
      </c>
      <c r="I91" s="27" t="s">
        <v>294</v>
      </c>
      <c r="J91" s="45" t="s">
        <v>92</v>
      </c>
      <c r="K91" s="574" t="s">
        <v>36</v>
      </c>
      <c r="L91" s="15">
        <v>64</v>
      </c>
      <c r="N91" t="s">
        <v>760</v>
      </c>
    </row>
    <row r="92" spans="1:14" x14ac:dyDescent="0.15">
      <c r="A92" s="1"/>
      <c r="B92" s="538"/>
      <c r="C92" s="214" t="s">
        <v>670</v>
      </c>
      <c r="D92" s="232" t="s">
        <v>705</v>
      </c>
      <c r="E92" s="112"/>
      <c r="F92" s="173">
        <v>160</v>
      </c>
      <c r="G92" s="1"/>
      <c r="H92" s="28">
        <v>6</v>
      </c>
      <c r="I92" s="27" t="s">
        <v>344</v>
      </c>
      <c r="J92" s="28" t="s">
        <v>40</v>
      </c>
      <c r="K92" s="574" t="s">
        <v>36</v>
      </c>
      <c r="L92" s="172">
        <v>14</v>
      </c>
      <c r="N92" t="s">
        <v>718</v>
      </c>
    </row>
    <row r="93" spans="1:14" x14ac:dyDescent="0.15">
      <c r="A93" s="1"/>
      <c r="B93" s="202">
        <v>3</v>
      </c>
      <c r="C93" s="233" t="s">
        <v>593</v>
      </c>
      <c r="D93" s="213" t="s">
        <v>706</v>
      </c>
      <c r="E93" s="230" t="s">
        <v>31</v>
      </c>
      <c r="F93" s="175"/>
      <c r="G93" s="1"/>
      <c r="H93" s="28">
        <v>7</v>
      </c>
      <c r="I93" s="27" t="s">
        <v>233</v>
      </c>
      <c r="J93" s="45" t="s">
        <v>41</v>
      </c>
      <c r="K93" s="574" t="s">
        <v>36</v>
      </c>
      <c r="L93" s="15">
        <v>38</v>
      </c>
      <c r="N93" t="s">
        <v>772</v>
      </c>
    </row>
    <row r="94" spans="1:14" x14ac:dyDescent="0.15">
      <c r="A94" s="1"/>
      <c r="B94" s="538"/>
      <c r="C94" s="214" t="s">
        <v>671</v>
      </c>
      <c r="D94" s="215" t="s">
        <v>707</v>
      </c>
      <c r="E94" s="231"/>
      <c r="F94" s="173">
        <v>458</v>
      </c>
      <c r="G94" s="1"/>
      <c r="H94" s="28">
        <v>8</v>
      </c>
      <c r="I94" s="27" t="s">
        <v>345</v>
      </c>
      <c r="J94" s="178" t="s">
        <v>268</v>
      </c>
      <c r="K94" s="574" t="s">
        <v>36</v>
      </c>
      <c r="L94" s="172"/>
      <c r="N94" t="s">
        <v>688</v>
      </c>
    </row>
    <row r="95" spans="1:14" x14ac:dyDescent="0.15">
      <c r="A95" s="1"/>
      <c r="B95" s="174">
        <v>4</v>
      </c>
      <c r="C95" s="36" t="s">
        <v>672</v>
      </c>
      <c r="D95" s="216" t="s">
        <v>708</v>
      </c>
      <c r="E95" s="206" t="s">
        <v>31</v>
      </c>
      <c r="F95" s="176"/>
      <c r="G95" s="1"/>
      <c r="H95" s="28"/>
      <c r="I95" s="27"/>
      <c r="J95" s="178"/>
      <c r="K95" s="223"/>
      <c r="L95" s="15"/>
    </row>
    <row r="96" spans="1:14" x14ac:dyDescent="0.15">
      <c r="A96" s="1"/>
      <c r="B96" s="538"/>
      <c r="C96" s="214" t="s">
        <v>767</v>
      </c>
      <c r="D96" s="547"/>
      <c r="E96" s="546"/>
      <c r="F96" s="173"/>
      <c r="G96" s="1"/>
      <c r="H96" s="28"/>
      <c r="I96" s="27"/>
      <c r="J96" s="178"/>
      <c r="K96" s="223"/>
      <c r="L96" s="172"/>
    </row>
    <row r="97" spans="1:12" ht="14.25" thickBot="1" x14ac:dyDescent="0.2">
      <c r="A97" s="1"/>
      <c r="B97" s="174">
        <v>5</v>
      </c>
      <c r="C97" s="234" t="s">
        <v>765</v>
      </c>
      <c r="D97" s="216" t="s">
        <v>690</v>
      </c>
      <c r="E97" s="571" t="s">
        <v>31</v>
      </c>
      <c r="F97" s="175"/>
      <c r="G97" s="1"/>
      <c r="H97" s="40"/>
      <c r="I97" s="40"/>
      <c r="J97" s="40"/>
      <c r="K97" s="19"/>
      <c r="L97" s="30"/>
    </row>
    <row r="98" spans="1:12" ht="15" thickTop="1" thickBot="1" x14ac:dyDescent="0.2">
      <c r="A98" s="1"/>
      <c r="B98" s="538"/>
      <c r="C98" s="214" t="s">
        <v>766</v>
      </c>
      <c r="D98" s="547"/>
      <c r="E98" s="545"/>
      <c r="F98" s="173">
        <v>37</v>
      </c>
      <c r="G98" s="1"/>
      <c r="H98" s="125"/>
      <c r="I98" s="126"/>
      <c r="J98" s="127" t="s">
        <v>9</v>
      </c>
      <c r="K98" s="80" t="s">
        <v>367</v>
      </c>
      <c r="L98" s="23">
        <f>SUM(L87:L97)</f>
        <v>203</v>
      </c>
    </row>
    <row r="99" spans="1:12" ht="14.25" thickBot="1" x14ac:dyDescent="0.2">
      <c r="A99" s="1"/>
      <c r="B99" s="19"/>
      <c r="C99" s="116"/>
      <c r="D99" s="117"/>
      <c r="E99" s="118"/>
      <c r="F99" s="119"/>
      <c r="G99" s="1"/>
      <c r="H99" s="4"/>
      <c r="I99" s="5"/>
      <c r="J99" s="4"/>
      <c r="K99" s="171" t="s">
        <v>371</v>
      </c>
      <c r="L99" s="562">
        <f>'2019(H31 R1)'!L105</f>
        <v>687</v>
      </c>
    </row>
    <row r="100" spans="1:12" ht="15" thickTop="1" thickBot="1" x14ac:dyDescent="0.2">
      <c r="A100" s="1"/>
      <c r="B100" s="108"/>
      <c r="C100" s="115"/>
      <c r="D100" s="120" t="s">
        <v>9</v>
      </c>
      <c r="E100" s="34" t="s">
        <v>367</v>
      </c>
      <c r="F100" s="35">
        <f>SUM(F87:F99)</f>
        <v>1172</v>
      </c>
      <c r="G100" s="1"/>
      <c r="H100" s="1"/>
      <c r="I100" s="1"/>
      <c r="J100" s="1"/>
      <c r="K100" s="24" t="s">
        <v>68</v>
      </c>
      <c r="L100" s="81">
        <f>'2020(H30)'!L105</f>
        <v>778</v>
      </c>
    </row>
    <row r="101" spans="1:12" x14ac:dyDescent="0.15">
      <c r="A101" s="1"/>
      <c r="B101" s="1"/>
      <c r="C101" s="121"/>
      <c r="D101" s="1"/>
      <c r="E101" s="171" t="s">
        <v>365</v>
      </c>
      <c r="F101" s="237">
        <f>'2019(H31 R1)'!F107</f>
        <v>6732</v>
      </c>
      <c r="G101" s="1"/>
      <c r="H101" s="1"/>
      <c r="I101" s="1"/>
      <c r="J101" s="1"/>
      <c r="K101" s="82"/>
      <c r="L101" s="25"/>
    </row>
    <row r="102" spans="1:12" ht="14.25" thickBot="1" x14ac:dyDescent="0.2">
      <c r="A102" s="1"/>
      <c r="B102" s="1"/>
      <c r="C102" s="122"/>
      <c r="D102" s="123"/>
      <c r="E102" s="24" t="s">
        <v>68</v>
      </c>
      <c r="F102" s="25">
        <f>'2020(H30)'!F107</f>
        <v>3852</v>
      </c>
      <c r="G102" s="1"/>
      <c r="H102" s="136" t="s">
        <v>46</v>
      </c>
      <c r="I102" s="137"/>
      <c r="J102" s="137"/>
      <c r="K102" s="137"/>
      <c r="L102" s="565"/>
    </row>
    <row r="103" spans="1:12" ht="14.25" thickBot="1" x14ac:dyDescent="0.2">
      <c r="A103" s="1"/>
      <c r="B103" s="124" t="s">
        <v>42</v>
      </c>
      <c r="C103" s="121"/>
      <c r="D103" s="123"/>
      <c r="E103" s="54"/>
      <c r="F103" s="54"/>
      <c r="G103" s="1"/>
      <c r="H103" s="113"/>
      <c r="I103" s="8" t="s">
        <v>3</v>
      </c>
      <c r="J103" s="7" t="s">
        <v>47</v>
      </c>
      <c r="K103" s="139"/>
      <c r="L103" s="566" t="s">
        <v>24</v>
      </c>
    </row>
    <row r="104" spans="1:12" x14ac:dyDescent="0.15">
      <c r="A104" s="1"/>
      <c r="B104" s="128"/>
      <c r="C104" s="87" t="s">
        <v>3</v>
      </c>
      <c r="D104" s="7" t="s">
        <v>28</v>
      </c>
      <c r="E104" s="9" t="s">
        <v>29</v>
      </c>
      <c r="F104" s="10" t="s">
        <v>30</v>
      </c>
      <c r="G104" s="1"/>
      <c r="H104" s="28">
        <v>1</v>
      </c>
      <c r="I104" s="13"/>
      <c r="J104" s="45"/>
      <c r="K104" s="223"/>
      <c r="L104" s="15"/>
    </row>
    <row r="105" spans="1:12" ht="14.25" thickBot="1" x14ac:dyDescent="0.2">
      <c r="A105" s="1"/>
      <c r="B105" s="539">
        <v>1</v>
      </c>
      <c r="C105" s="129" t="s">
        <v>715</v>
      </c>
      <c r="D105" s="130" t="s">
        <v>383</v>
      </c>
      <c r="E105" s="131" t="s">
        <v>295</v>
      </c>
      <c r="F105" s="57"/>
      <c r="G105" s="143"/>
      <c r="H105" s="684" t="s">
        <v>368</v>
      </c>
      <c r="I105" s="685"/>
      <c r="J105" s="685"/>
      <c r="K105" s="686"/>
      <c r="L105" s="154">
        <f>SUM(L104:L104)</f>
        <v>0</v>
      </c>
    </row>
    <row r="106" spans="1:12" x14ac:dyDescent="0.15">
      <c r="A106" s="1"/>
      <c r="B106" s="60"/>
      <c r="C106" s="523" t="s">
        <v>716</v>
      </c>
      <c r="D106" s="49" t="s">
        <v>608</v>
      </c>
      <c r="E106" s="69"/>
      <c r="F106" s="141"/>
      <c r="H106" s="4"/>
      <c r="I106" s="5"/>
      <c r="J106" s="4"/>
      <c r="K106" s="171" t="s">
        <v>371</v>
      </c>
      <c r="L106" s="562">
        <f>'2019(H31 R1)'!L112</f>
        <v>0</v>
      </c>
    </row>
    <row r="107" spans="1:12" x14ac:dyDescent="0.15">
      <c r="A107" s="1"/>
      <c r="B107" s="60"/>
      <c r="C107" s="132"/>
      <c r="D107" s="524" t="s">
        <v>609</v>
      </c>
      <c r="E107" s="134"/>
      <c r="F107" s="135"/>
      <c r="G107" s="1"/>
      <c r="H107" s="4"/>
      <c r="I107" s="5"/>
      <c r="J107" s="4"/>
      <c r="K107" s="24" t="s">
        <v>68</v>
      </c>
      <c r="L107" s="25">
        <v>0</v>
      </c>
    </row>
    <row r="108" spans="1:12" x14ac:dyDescent="0.15">
      <c r="A108" s="1"/>
      <c r="B108" s="221">
        <v>2</v>
      </c>
      <c r="C108" s="129" t="s">
        <v>70</v>
      </c>
      <c r="D108" s="130"/>
      <c r="E108" s="131"/>
      <c r="F108" s="57"/>
      <c r="G108" s="1"/>
      <c r="H108" s="4"/>
      <c r="I108" s="5"/>
      <c r="J108" s="4"/>
      <c r="K108" s="24"/>
      <c r="L108" s="559"/>
    </row>
    <row r="109" spans="1:12" ht="14.25" thickBot="1" x14ac:dyDescent="0.2">
      <c r="A109" s="1"/>
      <c r="B109" s="60"/>
      <c r="C109" s="132" t="s">
        <v>69</v>
      </c>
      <c r="D109" s="133"/>
      <c r="E109" s="134"/>
      <c r="F109" s="135"/>
      <c r="G109" s="1"/>
      <c r="H109" s="150" t="s">
        <v>48</v>
      </c>
      <c r="I109" s="151"/>
      <c r="J109" s="53"/>
      <c r="K109" s="53"/>
      <c r="L109" s="554"/>
    </row>
    <row r="110" spans="1:12" x14ac:dyDescent="0.15">
      <c r="A110" s="1"/>
      <c r="B110" s="221">
        <v>3</v>
      </c>
      <c r="C110" s="140" t="s">
        <v>70</v>
      </c>
      <c r="D110" s="130" t="s">
        <v>676</v>
      </c>
      <c r="E110" s="69" t="s">
        <v>758</v>
      </c>
      <c r="F110" s="141"/>
      <c r="G110" s="1"/>
      <c r="H110" s="113"/>
      <c r="I110" s="8" t="s">
        <v>3</v>
      </c>
      <c r="J110" s="7" t="s">
        <v>49</v>
      </c>
      <c r="K110" s="55" t="s">
        <v>29</v>
      </c>
      <c r="L110" s="552" t="s">
        <v>50</v>
      </c>
    </row>
    <row r="111" spans="1:12" x14ac:dyDescent="0.15">
      <c r="A111" s="1"/>
      <c r="B111" s="222"/>
      <c r="C111" s="132" t="s">
        <v>69</v>
      </c>
      <c r="D111" s="142"/>
      <c r="E111" s="69"/>
      <c r="F111" s="141"/>
      <c r="G111" s="1"/>
      <c r="H111" s="36">
        <v>1</v>
      </c>
      <c r="I111" s="27"/>
      <c r="J111" s="36" t="s">
        <v>51</v>
      </c>
      <c r="K111" s="174"/>
      <c r="L111" s="152"/>
    </row>
    <row r="112" spans="1:12" x14ac:dyDescent="0.15">
      <c r="A112" s="1"/>
      <c r="B112" s="221">
        <v>4</v>
      </c>
      <c r="C112" s="145" t="s">
        <v>70</v>
      </c>
      <c r="D112" s="36"/>
      <c r="E112" s="131"/>
      <c r="F112" s="57"/>
      <c r="G112" s="1"/>
      <c r="H112" s="28">
        <v>2</v>
      </c>
      <c r="I112" s="27"/>
      <c r="J112" s="36" t="s">
        <v>52</v>
      </c>
      <c r="K112" s="174"/>
      <c r="L112" s="172"/>
    </row>
    <row r="113" spans="1:13" x14ac:dyDescent="0.15">
      <c r="A113" s="1"/>
      <c r="B113" s="222"/>
      <c r="C113" s="132" t="s">
        <v>69</v>
      </c>
      <c r="D113" s="189"/>
      <c r="E113" s="22"/>
      <c r="F113" s="59"/>
      <c r="G113" s="1"/>
      <c r="H113" s="28">
        <v>3</v>
      </c>
      <c r="I113" s="27"/>
      <c r="J113" s="36" t="s">
        <v>53</v>
      </c>
      <c r="K113" s="174"/>
      <c r="L113" s="176"/>
    </row>
    <row r="114" spans="1:13" x14ac:dyDescent="0.15">
      <c r="A114" s="1"/>
      <c r="B114" s="60">
        <v>5</v>
      </c>
      <c r="C114" s="145" t="s">
        <v>70</v>
      </c>
      <c r="D114" s="84"/>
      <c r="E114" s="131"/>
      <c r="F114" s="57"/>
      <c r="G114" s="1"/>
      <c r="H114" s="28">
        <v>4</v>
      </c>
      <c r="I114" s="27"/>
      <c r="J114" s="28" t="s">
        <v>54</v>
      </c>
      <c r="K114" s="174"/>
      <c r="L114" s="172"/>
    </row>
    <row r="115" spans="1:13" x14ac:dyDescent="0.15">
      <c r="A115" s="1"/>
      <c r="B115" s="222"/>
      <c r="C115" s="147" t="s">
        <v>69</v>
      </c>
      <c r="D115" s="21"/>
      <c r="E115" s="22"/>
      <c r="F115" s="59"/>
      <c r="G115" s="54"/>
      <c r="H115" s="28">
        <v>5</v>
      </c>
      <c r="I115" s="27"/>
      <c r="J115" s="28" t="s">
        <v>55</v>
      </c>
      <c r="K115" s="223"/>
      <c r="L115" s="15"/>
    </row>
    <row r="116" spans="1:13" ht="14.25" thickBot="1" x14ac:dyDescent="0.2">
      <c r="A116" s="1"/>
      <c r="B116" s="60">
        <v>6</v>
      </c>
      <c r="C116" s="148" t="s">
        <v>70</v>
      </c>
      <c r="D116" s="149"/>
      <c r="E116" s="131"/>
      <c r="F116" s="57"/>
      <c r="G116" s="54"/>
      <c r="H116" s="12"/>
      <c r="I116" s="13"/>
      <c r="J116" s="153" t="s">
        <v>56</v>
      </c>
      <c r="K116" s="80" t="s">
        <v>367</v>
      </c>
      <c r="L116" s="154">
        <f>SUM(L111:L115)</f>
        <v>0</v>
      </c>
    </row>
    <row r="117" spans="1:13" x14ac:dyDescent="0.15">
      <c r="A117" s="1"/>
      <c r="B117" s="222"/>
      <c r="C117" s="132" t="s">
        <v>69</v>
      </c>
      <c r="D117" s="21"/>
      <c r="E117" s="134"/>
      <c r="F117" s="59"/>
      <c r="G117" s="54" t="s">
        <v>20</v>
      </c>
      <c r="K117" s="171" t="s">
        <v>365</v>
      </c>
      <c r="L117" s="562">
        <f>'2019(H31 R1)'!L124</f>
        <v>177</v>
      </c>
    </row>
    <row r="118" spans="1:13" ht="14.25" thickBot="1" x14ac:dyDescent="0.2">
      <c r="A118" s="1"/>
      <c r="B118" s="222"/>
      <c r="C118" s="98"/>
      <c r="D118" s="21" t="s">
        <v>9</v>
      </c>
      <c r="E118" s="80" t="s">
        <v>367</v>
      </c>
      <c r="F118" s="23">
        <f>SUM(F105:F117)</f>
        <v>0</v>
      </c>
      <c r="K118" s="171" t="s">
        <v>68</v>
      </c>
      <c r="L118" s="562">
        <f>'2020(H30)'!L123</f>
        <v>150</v>
      </c>
    </row>
    <row r="119" spans="1:13" x14ac:dyDescent="0.15">
      <c r="A119" s="1"/>
      <c r="B119" s="1"/>
      <c r="C119" s="48"/>
      <c r="D119" s="1"/>
      <c r="E119" s="171" t="s">
        <v>365</v>
      </c>
      <c r="F119" s="237">
        <f>'2019(H31 R1)'!F125</f>
        <v>8153</v>
      </c>
      <c r="L119" s="562"/>
    </row>
    <row r="120" spans="1:13" x14ac:dyDescent="0.15">
      <c r="A120" s="1"/>
      <c r="B120" s="1"/>
      <c r="D120" s="1"/>
      <c r="E120" s="24" t="s">
        <v>68</v>
      </c>
      <c r="F120" s="25">
        <f>'2020(H30)'!F125</f>
        <v>17107</v>
      </c>
      <c r="H120" s="1"/>
      <c r="I120" s="1"/>
      <c r="J120" s="1"/>
      <c r="K120" s="143"/>
      <c r="L120" s="25"/>
    </row>
    <row r="121" spans="1:13" x14ac:dyDescent="0.15">
      <c r="A121" s="1"/>
      <c r="C121" s="51"/>
      <c r="D121" s="1"/>
      <c r="E121" s="24"/>
      <c r="F121" s="3"/>
      <c r="H121" s="1"/>
      <c r="I121" s="1"/>
      <c r="K121" s="143"/>
      <c r="L121" s="25"/>
    </row>
    <row r="122" spans="1:13" ht="14.25" thickBot="1" x14ac:dyDescent="0.2">
      <c r="A122" s="1"/>
      <c r="B122" s="150" t="s">
        <v>717</v>
      </c>
      <c r="C122" s="151"/>
      <c r="D122" s="53"/>
      <c r="E122" s="53"/>
      <c r="F122" s="54"/>
      <c r="H122" s="157" t="s">
        <v>60</v>
      </c>
      <c r="I122" s="158"/>
      <c r="J122" s="158"/>
      <c r="K122" s="53"/>
      <c r="L122" s="567"/>
    </row>
    <row r="123" spans="1:13" x14ac:dyDescent="0.15">
      <c r="A123" s="1"/>
      <c r="B123" s="113"/>
      <c r="C123" s="8" t="s">
        <v>58</v>
      </c>
      <c r="D123" s="7" t="s">
        <v>59</v>
      </c>
      <c r="E123" s="55" t="s">
        <v>5</v>
      </c>
      <c r="F123" s="10" t="s">
        <v>221</v>
      </c>
      <c r="G123" s="217"/>
      <c r="H123" s="113"/>
      <c r="I123" s="8" t="s">
        <v>3</v>
      </c>
      <c r="J123" s="7" t="s">
        <v>61</v>
      </c>
      <c r="K123" s="9" t="s">
        <v>5</v>
      </c>
      <c r="L123" s="566" t="s">
        <v>6</v>
      </c>
    </row>
    <row r="124" spans="1:13" x14ac:dyDescent="0.15">
      <c r="A124" s="1"/>
      <c r="B124" s="540">
        <v>1</v>
      </c>
      <c r="C124" s="27"/>
      <c r="D124" s="28" t="s">
        <v>719</v>
      </c>
      <c r="E124" s="223">
        <v>20</v>
      </c>
      <c r="F124" s="172"/>
      <c r="G124" s="217" t="s">
        <v>660</v>
      </c>
      <c r="H124" s="28">
        <v>1</v>
      </c>
      <c r="I124" s="177" t="s">
        <v>582</v>
      </c>
      <c r="J124" s="216" t="s">
        <v>355</v>
      </c>
      <c r="K124" s="179">
        <v>20</v>
      </c>
      <c r="L124" s="175" t="s">
        <v>582</v>
      </c>
      <c r="M124" t="s">
        <v>678</v>
      </c>
    </row>
    <row r="125" spans="1:13" x14ac:dyDescent="0.15">
      <c r="A125" s="1"/>
      <c r="B125" s="672">
        <v>2</v>
      </c>
      <c r="C125" s="678"/>
      <c r="D125" s="28" t="s">
        <v>720</v>
      </c>
      <c r="E125" s="683">
        <v>20</v>
      </c>
      <c r="F125" s="490">
        <v>7</v>
      </c>
      <c r="G125" s="217" t="s">
        <v>689</v>
      </c>
      <c r="H125" s="221">
        <v>2</v>
      </c>
      <c r="I125" s="159" t="s">
        <v>731</v>
      </c>
      <c r="J125" s="45" t="s">
        <v>730</v>
      </c>
      <c r="K125" s="160">
        <v>10</v>
      </c>
      <c r="L125" s="152">
        <v>7</v>
      </c>
    </row>
    <row r="126" spans="1:13" x14ac:dyDescent="0.15">
      <c r="A126" s="1"/>
      <c r="B126" s="673"/>
      <c r="C126" s="679"/>
      <c r="D126" s="28" t="s">
        <v>117</v>
      </c>
      <c r="E126" s="683"/>
      <c r="F126" s="152"/>
      <c r="G126" s="217"/>
      <c r="H126" s="221">
        <v>3</v>
      </c>
      <c r="I126" s="159" t="s">
        <v>722</v>
      </c>
      <c r="J126" s="45" t="s">
        <v>723</v>
      </c>
      <c r="K126" s="160" t="s">
        <v>724</v>
      </c>
      <c r="L126" s="152">
        <v>20</v>
      </c>
    </row>
    <row r="127" spans="1:13" x14ac:dyDescent="0.15">
      <c r="A127" s="1"/>
      <c r="B127" s="672">
        <v>3</v>
      </c>
      <c r="C127" s="678"/>
      <c r="D127" s="28" t="s">
        <v>346</v>
      </c>
      <c r="E127" s="683">
        <v>20</v>
      </c>
      <c r="F127" s="491"/>
      <c r="G127" s="217"/>
      <c r="H127" s="572">
        <v>4</v>
      </c>
      <c r="I127" s="159" t="s">
        <v>726</v>
      </c>
      <c r="J127" s="45" t="s">
        <v>727</v>
      </c>
      <c r="K127" s="160" t="s">
        <v>728</v>
      </c>
      <c r="L127" s="152">
        <v>30</v>
      </c>
      <c r="M127" t="s">
        <v>752</v>
      </c>
    </row>
    <row r="128" spans="1:13" x14ac:dyDescent="0.15">
      <c r="A128" s="1"/>
      <c r="B128" s="673"/>
      <c r="C128" s="679"/>
      <c r="D128" s="28" t="s">
        <v>346</v>
      </c>
      <c r="E128" s="683"/>
      <c r="F128" s="15"/>
      <c r="G128" s="217"/>
      <c r="H128" s="586">
        <v>5</v>
      </c>
      <c r="I128" s="587"/>
      <c r="J128" s="84"/>
      <c r="K128" s="160"/>
      <c r="L128" s="152"/>
    </row>
    <row r="129" spans="1:12" ht="14.25" thickBot="1" x14ac:dyDescent="0.2">
      <c r="A129" s="1"/>
      <c r="B129" s="28">
        <v>4</v>
      </c>
      <c r="C129" s="27" t="s">
        <v>725</v>
      </c>
      <c r="D129" s="28" t="s">
        <v>721</v>
      </c>
      <c r="E129" s="174">
        <v>20</v>
      </c>
      <c r="F129" s="172"/>
      <c r="G129" s="217"/>
      <c r="H129" s="17"/>
      <c r="I129" s="165"/>
      <c r="J129" s="95"/>
      <c r="K129" s="166"/>
      <c r="L129" s="30"/>
    </row>
    <row r="130" spans="1:12" ht="15" thickTop="1" thickBot="1" x14ac:dyDescent="0.2">
      <c r="A130" s="1"/>
      <c r="B130" s="28">
        <v>5</v>
      </c>
      <c r="C130" s="27"/>
      <c r="D130" s="28" t="s">
        <v>348</v>
      </c>
      <c r="E130" s="174">
        <v>40</v>
      </c>
      <c r="F130" s="172"/>
      <c r="G130" s="1"/>
      <c r="H130" s="222"/>
      <c r="I130" s="20"/>
      <c r="J130" s="21" t="s">
        <v>9</v>
      </c>
      <c r="K130" s="80" t="s">
        <v>373</v>
      </c>
      <c r="L130" s="23">
        <f>SUM(L124:L129)</f>
        <v>57</v>
      </c>
    </row>
    <row r="131" spans="1:12" x14ac:dyDescent="0.15">
      <c r="A131" s="1"/>
      <c r="B131" s="28"/>
      <c r="C131" s="13"/>
      <c r="D131" s="28"/>
      <c r="E131" s="174"/>
      <c r="F131" s="15"/>
      <c r="G131" s="1"/>
      <c r="H131" s="1"/>
      <c r="I131" s="51"/>
      <c r="J131" s="1"/>
      <c r="K131" s="171" t="s">
        <v>371</v>
      </c>
      <c r="L131" s="184">
        <f>'2019(H31 R1)'!L136</f>
        <v>282</v>
      </c>
    </row>
    <row r="132" spans="1:12" x14ac:dyDescent="0.15">
      <c r="A132" s="1"/>
      <c r="B132" s="221"/>
      <c r="D132" s="12"/>
      <c r="E132" s="14"/>
      <c r="F132" s="15"/>
      <c r="G132" s="1"/>
      <c r="H132" s="1"/>
      <c r="I132" s="51"/>
      <c r="J132" s="1"/>
      <c r="K132" s="24" t="s">
        <v>68</v>
      </c>
      <c r="L132" s="185">
        <f>'2020(H30)'!L133</f>
        <v>65</v>
      </c>
    </row>
    <row r="133" spans="1:12" x14ac:dyDescent="0.15">
      <c r="A133" s="1"/>
      <c r="B133" s="221"/>
      <c r="C133" s="156"/>
      <c r="D133" s="221"/>
      <c r="E133" s="37"/>
      <c r="F133" s="152"/>
      <c r="G133" s="1"/>
      <c r="H133" s="1"/>
      <c r="I133" s="1"/>
      <c r="J133" s="1"/>
      <c r="K133" s="1"/>
      <c r="L133" s="25"/>
    </row>
    <row r="134" spans="1:12" ht="14.25" thickBot="1" x14ac:dyDescent="0.2">
      <c r="A134" s="1"/>
      <c r="B134" s="40"/>
      <c r="C134" s="18"/>
      <c r="D134" s="17"/>
      <c r="E134" s="19"/>
      <c r="F134" s="30"/>
      <c r="G134" s="1"/>
      <c r="H134" s="1"/>
      <c r="I134" s="1"/>
      <c r="J134" s="1"/>
      <c r="K134" s="1"/>
      <c r="L134" s="25"/>
    </row>
    <row r="135" spans="1:12" ht="15" thickTop="1" thickBot="1" x14ac:dyDescent="0.2">
      <c r="A135" s="1"/>
      <c r="B135" s="222"/>
      <c r="C135" s="20"/>
      <c r="D135" s="21" t="s">
        <v>9</v>
      </c>
      <c r="E135" s="80" t="s">
        <v>373</v>
      </c>
      <c r="F135" s="23">
        <f>SUM(F124:F134)</f>
        <v>7</v>
      </c>
      <c r="G135" s="1"/>
      <c r="H135" s="1"/>
      <c r="I135" s="1"/>
      <c r="J135" s="1"/>
      <c r="K135" s="1"/>
      <c r="L135" s="25"/>
    </row>
    <row r="136" spans="1:12" x14ac:dyDescent="0.15">
      <c r="A136" s="1"/>
      <c r="B136" s="1"/>
      <c r="C136" s="48"/>
      <c r="D136" s="1"/>
      <c r="E136" s="171" t="s">
        <v>365</v>
      </c>
      <c r="F136" s="237">
        <f>'2019(H31 R1)'!F144</f>
        <v>251</v>
      </c>
      <c r="G136" s="1"/>
      <c r="H136" s="1"/>
      <c r="I136" s="1"/>
      <c r="J136" s="1"/>
      <c r="K136" s="1"/>
      <c r="L136" s="25"/>
    </row>
    <row r="137" spans="1:12" ht="14.25" thickBot="1" x14ac:dyDescent="0.2">
      <c r="A137" s="1"/>
      <c r="B137" s="1"/>
      <c r="C137" s="51"/>
      <c r="D137" s="1"/>
      <c r="E137" s="24" t="s">
        <v>68</v>
      </c>
      <c r="F137" s="25">
        <f>'2020(H30)'!F142</f>
        <v>563</v>
      </c>
      <c r="G137" s="1"/>
      <c r="H137" s="1"/>
      <c r="I137" s="1"/>
      <c r="J137" s="1"/>
      <c r="K137" s="1"/>
      <c r="L137" s="25"/>
    </row>
    <row r="138" spans="1:12" x14ac:dyDescent="0.15">
      <c r="A138" s="1"/>
      <c r="E138" s="24"/>
      <c r="F138" s="3"/>
      <c r="G138" s="1"/>
      <c r="H138" s="1"/>
      <c r="I138" s="5"/>
      <c r="J138" s="680" t="s">
        <v>62</v>
      </c>
      <c r="K138" s="548">
        <v>2020</v>
      </c>
      <c r="L138" s="549">
        <f>F25+F100+F126+F125+F129+F130+L130+F16+L30+L81+L89+L90+L91+L94+L96+L112+L113+L114</f>
        <v>1521</v>
      </c>
    </row>
    <row r="139" spans="1:12" x14ac:dyDescent="0.15">
      <c r="A139" s="1"/>
      <c r="G139" s="1"/>
      <c r="H139" s="1"/>
      <c r="I139" s="5"/>
      <c r="J139" s="681"/>
      <c r="K139" s="163">
        <v>2019</v>
      </c>
      <c r="L139" s="164">
        <f>'2019(H31 R1)'!L146</f>
        <v>8185</v>
      </c>
    </row>
    <row r="140" spans="1:12" ht="14.25" thickBot="1" x14ac:dyDescent="0.2">
      <c r="H140" s="1"/>
      <c r="I140" s="4"/>
      <c r="J140" s="682"/>
      <c r="K140" s="167" t="s">
        <v>68</v>
      </c>
      <c r="L140" s="168">
        <v>5102</v>
      </c>
    </row>
    <row r="141" spans="1:12" ht="14.25" thickBot="1" x14ac:dyDescent="0.2">
      <c r="H141" s="1"/>
      <c r="I141" s="4"/>
      <c r="J141" s="82"/>
      <c r="K141" s="81"/>
      <c r="L141" s="562"/>
    </row>
    <row r="142" spans="1:12" x14ac:dyDescent="0.15">
      <c r="H142" s="1"/>
      <c r="I142" s="4"/>
      <c r="J142" s="663" t="s">
        <v>63</v>
      </c>
      <c r="K142" s="169">
        <v>2020</v>
      </c>
      <c r="L142" s="170">
        <f>F25+F16+F81+F100+F118+F135+L130+F160+F180+L30+L81+L98+L62+L105+L116</f>
        <v>3348</v>
      </c>
    </row>
    <row r="143" spans="1:12" x14ac:dyDescent="0.15">
      <c r="H143" s="1"/>
      <c r="I143" s="4"/>
      <c r="J143" s="664"/>
      <c r="K143" s="163">
        <v>2019</v>
      </c>
      <c r="L143" s="164">
        <f>'2019(H31 R1)'!L150</f>
        <v>22554</v>
      </c>
    </row>
    <row r="144" spans="1:12" ht="14.25" thickBot="1" x14ac:dyDescent="0.2">
      <c r="H144" s="1"/>
      <c r="I144" s="4"/>
      <c r="J144" s="665"/>
      <c r="K144" s="167" t="s">
        <v>68</v>
      </c>
      <c r="L144" s="168">
        <v>35051</v>
      </c>
    </row>
    <row r="145" spans="2:12" x14ac:dyDescent="0.15">
      <c r="H145" s="1"/>
      <c r="I145" s="4"/>
      <c r="J145" s="666" t="s">
        <v>64</v>
      </c>
      <c r="K145" s="667"/>
      <c r="L145" s="667"/>
    </row>
    <row r="146" spans="2:12" x14ac:dyDescent="0.15">
      <c r="H146" s="1"/>
      <c r="J146" s="668"/>
      <c r="K146" s="668"/>
      <c r="L146" s="668"/>
    </row>
    <row r="147" spans="2:12" x14ac:dyDescent="0.15">
      <c r="H147" s="5"/>
    </row>
    <row r="148" spans="2:12" x14ac:dyDescent="0.15">
      <c r="B148" s="1"/>
      <c r="C148" s="51"/>
      <c r="D148" s="1"/>
      <c r="E148" s="1"/>
      <c r="F148" s="1"/>
      <c r="H148" s="5"/>
      <c r="L148" s="556"/>
    </row>
    <row r="149" spans="2:12" x14ac:dyDescent="0.15">
      <c r="H149" s="5"/>
      <c r="I149" s="1"/>
      <c r="J149" s="1"/>
      <c r="K149" s="1"/>
      <c r="L149" s="550"/>
    </row>
    <row r="150" spans="2:12" x14ac:dyDescent="0.15">
      <c r="H150" s="5"/>
      <c r="I150" s="1"/>
      <c r="J150" s="1"/>
      <c r="K150" s="1"/>
      <c r="L150" s="550"/>
    </row>
    <row r="151" spans="2:12" x14ac:dyDescent="0.15">
      <c r="H151" s="5"/>
      <c r="I151" s="1"/>
      <c r="J151" s="1"/>
      <c r="K151" s="1"/>
      <c r="L151" s="550"/>
    </row>
    <row r="152" spans="2:12" x14ac:dyDescent="0.15">
      <c r="H152" s="5"/>
    </row>
    <row r="153" spans="2:12" x14ac:dyDescent="0.15">
      <c r="H153" s="5"/>
    </row>
    <row r="154" spans="2:12" x14ac:dyDescent="0.15">
      <c r="H154" s="5"/>
    </row>
    <row r="155" spans="2:12" x14ac:dyDescent="0.15">
      <c r="H155" s="1"/>
    </row>
    <row r="156" spans="2:12" x14ac:dyDescent="0.15">
      <c r="H156" s="1"/>
    </row>
    <row r="157" spans="2:12" x14ac:dyDescent="0.15">
      <c r="H157" s="1"/>
    </row>
    <row r="158" spans="2:12" x14ac:dyDescent="0.15">
      <c r="H158" s="1"/>
    </row>
  </sheetData>
  <mergeCells count="18">
    <mergeCell ref="B29:F29"/>
    <mergeCell ref="H36:H37"/>
    <mergeCell ref="J138:J140"/>
    <mergeCell ref="J142:J144"/>
    <mergeCell ref="J145:L146"/>
    <mergeCell ref="E125:E126"/>
    <mergeCell ref="C125:C126"/>
    <mergeCell ref="B125:B126"/>
    <mergeCell ref="B127:B128"/>
    <mergeCell ref="C127:C128"/>
    <mergeCell ref="E127:E128"/>
    <mergeCell ref="H105:K105"/>
    <mergeCell ref="B20:F20"/>
    <mergeCell ref="J1:K1"/>
    <mergeCell ref="B2:L2"/>
    <mergeCell ref="B4:F4"/>
    <mergeCell ref="H4:L4"/>
    <mergeCell ref="C16:D16"/>
  </mergeCells>
  <phoneticPr fontId="2"/>
  <pageMargins left="0.9055118110236221" right="0.70866141732283472" top="0.74803149606299213" bottom="0.74803149606299213" header="0.31496062992125984" footer="0.31496062992125984"/>
  <pageSetup paperSize="8" scale="9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9"/>
  <sheetViews>
    <sheetView tabSelected="1" view="pageBreakPreview" topLeftCell="B1" zoomScaleNormal="85" zoomScaleSheetLayoutView="100" workbookViewId="0">
      <selection activeCell="L32" sqref="L32"/>
    </sheetView>
  </sheetViews>
  <sheetFormatPr defaultRowHeight="13.5" x14ac:dyDescent="0.15"/>
  <cols>
    <col min="1" max="1" width="4.375" customWidth="1"/>
    <col min="2" max="2" width="3.375" customWidth="1"/>
    <col min="3" max="3" width="6.625" customWidth="1"/>
    <col min="4" max="4" width="20.625" customWidth="1"/>
    <col min="5" max="5" width="16.875" customWidth="1"/>
    <col min="8" max="8" width="4.375" customWidth="1"/>
    <col min="10" max="10" width="20.625" customWidth="1"/>
    <col min="11" max="11" width="11.125" customWidth="1"/>
    <col min="12" max="12" width="9" style="555"/>
    <col min="14" max="22" width="3.125" customWidth="1"/>
    <col min="23" max="23" width="3.25" customWidth="1"/>
  </cols>
  <sheetData>
    <row r="1" spans="1:13" x14ac:dyDescent="0.15">
      <c r="A1" s="1"/>
      <c r="B1" s="1"/>
      <c r="C1" s="2"/>
      <c r="D1" s="219"/>
      <c r="E1" s="219"/>
      <c r="F1" s="3"/>
      <c r="G1" s="1"/>
      <c r="H1" s="4"/>
      <c r="I1" s="5"/>
      <c r="J1" s="650">
        <f ca="1">TODAY()</f>
        <v>44902</v>
      </c>
      <c r="K1" s="650"/>
      <c r="L1" s="550"/>
    </row>
    <row r="2" spans="1:13" ht="18.75" x14ac:dyDescent="0.15">
      <c r="A2" s="1"/>
      <c r="B2" s="651" t="s">
        <v>869</v>
      </c>
      <c r="C2" s="652"/>
      <c r="D2" s="652"/>
      <c r="E2" s="652"/>
      <c r="F2" s="652"/>
      <c r="G2" s="652"/>
      <c r="H2" s="652"/>
      <c r="I2" s="652"/>
      <c r="J2" s="652"/>
      <c r="K2" s="652"/>
      <c r="L2" s="653"/>
    </row>
    <row r="3" spans="1:13" x14ac:dyDescent="0.1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551"/>
    </row>
    <row r="4" spans="1:13" ht="14.25" thickBot="1" x14ac:dyDescent="0.2">
      <c r="A4" s="1"/>
      <c r="B4" s="654" t="s">
        <v>1</v>
      </c>
      <c r="C4" s="654"/>
      <c r="D4" s="654"/>
      <c r="E4" s="654"/>
      <c r="F4" s="655"/>
      <c r="G4" s="1"/>
      <c r="H4" s="648" t="s">
        <v>2</v>
      </c>
      <c r="I4" s="648"/>
      <c r="J4" s="648"/>
      <c r="K4" s="648"/>
      <c r="L4" s="649"/>
    </row>
    <row r="5" spans="1:13" x14ac:dyDescent="0.15">
      <c r="A5" s="1"/>
      <c r="B5" s="7"/>
      <c r="C5" s="8" t="s">
        <v>3</v>
      </c>
      <c r="D5" s="7" t="s">
        <v>4</v>
      </c>
      <c r="E5" s="9" t="s">
        <v>713</v>
      </c>
      <c r="F5" s="10" t="s">
        <v>6</v>
      </c>
      <c r="G5" s="11"/>
      <c r="H5" s="7"/>
      <c r="I5" s="8" t="s">
        <v>3</v>
      </c>
      <c r="J5" s="7" t="s">
        <v>7</v>
      </c>
      <c r="K5" s="9" t="s">
        <v>8</v>
      </c>
      <c r="L5" s="552" t="s">
        <v>6</v>
      </c>
    </row>
    <row r="6" spans="1:13" x14ac:dyDescent="0.15">
      <c r="A6" s="1"/>
      <c r="B6" s="12">
        <v>1</v>
      </c>
      <c r="C6" s="575" t="s">
        <v>780</v>
      </c>
      <c r="D6" s="12" t="s">
        <v>139</v>
      </c>
      <c r="E6" s="224">
        <v>15</v>
      </c>
      <c r="F6" s="16">
        <v>18</v>
      </c>
      <c r="G6" s="1"/>
      <c r="H6" s="28">
        <v>1</v>
      </c>
      <c r="I6" s="27" t="s">
        <v>798</v>
      </c>
      <c r="J6" s="178" t="s">
        <v>193</v>
      </c>
      <c r="K6" s="608" t="s">
        <v>745</v>
      </c>
      <c r="L6" s="582" t="s">
        <v>746</v>
      </c>
    </row>
    <row r="7" spans="1:13" x14ac:dyDescent="0.15">
      <c r="A7" s="1"/>
      <c r="B7" s="12">
        <v>2</v>
      </c>
      <c r="C7" s="13" t="s">
        <v>785</v>
      </c>
      <c r="D7" s="12" t="s">
        <v>786</v>
      </c>
      <c r="E7" s="14">
        <v>20</v>
      </c>
      <c r="F7" s="16">
        <v>20</v>
      </c>
      <c r="G7" s="1"/>
      <c r="H7" s="28">
        <v>2</v>
      </c>
      <c r="I7" s="27" t="s">
        <v>808</v>
      </c>
      <c r="J7" s="178" t="s">
        <v>809</v>
      </c>
      <c r="K7" s="598" t="s">
        <v>811</v>
      </c>
      <c r="L7" s="582" t="s">
        <v>810</v>
      </c>
    </row>
    <row r="8" spans="1:13" x14ac:dyDescent="0.15">
      <c r="A8" s="1"/>
      <c r="B8" s="12">
        <v>3</v>
      </c>
      <c r="C8" s="575" t="s">
        <v>812</v>
      </c>
      <c r="D8" s="12" t="s">
        <v>814</v>
      </c>
      <c r="E8" s="14">
        <v>20</v>
      </c>
      <c r="F8" s="16">
        <v>5</v>
      </c>
      <c r="G8" s="1"/>
      <c r="H8" s="28">
        <v>3</v>
      </c>
      <c r="I8" s="27" t="s">
        <v>824</v>
      </c>
      <c r="J8" s="178" t="s">
        <v>825</v>
      </c>
      <c r="K8" s="598" t="s">
        <v>826</v>
      </c>
      <c r="L8" s="581">
        <v>17</v>
      </c>
    </row>
    <row r="9" spans="1:13" x14ac:dyDescent="0.15">
      <c r="A9" s="1"/>
      <c r="B9" s="12">
        <v>4</v>
      </c>
      <c r="C9" s="576" t="s">
        <v>813</v>
      </c>
      <c r="D9" s="577" t="s">
        <v>815</v>
      </c>
      <c r="E9" s="578">
        <v>20</v>
      </c>
      <c r="F9" s="16">
        <v>21</v>
      </c>
      <c r="G9" s="1"/>
      <c r="H9" s="28">
        <v>4</v>
      </c>
      <c r="I9" s="27" t="s">
        <v>858</v>
      </c>
      <c r="J9" s="178" t="s">
        <v>859</v>
      </c>
      <c r="K9" s="598" t="s">
        <v>860</v>
      </c>
      <c r="L9" s="582">
        <v>25</v>
      </c>
    </row>
    <row r="10" spans="1:13" x14ac:dyDescent="0.15">
      <c r="A10" s="1"/>
      <c r="B10" s="12">
        <v>5</v>
      </c>
      <c r="C10" s="576" t="s">
        <v>177</v>
      </c>
      <c r="D10" s="577" t="s">
        <v>820</v>
      </c>
      <c r="E10" s="580">
        <v>20</v>
      </c>
      <c r="F10" s="15">
        <v>23</v>
      </c>
      <c r="H10" s="28">
        <v>5</v>
      </c>
      <c r="I10" s="27"/>
      <c r="J10" s="178"/>
      <c r="K10" s="598"/>
      <c r="L10" s="582"/>
    </row>
    <row r="11" spans="1:13" x14ac:dyDescent="0.15">
      <c r="A11" s="1"/>
      <c r="B11" s="12">
        <v>6</v>
      </c>
      <c r="C11" s="576" t="s">
        <v>854</v>
      </c>
      <c r="D11" s="12" t="s">
        <v>821</v>
      </c>
      <c r="E11" s="14">
        <v>20</v>
      </c>
      <c r="F11" s="172">
        <v>19</v>
      </c>
      <c r="G11" s="1"/>
      <c r="H11" s="28">
        <v>6</v>
      </c>
      <c r="I11" s="27"/>
      <c r="J11" s="178"/>
      <c r="K11" s="598"/>
      <c r="L11" s="581"/>
    </row>
    <row r="12" spans="1:13" x14ac:dyDescent="0.15">
      <c r="A12" s="1"/>
      <c r="B12" s="12">
        <v>7</v>
      </c>
      <c r="C12" s="13" t="s">
        <v>828</v>
      </c>
      <c r="D12" s="12" t="s">
        <v>827</v>
      </c>
      <c r="E12" s="14">
        <v>80</v>
      </c>
      <c r="F12" s="588">
        <v>38</v>
      </c>
      <c r="G12" s="1"/>
      <c r="H12" s="28">
        <v>7</v>
      </c>
      <c r="I12" s="27"/>
      <c r="J12" s="178"/>
      <c r="K12" s="598"/>
      <c r="L12" s="582"/>
    </row>
    <row r="13" spans="1:13" x14ac:dyDescent="0.15">
      <c r="A13" s="1"/>
      <c r="B13" s="12">
        <v>8</v>
      </c>
      <c r="C13" s="13" t="s">
        <v>830</v>
      </c>
      <c r="D13" s="12" t="s">
        <v>829</v>
      </c>
      <c r="E13" s="14">
        <v>80</v>
      </c>
      <c r="F13" s="16">
        <v>76</v>
      </c>
      <c r="G13" s="1"/>
      <c r="H13" s="28">
        <v>8</v>
      </c>
      <c r="I13" s="27"/>
      <c r="J13" s="178"/>
      <c r="K13" s="598"/>
      <c r="L13" s="582"/>
    </row>
    <row r="14" spans="1:13" x14ac:dyDescent="0.15">
      <c r="A14" s="1"/>
      <c r="B14" s="12">
        <v>9</v>
      </c>
      <c r="C14" s="13" t="s">
        <v>832</v>
      </c>
      <c r="D14" s="12" t="s">
        <v>831</v>
      </c>
      <c r="E14" s="14">
        <v>20</v>
      </c>
      <c r="F14" s="15">
        <v>29</v>
      </c>
      <c r="G14" s="1"/>
      <c r="H14" s="28">
        <v>9</v>
      </c>
      <c r="I14" s="27"/>
      <c r="J14" s="178"/>
      <c r="K14" s="598"/>
      <c r="L14" s="581"/>
    </row>
    <row r="15" spans="1:13" ht="14.25" thickBot="1" x14ac:dyDescent="0.2">
      <c r="A15" s="1"/>
      <c r="B15" s="17">
        <v>10</v>
      </c>
      <c r="C15" s="18" t="s">
        <v>839</v>
      </c>
      <c r="D15" s="17" t="s">
        <v>838</v>
      </c>
      <c r="E15" s="19">
        <v>20</v>
      </c>
      <c r="F15" s="226" t="s">
        <v>853</v>
      </c>
      <c r="G15" s="1"/>
      <c r="H15" s="28">
        <v>10</v>
      </c>
      <c r="I15" s="27"/>
      <c r="J15" s="28"/>
      <c r="K15" s="598"/>
      <c r="L15" s="581"/>
    </row>
    <row r="16" spans="1:13" ht="15" thickTop="1" thickBot="1" x14ac:dyDescent="0.2">
      <c r="A16" s="1"/>
      <c r="B16" s="615"/>
      <c r="C16" s="695" t="s">
        <v>9</v>
      </c>
      <c r="D16" s="696"/>
      <c r="E16" s="616" t="s">
        <v>776</v>
      </c>
      <c r="F16" s="617">
        <f>SUM(F6:F15)</f>
        <v>249</v>
      </c>
      <c r="G16" s="1"/>
      <c r="H16" s="28">
        <v>11</v>
      </c>
      <c r="I16" s="27"/>
      <c r="J16" s="28"/>
      <c r="K16" s="598"/>
      <c r="L16" s="581"/>
      <c r="M16" s="4"/>
    </row>
    <row r="17" spans="1:13" x14ac:dyDescent="0.15">
      <c r="A17" s="1"/>
      <c r="B17" s="1"/>
      <c r="C17" s="2"/>
      <c r="D17" s="1"/>
      <c r="E17" s="171" t="s">
        <v>367</v>
      </c>
      <c r="F17" s="237">
        <f>'2020 (R2)'!F16</f>
        <v>56</v>
      </c>
      <c r="G17" s="1"/>
      <c r="H17" s="28">
        <v>12</v>
      </c>
      <c r="I17" s="27"/>
      <c r="J17" s="28"/>
      <c r="K17" s="598"/>
      <c r="L17" s="581"/>
      <c r="M17" s="4"/>
    </row>
    <row r="18" spans="1:13" x14ac:dyDescent="0.15">
      <c r="A18" s="1"/>
      <c r="B18" s="1"/>
      <c r="C18" s="2"/>
      <c r="E18" s="171" t="s">
        <v>365</v>
      </c>
      <c r="F18" s="81">
        <f>'2019(H31 R1)'!F16</f>
        <v>216</v>
      </c>
      <c r="G18" s="1"/>
      <c r="H18" s="28">
        <v>13</v>
      </c>
      <c r="I18" s="27"/>
      <c r="J18" s="178"/>
      <c r="K18" s="598"/>
      <c r="L18" s="582"/>
    </row>
    <row r="19" spans="1:13" x14ac:dyDescent="0.15">
      <c r="A19" s="1"/>
      <c r="B19" s="1"/>
      <c r="C19" s="2"/>
      <c r="D19" s="1"/>
      <c r="E19" s="24"/>
      <c r="F19" s="25"/>
      <c r="G19" s="1"/>
      <c r="H19" s="28">
        <v>14</v>
      </c>
      <c r="I19" s="5"/>
      <c r="J19" s="178"/>
      <c r="K19" s="202"/>
      <c r="L19" s="583"/>
    </row>
    <row r="20" spans="1:13" ht="14.25" thickBot="1" x14ac:dyDescent="0.2">
      <c r="A20" s="1"/>
      <c r="B20" s="648" t="s">
        <v>88</v>
      </c>
      <c r="C20" s="648"/>
      <c r="D20" s="648"/>
      <c r="E20" s="648"/>
      <c r="F20" s="649"/>
      <c r="G20" s="1"/>
      <c r="H20" s="28">
        <v>15</v>
      </c>
      <c r="I20" s="27"/>
      <c r="J20" s="28"/>
      <c r="K20" s="598"/>
      <c r="L20" s="581"/>
    </row>
    <row r="21" spans="1:13" x14ac:dyDescent="0.15">
      <c r="A21" s="1"/>
      <c r="B21" s="7"/>
      <c r="C21" s="8" t="s">
        <v>3</v>
      </c>
      <c r="D21" s="7" t="s">
        <v>11</v>
      </c>
      <c r="E21" s="9" t="s">
        <v>610</v>
      </c>
      <c r="F21" s="10" t="s">
        <v>6</v>
      </c>
      <c r="G21" s="1"/>
      <c r="H21" s="28">
        <v>16</v>
      </c>
      <c r="I21" s="5"/>
      <c r="J21" s="178"/>
      <c r="K21" s="598"/>
      <c r="L21" s="582"/>
    </row>
    <row r="22" spans="1:13" x14ac:dyDescent="0.15">
      <c r="A22" s="1"/>
      <c r="B22" s="598">
        <v>1</v>
      </c>
      <c r="C22" s="27"/>
      <c r="D22" s="28" t="s">
        <v>790</v>
      </c>
      <c r="E22" s="598"/>
      <c r="F22" s="16"/>
      <c r="G22" s="1"/>
      <c r="H22" s="28">
        <v>17</v>
      </c>
      <c r="I22" s="27"/>
      <c r="J22" s="28"/>
      <c r="K22" s="598"/>
      <c r="L22" s="581"/>
    </row>
    <row r="23" spans="1:13" x14ac:dyDescent="0.15">
      <c r="A23" s="1"/>
      <c r="B23" s="28">
        <v>2</v>
      </c>
      <c r="C23" s="27"/>
      <c r="D23" s="28"/>
      <c r="E23" s="598"/>
      <c r="F23" s="59"/>
      <c r="G23" s="1"/>
      <c r="H23" s="592"/>
      <c r="I23" s="27"/>
      <c r="J23" s="28"/>
      <c r="K23" s="14"/>
      <c r="L23" s="581"/>
    </row>
    <row r="24" spans="1:13" ht="14.25" thickBot="1" x14ac:dyDescent="0.2">
      <c r="A24" s="1"/>
      <c r="B24" s="19"/>
      <c r="C24" s="18"/>
      <c r="D24" s="17"/>
      <c r="E24" s="19"/>
      <c r="F24" s="30"/>
      <c r="G24" s="1"/>
      <c r="H24" s="592"/>
      <c r="I24" s="597"/>
      <c r="J24" s="28"/>
      <c r="K24" s="14"/>
      <c r="L24" s="581"/>
    </row>
    <row r="25" spans="1:13" ht="15" thickTop="1" thickBot="1" x14ac:dyDescent="0.2">
      <c r="A25" s="1"/>
      <c r="B25" s="32"/>
      <c r="C25" s="26"/>
      <c r="D25" s="33" t="s">
        <v>9</v>
      </c>
      <c r="E25" s="34" t="s">
        <v>775</v>
      </c>
      <c r="F25" s="35">
        <f>SUM(F22:F24)</f>
        <v>0</v>
      </c>
      <c r="G25" s="1"/>
      <c r="H25" s="592"/>
      <c r="I25" s="597"/>
      <c r="J25" s="594"/>
      <c r="K25" s="37"/>
      <c r="L25" s="584"/>
    </row>
    <row r="26" spans="1:13" x14ac:dyDescent="0.15">
      <c r="A26" s="1"/>
      <c r="B26" s="1"/>
      <c r="C26" s="2"/>
      <c r="D26" s="1"/>
      <c r="E26" s="171" t="s">
        <v>774</v>
      </c>
      <c r="F26" s="237">
        <f>'2020 (R2)'!F25</f>
        <v>0</v>
      </c>
      <c r="G26" s="1"/>
      <c r="H26" s="592"/>
      <c r="I26" s="597"/>
      <c r="J26" s="594"/>
      <c r="K26" s="37"/>
      <c r="L26" s="584"/>
    </row>
    <row r="27" spans="1:13" x14ac:dyDescent="0.15">
      <c r="A27" s="1"/>
      <c r="B27" s="1"/>
      <c r="C27" s="2"/>
      <c r="D27" s="1"/>
      <c r="E27" s="171" t="s">
        <v>777</v>
      </c>
      <c r="F27">
        <f>'2019(H31 R1)'!F25</f>
        <v>1959</v>
      </c>
      <c r="G27" s="1"/>
      <c r="H27" s="592"/>
      <c r="I27" s="597"/>
      <c r="J27" s="28"/>
      <c r="K27" s="37"/>
      <c r="L27" s="584"/>
    </row>
    <row r="28" spans="1:13" x14ac:dyDescent="0.15">
      <c r="A28" s="1"/>
      <c r="B28" s="1"/>
      <c r="C28" s="2"/>
      <c r="D28" s="1"/>
      <c r="E28" s="24"/>
      <c r="F28" s="25"/>
      <c r="G28" s="1"/>
      <c r="H28" s="592"/>
      <c r="I28" s="597"/>
      <c r="K28" s="37"/>
      <c r="L28" s="584"/>
    </row>
    <row r="29" spans="1:13" ht="14.25" thickBot="1" x14ac:dyDescent="0.2">
      <c r="A29" s="1"/>
      <c r="B29" s="648" t="s">
        <v>12</v>
      </c>
      <c r="C29" s="648"/>
      <c r="D29" s="648"/>
      <c r="E29" s="648"/>
      <c r="F29" s="649"/>
      <c r="G29" s="11"/>
      <c r="H29" s="17"/>
      <c r="I29" s="39"/>
      <c r="J29" s="40"/>
      <c r="K29" s="19"/>
      <c r="L29" s="585"/>
    </row>
    <row r="30" spans="1:13" ht="15" thickTop="1" thickBot="1" x14ac:dyDescent="0.2">
      <c r="A30" s="1"/>
      <c r="B30" s="7"/>
      <c r="C30" s="8" t="s">
        <v>3</v>
      </c>
      <c r="D30" s="7" t="s">
        <v>13</v>
      </c>
      <c r="E30" s="9" t="s">
        <v>4</v>
      </c>
      <c r="F30" s="10" t="s">
        <v>6</v>
      </c>
      <c r="G30" s="42" t="s">
        <v>0</v>
      </c>
      <c r="H30" s="32"/>
      <c r="I30" s="43"/>
      <c r="J30" s="33" t="s">
        <v>9</v>
      </c>
      <c r="K30" s="34" t="s">
        <v>775</v>
      </c>
      <c r="L30" s="560">
        <f>SUM(L6:L29)</f>
        <v>42</v>
      </c>
    </row>
    <row r="31" spans="1:13" x14ac:dyDescent="0.15">
      <c r="A31" s="1"/>
      <c r="B31" s="28">
        <v>1</v>
      </c>
      <c r="C31" s="27" t="s">
        <v>833</v>
      </c>
      <c r="D31" s="193" t="s">
        <v>835</v>
      </c>
      <c r="E31" s="61" t="s">
        <v>836</v>
      </c>
      <c r="F31" s="47">
        <v>2</v>
      </c>
      <c r="G31" s="1"/>
      <c r="H31" s="4"/>
      <c r="I31" s="48"/>
      <c r="J31" s="49"/>
      <c r="K31" s="24" t="s">
        <v>774</v>
      </c>
      <c r="L31" s="100">
        <f>'2020 (R2)'!L30</f>
        <v>165</v>
      </c>
    </row>
    <row r="32" spans="1:13" x14ac:dyDescent="0.15">
      <c r="A32" s="1"/>
      <c r="B32" s="28">
        <v>2</v>
      </c>
      <c r="C32" s="27" t="s">
        <v>834</v>
      </c>
      <c r="D32" s="193" t="s">
        <v>835</v>
      </c>
      <c r="E32" s="61" t="s">
        <v>837</v>
      </c>
      <c r="F32" s="47">
        <v>3</v>
      </c>
      <c r="G32" s="1"/>
      <c r="H32" s="4"/>
      <c r="I32" s="51"/>
      <c r="J32" s="49"/>
      <c r="K32" s="24" t="s">
        <v>777</v>
      </c>
      <c r="L32" s="100">
        <f>'2019(H31 R1)'!L30</f>
        <v>343</v>
      </c>
    </row>
    <row r="33" spans="1:13" x14ac:dyDescent="0.15">
      <c r="A33" s="1"/>
      <c r="B33" s="28">
        <v>3</v>
      </c>
      <c r="C33" s="27"/>
      <c r="D33" s="194"/>
      <c r="E33" s="61"/>
      <c r="F33" s="47"/>
      <c r="G33" s="1"/>
      <c r="H33" s="4"/>
      <c r="I33" s="51"/>
      <c r="J33" s="49"/>
      <c r="K33" s="24"/>
      <c r="L33" s="553"/>
    </row>
    <row r="34" spans="1:13" ht="14.25" thickBot="1" x14ac:dyDescent="0.2">
      <c r="A34" s="1"/>
      <c r="B34" s="28">
        <v>4</v>
      </c>
      <c r="C34" s="27"/>
      <c r="D34" s="193"/>
      <c r="E34" s="61"/>
      <c r="F34" s="47"/>
      <c r="G34" s="1"/>
      <c r="H34" s="52" t="s">
        <v>15</v>
      </c>
      <c r="I34" s="53"/>
      <c r="J34" s="53"/>
      <c r="K34" s="53"/>
      <c r="L34" s="554"/>
    </row>
    <row r="35" spans="1:13" x14ac:dyDescent="0.15">
      <c r="A35" s="1"/>
      <c r="B35" s="28">
        <v>5</v>
      </c>
      <c r="C35" s="27"/>
      <c r="D35" s="193"/>
      <c r="E35" s="61"/>
      <c r="F35" s="47"/>
      <c r="G35" s="42"/>
      <c r="H35" s="7"/>
      <c r="I35" s="8" t="s">
        <v>3</v>
      </c>
      <c r="J35" s="7" t="s">
        <v>16</v>
      </c>
      <c r="K35" s="55" t="s">
        <v>17</v>
      </c>
      <c r="L35" s="552" t="s">
        <v>6</v>
      </c>
    </row>
    <row r="36" spans="1:13" x14ac:dyDescent="0.15">
      <c r="A36" s="1"/>
      <c r="B36" s="28">
        <v>6</v>
      </c>
      <c r="C36" s="27"/>
      <c r="D36" s="193"/>
      <c r="E36" s="61"/>
      <c r="F36" s="47"/>
      <c r="G36" s="42"/>
      <c r="H36" s="658">
        <v>1</v>
      </c>
      <c r="I36" s="56" t="s">
        <v>70</v>
      </c>
      <c r="J36" s="592"/>
      <c r="K36" s="37"/>
      <c r="L36" s="57"/>
    </row>
    <row r="37" spans="1:13" x14ac:dyDescent="0.15">
      <c r="A37" s="1"/>
      <c r="B37" s="28">
        <v>7</v>
      </c>
      <c r="C37" s="27"/>
      <c r="D37" s="193"/>
      <c r="E37" s="61"/>
      <c r="F37" s="47"/>
      <c r="G37" s="42"/>
      <c r="H37" s="659"/>
      <c r="I37" s="58" t="s">
        <v>69</v>
      </c>
      <c r="J37" s="593"/>
      <c r="K37" s="22"/>
      <c r="L37" s="59"/>
    </row>
    <row r="38" spans="1:13" x14ac:dyDescent="0.15">
      <c r="A38" s="1"/>
      <c r="B38" s="28">
        <v>8</v>
      </c>
      <c r="C38" s="27"/>
      <c r="D38" s="193"/>
      <c r="E38" s="61"/>
      <c r="F38" s="47"/>
      <c r="G38" s="42"/>
      <c r="H38" s="592">
        <v>2</v>
      </c>
      <c r="I38" s="56" t="s">
        <v>70</v>
      </c>
      <c r="J38" s="592"/>
      <c r="K38" s="37"/>
      <c r="L38" s="57"/>
    </row>
    <row r="39" spans="1:13" x14ac:dyDescent="0.15">
      <c r="A39" s="1"/>
      <c r="B39" s="28">
        <v>9</v>
      </c>
      <c r="C39" s="27"/>
      <c r="D39" s="193"/>
      <c r="E39" s="61"/>
      <c r="F39" s="47"/>
      <c r="G39" s="42"/>
      <c r="H39" s="593"/>
      <c r="I39" s="58" t="s">
        <v>69</v>
      </c>
      <c r="J39" s="593"/>
      <c r="K39" s="22"/>
      <c r="L39" s="59"/>
    </row>
    <row r="40" spans="1:13" x14ac:dyDescent="0.15">
      <c r="A40" s="1"/>
      <c r="B40" s="28">
        <v>10</v>
      </c>
      <c r="C40" s="27"/>
      <c r="D40" s="193"/>
      <c r="E40" s="61"/>
      <c r="F40" s="47"/>
      <c r="G40" s="42"/>
      <c r="H40" s="592">
        <v>3</v>
      </c>
      <c r="I40" s="56" t="s">
        <v>70</v>
      </c>
      <c r="J40" s="592"/>
      <c r="K40" s="37"/>
      <c r="L40" s="57"/>
    </row>
    <row r="41" spans="1:13" x14ac:dyDescent="0.15">
      <c r="A41" s="1"/>
      <c r="B41" s="28">
        <v>11</v>
      </c>
      <c r="C41" s="27"/>
      <c r="D41" s="193"/>
      <c r="E41" s="61"/>
      <c r="F41" s="47"/>
      <c r="G41" s="42"/>
      <c r="H41" s="593"/>
      <c r="I41" s="58" t="s">
        <v>69</v>
      </c>
      <c r="J41" s="593"/>
      <c r="K41" s="22"/>
      <c r="L41" s="59"/>
    </row>
    <row r="42" spans="1:13" x14ac:dyDescent="0.15">
      <c r="A42" s="1"/>
      <c r="B42" s="28">
        <v>12</v>
      </c>
      <c r="C42" s="27"/>
      <c r="D42" s="194"/>
      <c r="E42" s="61"/>
      <c r="F42" s="47"/>
      <c r="G42" s="42"/>
      <c r="H42" s="60">
        <v>4</v>
      </c>
      <c r="I42" s="56" t="s">
        <v>70</v>
      </c>
      <c r="J42" s="592"/>
      <c r="K42" s="37"/>
      <c r="L42" s="57"/>
      <c r="M42" s="4"/>
    </row>
    <row r="43" spans="1:13" x14ac:dyDescent="0.15">
      <c r="A43" s="1"/>
      <c r="B43" s="28">
        <v>13</v>
      </c>
      <c r="C43" s="27"/>
      <c r="D43" s="194"/>
      <c r="E43" s="61"/>
      <c r="F43" s="47"/>
      <c r="G43" s="42"/>
      <c r="H43" s="60"/>
      <c r="I43" s="58" t="s">
        <v>69</v>
      </c>
      <c r="J43" s="593"/>
      <c r="K43" s="22"/>
      <c r="L43" s="59"/>
    </row>
    <row r="44" spans="1:13" x14ac:dyDescent="0.15">
      <c r="A44" s="1"/>
      <c r="B44" s="28">
        <v>14</v>
      </c>
      <c r="C44" s="27"/>
      <c r="D44" s="194"/>
      <c r="E44" s="61"/>
      <c r="F44" s="47"/>
      <c r="G44" s="42"/>
      <c r="H44" s="592">
        <v>5</v>
      </c>
      <c r="I44" s="62" t="s">
        <v>70</v>
      </c>
      <c r="J44" s="592"/>
      <c r="K44" s="37"/>
      <c r="L44" s="63"/>
    </row>
    <row r="45" spans="1:13" x14ac:dyDescent="0.15">
      <c r="A45" s="1"/>
      <c r="B45" s="28">
        <v>15</v>
      </c>
      <c r="C45" s="27"/>
      <c r="D45" s="194"/>
      <c r="E45" s="61"/>
      <c r="F45" s="47"/>
      <c r="G45" s="42"/>
      <c r="H45" s="593"/>
      <c r="I45" s="64" t="s">
        <v>69</v>
      </c>
      <c r="J45" s="593"/>
      <c r="K45" s="22"/>
      <c r="L45" s="63"/>
    </row>
    <row r="46" spans="1:13" x14ac:dyDescent="0.15">
      <c r="A46" s="1"/>
      <c r="B46" s="28">
        <v>16</v>
      </c>
      <c r="C46" s="195"/>
      <c r="D46" s="28"/>
      <c r="E46" s="61"/>
      <c r="F46" s="47"/>
      <c r="G46" s="42"/>
      <c r="H46" s="592">
        <v>6</v>
      </c>
      <c r="I46" s="56" t="s">
        <v>69</v>
      </c>
      <c r="J46" s="592"/>
      <c r="K46" s="37"/>
      <c r="L46" s="57"/>
    </row>
    <row r="47" spans="1:13" x14ac:dyDescent="0.15">
      <c r="A47" s="1"/>
      <c r="B47" s="28">
        <v>17</v>
      </c>
      <c r="C47" s="27"/>
      <c r="D47" s="194"/>
      <c r="E47" s="61"/>
      <c r="F47" s="47"/>
      <c r="G47" s="42"/>
      <c r="H47" s="593"/>
      <c r="I47" s="65"/>
      <c r="J47" s="593"/>
      <c r="K47" s="22"/>
      <c r="L47" s="59"/>
    </row>
    <row r="48" spans="1:13" x14ac:dyDescent="0.15">
      <c r="A48" s="1"/>
      <c r="B48" s="28">
        <v>18</v>
      </c>
      <c r="C48" s="27"/>
      <c r="D48" s="194"/>
      <c r="E48" s="61"/>
      <c r="F48" s="47"/>
      <c r="G48" s="42"/>
      <c r="H48" s="60">
        <v>7</v>
      </c>
      <c r="I48" s="62" t="s">
        <v>69</v>
      </c>
      <c r="J48" s="60"/>
      <c r="K48" s="66"/>
      <c r="L48" s="67"/>
    </row>
    <row r="49" spans="1:13" x14ac:dyDescent="0.15">
      <c r="A49" s="1"/>
      <c r="B49" s="28">
        <v>19</v>
      </c>
      <c r="C49" s="27"/>
      <c r="D49" s="194"/>
      <c r="E49" s="61"/>
      <c r="F49" s="70"/>
      <c r="G49" s="42"/>
      <c r="H49" s="60"/>
      <c r="I49" s="68"/>
      <c r="J49" s="60"/>
      <c r="K49" s="66"/>
      <c r="L49" s="67"/>
    </row>
    <row r="50" spans="1:13" x14ac:dyDescent="0.15">
      <c r="A50" s="1"/>
      <c r="B50" s="28">
        <v>20</v>
      </c>
      <c r="C50" s="27"/>
      <c r="D50" s="194"/>
      <c r="E50" s="61"/>
      <c r="F50" s="70"/>
      <c r="G50" s="42"/>
      <c r="H50" s="592">
        <v>8</v>
      </c>
      <c r="I50" s="56" t="s">
        <v>69</v>
      </c>
      <c r="J50" s="592"/>
      <c r="K50" s="37"/>
      <c r="L50" s="57"/>
    </row>
    <row r="51" spans="1:13" x14ac:dyDescent="0.15">
      <c r="A51" s="1"/>
      <c r="B51" s="595">
        <v>21</v>
      </c>
      <c r="C51" s="27"/>
      <c r="D51" s="194"/>
      <c r="E51" s="61"/>
      <c r="F51" s="70"/>
      <c r="G51" s="42"/>
      <c r="H51" s="593"/>
      <c r="I51" s="65"/>
      <c r="J51" s="593"/>
      <c r="K51" s="22"/>
      <c r="L51" s="59"/>
    </row>
    <row r="52" spans="1:13" x14ac:dyDescent="0.15">
      <c r="A52" s="1"/>
      <c r="B52" s="28">
        <v>22</v>
      </c>
      <c r="C52" s="27"/>
      <c r="D52" s="194"/>
      <c r="E52" s="61"/>
      <c r="F52" s="70"/>
      <c r="G52" s="42"/>
      <c r="H52" s="60">
        <v>9</v>
      </c>
      <c r="I52" s="71" t="s">
        <v>69</v>
      </c>
      <c r="J52" s="60"/>
      <c r="K52" s="66"/>
      <c r="L52" s="72"/>
      <c r="M52" s="4"/>
    </row>
    <row r="53" spans="1:13" x14ac:dyDescent="0.15">
      <c r="A53" s="1"/>
      <c r="B53" s="28">
        <v>23</v>
      </c>
      <c r="C53" s="27"/>
      <c r="D53" s="194"/>
      <c r="E53" s="61"/>
      <c r="F53" s="70"/>
      <c r="G53" s="42"/>
      <c r="H53" s="60"/>
      <c r="I53" s="71"/>
      <c r="J53" s="60"/>
      <c r="K53" s="66"/>
      <c r="L53" s="67"/>
    </row>
    <row r="54" spans="1:13" x14ac:dyDescent="0.15">
      <c r="A54" s="1"/>
      <c r="B54" s="595">
        <v>24</v>
      </c>
      <c r="C54" s="27"/>
      <c r="D54" s="194"/>
      <c r="E54" s="61"/>
      <c r="F54" s="70"/>
      <c r="G54" s="42"/>
      <c r="H54" s="592">
        <v>10</v>
      </c>
      <c r="I54" s="56" t="s">
        <v>69</v>
      </c>
      <c r="J54" s="592"/>
      <c r="K54" s="37"/>
      <c r="L54" s="57"/>
    </row>
    <row r="55" spans="1:13" x14ac:dyDescent="0.15">
      <c r="A55" s="1"/>
      <c r="B55" s="28">
        <v>25</v>
      </c>
      <c r="C55" s="27"/>
      <c r="D55" s="194"/>
      <c r="E55" s="61"/>
      <c r="F55" s="70"/>
      <c r="G55" s="42"/>
      <c r="H55" s="593"/>
      <c r="I55" s="73"/>
      <c r="J55" s="593"/>
      <c r="K55" s="22"/>
      <c r="L55" s="59"/>
    </row>
    <row r="56" spans="1:13" x14ac:dyDescent="0.15">
      <c r="A56" s="1"/>
      <c r="B56" s="28">
        <v>26</v>
      </c>
      <c r="C56" s="195"/>
      <c r="D56" s="28"/>
      <c r="E56" s="61"/>
      <c r="F56" s="47"/>
      <c r="G56" s="42"/>
      <c r="H56" s="592">
        <v>11</v>
      </c>
      <c r="I56" s="56" t="s">
        <v>69</v>
      </c>
      <c r="J56" s="592"/>
      <c r="K56" s="37"/>
      <c r="L56" s="57"/>
    </row>
    <row r="57" spans="1:13" x14ac:dyDescent="0.15">
      <c r="A57" s="1"/>
      <c r="B57" s="595">
        <v>27</v>
      </c>
      <c r="C57" s="195"/>
      <c r="D57" s="28"/>
      <c r="E57" s="61"/>
      <c r="F57" s="47"/>
      <c r="G57" s="42"/>
      <c r="H57" s="593"/>
      <c r="I57" s="65"/>
      <c r="J57" s="593"/>
      <c r="K57" s="22"/>
      <c r="L57" s="59"/>
    </row>
    <row r="58" spans="1:13" x14ac:dyDescent="0.15">
      <c r="A58" s="74"/>
      <c r="B58" s="28">
        <v>28</v>
      </c>
      <c r="C58" s="195"/>
      <c r="D58" s="28"/>
      <c r="E58" s="61"/>
      <c r="F58" s="47"/>
      <c r="G58" s="42"/>
      <c r="H58" s="592">
        <v>12</v>
      </c>
      <c r="I58" s="56"/>
      <c r="J58" s="592"/>
      <c r="K58" s="37"/>
      <c r="L58" s="57"/>
    </row>
    <row r="59" spans="1:13" x14ac:dyDescent="0.15">
      <c r="A59" s="1"/>
      <c r="B59" s="28">
        <v>29</v>
      </c>
      <c r="C59" s="195"/>
      <c r="D59" s="28"/>
      <c r="E59" s="61"/>
      <c r="F59" s="47"/>
      <c r="G59" s="75"/>
      <c r="H59" s="593"/>
      <c r="I59" s="73"/>
      <c r="J59" s="593"/>
      <c r="K59" s="22"/>
      <c r="L59" s="59"/>
    </row>
    <row r="60" spans="1:13" x14ac:dyDescent="0.15">
      <c r="A60" s="1"/>
      <c r="B60" s="595">
        <v>30</v>
      </c>
      <c r="C60" s="27"/>
      <c r="D60" s="28"/>
      <c r="E60" s="61"/>
      <c r="F60" s="47"/>
      <c r="G60" s="42"/>
      <c r="H60" s="592">
        <v>13</v>
      </c>
      <c r="I60" s="76"/>
      <c r="J60" s="592"/>
      <c r="K60" s="37"/>
      <c r="L60" s="57"/>
    </row>
    <row r="61" spans="1:13" ht="14.25" thickBot="1" x14ac:dyDescent="0.2">
      <c r="A61" s="1"/>
      <c r="B61" s="595"/>
      <c r="C61" s="27"/>
      <c r="D61" s="28"/>
      <c r="E61" s="61"/>
      <c r="F61" s="47"/>
      <c r="G61" s="42"/>
      <c r="H61" s="77"/>
      <c r="I61" s="77"/>
      <c r="J61" s="77"/>
      <c r="K61" s="78"/>
      <c r="L61" s="561"/>
    </row>
    <row r="62" spans="1:13" ht="15" thickTop="1" thickBot="1" x14ac:dyDescent="0.2">
      <c r="A62" s="1"/>
      <c r="B62" s="595"/>
      <c r="C62" s="27"/>
      <c r="D62" s="28"/>
      <c r="E62" s="61"/>
      <c r="F62" s="47"/>
      <c r="G62" s="42"/>
      <c r="H62" s="593"/>
      <c r="I62" s="20"/>
      <c r="J62" s="21" t="s">
        <v>9</v>
      </c>
      <c r="K62" s="80">
        <f>SUM(K36:K47)</f>
        <v>0</v>
      </c>
      <c r="L62" s="23">
        <f>SUM(L36:L61)</f>
        <v>0</v>
      </c>
    </row>
    <row r="63" spans="1:13" x14ac:dyDescent="0.15">
      <c r="A63" s="1"/>
      <c r="B63" s="595"/>
      <c r="C63" s="27"/>
      <c r="D63" s="28"/>
      <c r="E63" s="61"/>
      <c r="F63" s="47"/>
      <c r="G63" s="42" t="s">
        <v>0</v>
      </c>
      <c r="H63" s="4"/>
      <c r="I63" s="5"/>
      <c r="J63" s="4"/>
      <c r="K63" s="171" t="s">
        <v>365</v>
      </c>
      <c r="L63" s="562">
        <f>'2019(H31 R1)'!L62</f>
        <v>1713</v>
      </c>
    </row>
    <row r="64" spans="1:13" x14ac:dyDescent="0.15">
      <c r="A64" s="1"/>
      <c r="B64" s="595"/>
      <c r="C64" s="27"/>
      <c r="D64" s="28"/>
      <c r="E64" s="61"/>
      <c r="F64" s="47"/>
      <c r="G64" s="42" t="s">
        <v>0</v>
      </c>
      <c r="H64" s="4"/>
      <c r="I64" s="5"/>
      <c r="J64" s="4"/>
      <c r="K64" s="24" t="s">
        <v>68</v>
      </c>
      <c r="L64" s="81">
        <f>'2020(H30)'!L62</f>
        <v>9010</v>
      </c>
    </row>
    <row r="65" spans="1:12" x14ac:dyDescent="0.15">
      <c r="A65" s="1"/>
      <c r="B65" s="700" t="s">
        <v>784</v>
      </c>
      <c r="C65" s="701"/>
      <c r="D65" s="28"/>
      <c r="E65" s="61"/>
      <c r="F65" s="47"/>
      <c r="G65" s="1" t="s">
        <v>0</v>
      </c>
      <c r="H65" s="1"/>
      <c r="I65" s="1"/>
      <c r="J65" s="1"/>
      <c r="K65" s="1"/>
      <c r="L65" s="550"/>
    </row>
    <row r="66" spans="1:12" ht="14.25" thickBot="1" x14ac:dyDescent="0.2">
      <c r="A66" s="1"/>
      <c r="B66" s="28">
        <v>1</v>
      </c>
      <c r="C66" s="27" t="s">
        <v>781</v>
      </c>
      <c r="D66" s="193" t="s">
        <v>782</v>
      </c>
      <c r="E66" s="61" t="s">
        <v>783</v>
      </c>
      <c r="F66" s="47">
        <v>35</v>
      </c>
      <c r="G66" s="1"/>
      <c r="H66" s="52" t="s">
        <v>773</v>
      </c>
      <c r="I66" s="83"/>
      <c r="J66" s="83"/>
      <c r="K66" s="53"/>
      <c r="L66" s="554"/>
    </row>
    <row r="67" spans="1:12" x14ac:dyDescent="0.15">
      <c r="A67" s="1"/>
      <c r="B67" s="28">
        <v>2</v>
      </c>
      <c r="C67" s="27" t="s">
        <v>861</v>
      </c>
      <c r="D67" s="28" t="s">
        <v>863</v>
      </c>
      <c r="E67" s="61" t="s">
        <v>866</v>
      </c>
      <c r="F67" s="47">
        <v>121</v>
      </c>
      <c r="G67" s="1"/>
      <c r="H67" s="86"/>
      <c r="I67" s="87" t="s">
        <v>3</v>
      </c>
      <c r="J67" s="88" t="s">
        <v>8</v>
      </c>
      <c r="K67" s="89" t="s">
        <v>23</v>
      </c>
      <c r="L67" s="557" t="s">
        <v>24</v>
      </c>
    </row>
    <row r="68" spans="1:12" x14ac:dyDescent="0.15">
      <c r="A68" s="1"/>
      <c r="B68" s="28">
        <v>3</v>
      </c>
      <c r="C68" s="27" t="s">
        <v>862</v>
      </c>
      <c r="D68" s="28" t="s">
        <v>864</v>
      </c>
      <c r="E68" s="61" t="s">
        <v>865</v>
      </c>
      <c r="F68" s="47">
        <v>18</v>
      </c>
      <c r="G68" s="1"/>
      <c r="H68" s="594">
        <v>1</v>
      </c>
      <c r="I68" s="200"/>
      <c r="J68" s="594"/>
      <c r="K68" s="182"/>
      <c r="L68" s="57"/>
    </row>
    <row r="69" spans="1:12" x14ac:dyDescent="0.15">
      <c r="A69" s="1"/>
      <c r="B69" s="28">
        <v>4</v>
      </c>
      <c r="C69" s="27"/>
      <c r="D69" s="178"/>
      <c r="E69" s="61"/>
      <c r="F69" s="47"/>
      <c r="G69" s="1"/>
      <c r="H69" s="594">
        <v>2</v>
      </c>
      <c r="I69" s="181"/>
      <c r="J69" s="594"/>
      <c r="K69" s="182"/>
      <c r="L69" s="57"/>
    </row>
    <row r="70" spans="1:12" x14ac:dyDescent="0.15">
      <c r="A70" s="1"/>
      <c r="B70" s="28">
        <v>5</v>
      </c>
      <c r="C70" s="196"/>
      <c r="D70" s="28"/>
      <c r="E70" s="61"/>
      <c r="F70" s="47"/>
      <c r="G70" s="1"/>
      <c r="H70" s="594">
        <v>3</v>
      </c>
      <c r="I70" s="27"/>
      <c r="J70" s="594"/>
      <c r="K70" s="61"/>
      <c r="L70" s="16"/>
    </row>
    <row r="71" spans="1:12" x14ac:dyDescent="0.15">
      <c r="A71" s="1"/>
      <c r="B71" s="28">
        <v>6</v>
      </c>
      <c r="C71" s="196"/>
      <c r="D71" s="594"/>
      <c r="E71" s="61"/>
      <c r="F71" s="47"/>
      <c r="G71" s="1"/>
      <c r="H71" s="594">
        <v>4</v>
      </c>
      <c r="I71" s="27"/>
      <c r="J71" s="594"/>
      <c r="K71" s="61"/>
      <c r="L71" s="16"/>
    </row>
    <row r="72" spans="1:12" x14ac:dyDescent="0.15">
      <c r="A72" s="1"/>
      <c r="B72" s="28">
        <v>7</v>
      </c>
      <c r="C72" s="196"/>
      <c r="D72" s="28"/>
      <c r="E72" s="61"/>
      <c r="F72" s="47"/>
      <c r="G72" s="1"/>
      <c r="H72" s="594">
        <v>5</v>
      </c>
      <c r="I72" s="27"/>
      <c r="J72" s="594"/>
      <c r="K72" s="61"/>
      <c r="L72" s="16"/>
    </row>
    <row r="73" spans="1:12" x14ac:dyDescent="0.15">
      <c r="A73" s="1"/>
      <c r="B73" s="28">
        <v>8</v>
      </c>
      <c r="C73" s="196"/>
      <c r="D73" s="197"/>
      <c r="E73" s="198"/>
      <c r="F73" s="91"/>
      <c r="G73" s="42" t="s">
        <v>0</v>
      </c>
      <c r="H73" s="594">
        <v>6</v>
      </c>
      <c r="I73" s="27"/>
      <c r="J73" s="594"/>
      <c r="K73" s="61"/>
      <c r="L73" s="16"/>
    </row>
    <row r="74" spans="1:12" x14ac:dyDescent="0.15">
      <c r="A74" s="1"/>
      <c r="B74" s="28">
        <v>9</v>
      </c>
      <c r="C74" s="196"/>
      <c r="D74" s="197"/>
      <c r="E74" s="61"/>
      <c r="F74" s="91"/>
      <c r="G74" s="42"/>
      <c r="H74" s="594">
        <v>7</v>
      </c>
      <c r="I74" s="27"/>
      <c r="J74" s="594"/>
      <c r="K74" s="61"/>
      <c r="L74" s="16"/>
    </row>
    <row r="75" spans="1:12" x14ac:dyDescent="0.15">
      <c r="A75" s="1"/>
      <c r="B75" s="28">
        <v>10</v>
      </c>
      <c r="C75" s="196"/>
      <c r="D75" s="197"/>
      <c r="E75" s="199"/>
      <c r="F75" s="91"/>
      <c r="G75" s="1"/>
      <c r="H75" s="594">
        <v>8</v>
      </c>
      <c r="I75" s="27"/>
      <c r="J75" s="594"/>
      <c r="K75" s="61"/>
      <c r="L75" s="16"/>
    </row>
    <row r="76" spans="1:12" x14ac:dyDescent="0.15">
      <c r="A76" s="1"/>
      <c r="B76" s="28">
        <v>11</v>
      </c>
      <c r="C76" s="48"/>
      <c r="D76" s="84"/>
      <c r="E76" s="46"/>
      <c r="F76" s="91"/>
      <c r="G76" s="1"/>
      <c r="H76" s="594">
        <v>9</v>
      </c>
      <c r="I76" s="27"/>
      <c r="J76" s="594"/>
      <c r="K76" s="61"/>
      <c r="L76" s="16"/>
    </row>
    <row r="77" spans="1:12" x14ac:dyDescent="0.15">
      <c r="A77" s="1"/>
      <c r="B77" s="28">
        <v>12</v>
      </c>
      <c r="C77" s="48"/>
      <c r="D77" s="84"/>
      <c r="E77" s="92"/>
      <c r="F77" s="91"/>
      <c r="G77" s="1"/>
      <c r="H77" s="594">
        <v>10</v>
      </c>
      <c r="I77" s="27"/>
      <c r="J77" s="594"/>
      <c r="K77" s="61"/>
      <c r="L77" s="16"/>
    </row>
    <row r="78" spans="1:12" x14ac:dyDescent="0.15">
      <c r="A78" s="1"/>
      <c r="B78" s="28">
        <v>13</v>
      </c>
      <c r="C78" s="48"/>
      <c r="D78" s="84"/>
      <c r="E78" s="46"/>
      <c r="F78" s="91"/>
      <c r="G78" s="1"/>
      <c r="H78" s="594">
        <v>11</v>
      </c>
      <c r="I78" s="27"/>
      <c r="J78" s="28"/>
      <c r="K78" s="61"/>
      <c r="L78" s="563"/>
    </row>
    <row r="79" spans="1:12" x14ac:dyDescent="0.15">
      <c r="A79" s="1"/>
      <c r="B79" s="28">
        <v>14</v>
      </c>
      <c r="C79" s="48"/>
      <c r="D79" s="84"/>
      <c r="E79" s="85"/>
      <c r="F79" s="91"/>
      <c r="G79" s="1"/>
      <c r="H79" s="594">
        <v>12</v>
      </c>
      <c r="I79" s="27"/>
      <c r="J79" s="28"/>
      <c r="K79" s="61"/>
      <c r="L79" s="563"/>
    </row>
    <row r="80" spans="1:12" ht="14.25" thickBot="1" x14ac:dyDescent="0.2">
      <c r="A80" s="1"/>
      <c r="B80" s="40">
        <v>15</v>
      </c>
      <c r="C80" s="94"/>
      <c r="D80" s="95"/>
      <c r="E80" s="96"/>
      <c r="F80" s="30"/>
      <c r="G80" s="1"/>
      <c r="H80" s="40"/>
      <c r="I80" s="228"/>
      <c r="J80" s="17"/>
      <c r="K80" s="19"/>
      <c r="L80" s="119"/>
    </row>
    <row r="81" spans="1:25" ht="15" thickTop="1" thickBot="1" x14ac:dyDescent="0.2">
      <c r="A81" s="1"/>
      <c r="B81" s="618"/>
      <c r="C81" s="619"/>
      <c r="D81" s="620" t="s">
        <v>9</v>
      </c>
      <c r="E81" s="616" t="s">
        <v>775</v>
      </c>
      <c r="F81" s="617">
        <f>SUM(F31:F80)</f>
        <v>179</v>
      </c>
      <c r="G81" s="1"/>
      <c r="H81" s="32"/>
      <c r="I81" s="26"/>
      <c r="J81" s="33" t="s">
        <v>9</v>
      </c>
      <c r="K81" s="34" t="s">
        <v>778</v>
      </c>
      <c r="L81" s="564">
        <f>SUM(L68:L77)</f>
        <v>0</v>
      </c>
    </row>
    <row r="82" spans="1:25" x14ac:dyDescent="0.15">
      <c r="A82" s="1"/>
      <c r="D82" s="99"/>
      <c r="E82" s="171" t="s">
        <v>774</v>
      </c>
      <c r="F82" s="237">
        <f>'2020 (R2)'!F81</f>
        <v>95</v>
      </c>
      <c r="G82" s="1"/>
      <c r="H82" s="54"/>
      <c r="I82" s="5"/>
      <c r="J82" s="4"/>
      <c r="K82" s="171" t="s">
        <v>774</v>
      </c>
      <c r="L82" s="237">
        <f>'2020 (R2)'!L81</f>
        <v>0</v>
      </c>
    </row>
    <row r="83" spans="1:25" x14ac:dyDescent="0.15">
      <c r="A83" s="1"/>
      <c r="D83" s="54"/>
      <c r="E83" s="171" t="s">
        <v>777</v>
      </c>
      <c r="F83">
        <f>'2019(H31 R1)'!F81</f>
        <v>0</v>
      </c>
      <c r="G83" s="1"/>
      <c r="H83" s="54"/>
      <c r="I83" s="5"/>
      <c r="J83" s="4"/>
      <c r="K83" s="171" t="s">
        <v>777</v>
      </c>
      <c r="L83">
        <f>'2019(H31 R1)'!L81</f>
        <v>126</v>
      </c>
    </row>
    <row r="84" spans="1:25" x14ac:dyDescent="0.15">
      <c r="A84" s="1"/>
      <c r="B84" s="102"/>
      <c r="C84" s="93"/>
      <c r="D84" s="54"/>
      <c r="E84" s="24"/>
      <c r="F84" s="101"/>
      <c r="G84" s="1"/>
      <c r="H84" s="54"/>
      <c r="I84" s="5"/>
      <c r="J84" s="4"/>
      <c r="K84" s="4"/>
      <c r="L84" s="558"/>
    </row>
    <row r="85" spans="1:25" ht="14.25" thickBot="1" x14ac:dyDescent="0.2">
      <c r="A85" s="1"/>
      <c r="B85" s="103" t="s">
        <v>27</v>
      </c>
      <c r="C85" s="51"/>
      <c r="D85" s="53"/>
      <c r="E85" s="53"/>
      <c r="F85" s="54"/>
      <c r="G85" s="1"/>
      <c r="H85" s="111" t="s">
        <v>32</v>
      </c>
      <c r="I85" s="112"/>
      <c r="J85" s="112"/>
      <c r="K85" s="112"/>
      <c r="L85" s="559"/>
    </row>
    <row r="86" spans="1:25" x14ac:dyDescent="0.15">
      <c r="A86" s="1"/>
      <c r="B86" s="105"/>
      <c r="C86" s="106" t="s">
        <v>3</v>
      </c>
      <c r="D86" s="7" t="s">
        <v>28</v>
      </c>
      <c r="E86" s="55" t="s">
        <v>29</v>
      </c>
      <c r="F86" s="107" t="s">
        <v>30</v>
      </c>
      <c r="G86" s="1"/>
      <c r="H86" s="113"/>
      <c r="I86" s="8" t="s">
        <v>270</v>
      </c>
      <c r="J86" s="7" t="s">
        <v>33</v>
      </c>
      <c r="K86" s="9" t="s">
        <v>34</v>
      </c>
      <c r="L86" s="552" t="s">
        <v>150</v>
      </c>
      <c r="M86" t="s">
        <v>269</v>
      </c>
      <c r="N86" s="688"/>
      <c r="O86" s="688"/>
      <c r="P86" s="688"/>
      <c r="Q86" s="610">
        <v>1</v>
      </c>
      <c r="R86" s="610">
        <v>2</v>
      </c>
      <c r="S86" s="610">
        <v>3</v>
      </c>
      <c r="T86" s="610">
        <v>4</v>
      </c>
      <c r="U86" s="610">
        <v>5</v>
      </c>
      <c r="V86" s="610">
        <v>6</v>
      </c>
      <c r="W86" s="610">
        <v>7</v>
      </c>
    </row>
    <row r="87" spans="1:25" x14ac:dyDescent="0.15">
      <c r="A87" s="1"/>
      <c r="B87" s="204"/>
      <c r="C87" s="234" t="s">
        <v>765</v>
      </c>
      <c r="D87" s="216" t="s">
        <v>690</v>
      </c>
      <c r="E87" s="206" t="s">
        <v>31</v>
      </c>
      <c r="F87" s="207"/>
      <c r="G87" s="1"/>
      <c r="H87" s="28">
        <v>1</v>
      </c>
      <c r="I87" s="27" t="s">
        <v>341</v>
      </c>
      <c r="J87" s="28" t="s">
        <v>35</v>
      </c>
      <c r="K87" s="598" t="s">
        <v>36</v>
      </c>
      <c r="L87" s="15">
        <f>SUM(Q87:W87)</f>
        <v>48</v>
      </c>
      <c r="N87" s="687" t="str">
        <f>J87</f>
        <v>くまもとの大地の成り立ち</v>
      </c>
      <c r="O87" s="687"/>
      <c r="P87" s="687"/>
      <c r="Q87" s="602">
        <v>25</v>
      </c>
      <c r="R87" s="602">
        <v>23</v>
      </c>
      <c r="S87" s="602"/>
      <c r="T87" s="602"/>
      <c r="U87" s="602"/>
      <c r="V87" s="602"/>
      <c r="W87" s="602"/>
    </row>
    <row r="88" spans="1:25" x14ac:dyDescent="0.15">
      <c r="A88" s="1"/>
      <c r="B88" s="538"/>
      <c r="C88" s="214" t="s">
        <v>779</v>
      </c>
      <c r="D88" s="547"/>
      <c r="E88" s="112"/>
      <c r="F88" s="173">
        <v>89</v>
      </c>
      <c r="G88" s="1"/>
      <c r="H88" s="28">
        <v>2</v>
      </c>
      <c r="I88" s="27" t="s">
        <v>340</v>
      </c>
      <c r="J88" s="190" t="s">
        <v>37</v>
      </c>
      <c r="K88" s="598" t="s">
        <v>36</v>
      </c>
      <c r="L88" s="15">
        <f t="shared" ref="L88:L94" si="0">SUM(Q88:W88)</f>
        <v>0</v>
      </c>
      <c r="N88" s="687" t="str">
        <f t="shared" ref="N88:N94" si="1">J88</f>
        <v>地学研究会</v>
      </c>
      <c r="O88" s="687"/>
      <c r="P88" s="687"/>
      <c r="Q88" s="602"/>
      <c r="R88" s="602"/>
      <c r="S88" s="602"/>
      <c r="T88" s="602"/>
      <c r="U88" s="602"/>
      <c r="V88" s="602"/>
      <c r="W88" s="602"/>
    </row>
    <row r="89" spans="1:25" x14ac:dyDescent="0.15">
      <c r="A89" s="1"/>
      <c r="B89" s="174">
        <v>1</v>
      </c>
      <c r="C89" s="596" t="s">
        <v>819</v>
      </c>
      <c r="D89" s="4" t="s">
        <v>791</v>
      </c>
      <c r="E89" s="230" t="s">
        <v>31</v>
      </c>
      <c r="F89" s="175"/>
      <c r="G89" s="1"/>
      <c r="H89" s="28">
        <v>3</v>
      </c>
      <c r="I89" s="27" t="s">
        <v>118</v>
      </c>
      <c r="J89" s="178" t="s">
        <v>633</v>
      </c>
      <c r="K89" s="598" t="s">
        <v>36</v>
      </c>
      <c r="L89" s="15">
        <f t="shared" si="0"/>
        <v>12</v>
      </c>
      <c r="N89" s="687" t="str">
        <f t="shared" si="1"/>
        <v>草木染の会</v>
      </c>
      <c r="O89" s="687"/>
      <c r="P89" s="687"/>
      <c r="Q89" s="602">
        <v>4</v>
      </c>
      <c r="R89" s="602">
        <v>4</v>
      </c>
      <c r="S89" s="602">
        <v>4</v>
      </c>
      <c r="T89" s="602"/>
      <c r="U89" s="602"/>
      <c r="V89" s="602"/>
      <c r="W89" s="602"/>
    </row>
    <row r="90" spans="1:25" x14ac:dyDescent="0.15">
      <c r="A90" s="1"/>
      <c r="B90" s="538"/>
      <c r="C90" s="214" t="s">
        <v>140</v>
      </c>
      <c r="D90" s="229" t="s">
        <v>792</v>
      </c>
      <c r="E90" s="231"/>
      <c r="F90" s="173">
        <v>136</v>
      </c>
      <c r="G90" s="1"/>
      <c r="H90" s="28">
        <v>4</v>
      </c>
      <c r="I90" s="27" t="s">
        <v>234</v>
      </c>
      <c r="J90" s="178" t="s">
        <v>91</v>
      </c>
      <c r="K90" s="598" t="s">
        <v>36</v>
      </c>
      <c r="L90" s="15">
        <f>SUM(Q90:W90)</f>
        <v>37</v>
      </c>
      <c r="N90" s="687" t="str">
        <f t="shared" si="1"/>
        <v>松橋地域史調査クラブ</v>
      </c>
      <c r="O90" s="687"/>
      <c r="P90" s="687"/>
      <c r="Q90" s="602">
        <v>6</v>
      </c>
      <c r="R90" s="602">
        <v>7</v>
      </c>
      <c r="S90" s="602">
        <v>6</v>
      </c>
      <c r="T90" s="602">
        <v>3</v>
      </c>
      <c r="U90" s="602">
        <v>5</v>
      </c>
      <c r="V90" s="602">
        <v>5</v>
      </c>
      <c r="W90" s="602">
        <v>5</v>
      </c>
    </row>
    <row r="91" spans="1:25" x14ac:dyDescent="0.15">
      <c r="A91" s="1"/>
      <c r="B91" s="594">
        <v>2</v>
      </c>
      <c r="C91" s="609" t="s">
        <v>800</v>
      </c>
      <c r="D91" s="211" t="s">
        <v>799</v>
      </c>
      <c r="E91" s="206" t="s">
        <v>31</v>
      </c>
      <c r="F91" s="175"/>
      <c r="G91" s="1"/>
      <c r="H91" s="28">
        <v>5</v>
      </c>
      <c r="I91" s="27" t="s">
        <v>294</v>
      </c>
      <c r="J91" s="45" t="s">
        <v>92</v>
      </c>
      <c r="K91" s="598" t="s">
        <v>36</v>
      </c>
      <c r="L91" s="15">
        <f>SUM(Q91:X91)</f>
        <v>95</v>
      </c>
      <c r="M91">
        <v>17</v>
      </c>
      <c r="N91" s="687" t="str">
        <f t="shared" si="1"/>
        <v>雁回山の植物を観る会</v>
      </c>
      <c r="O91" s="687"/>
      <c r="P91" s="687"/>
      <c r="Q91" s="602">
        <v>12</v>
      </c>
      <c r="R91" s="602">
        <v>13</v>
      </c>
      <c r="S91" s="602">
        <v>11</v>
      </c>
      <c r="T91" s="602">
        <v>9</v>
      </c>
      <c r="U91" s="602">
        <v>13</v>
      </c>
      <c r="V91" s="602">
        <v>8</v>
      </c>
      <c r="W91" s="602">
        <v>11</v>
      </c>
      <c r="X91">
        <v>18</v>
      </c>
      <c r="Y91" t="s">
        <v>848</v>
      </c>
    </row>
    <row r="92" spans="1:25" x14ac:dyDescent="0.15">
      <c r="A92" s="1"/>
      <c r="B92" s="538"/>
      <c r="C92" s="214" t="s">
        <v>801</v>
      </c>
      <c r="D92" s="232"/>
      <c r="E92" s="112"/>
      <c r="F92" s="173">
        <v>98</v>
      </c>
      <c r="G92" s="1"/>
      <c r="H92" s="28">
        <v>6</v>
      </c>
      <c r="I92" s="27" t="s">
        <v>126</v>
      </c>
      <c r="J92" s="28" t="s">
        <v>40</v>
      </c>
      <c r="K92" s="598" t="s">
        <v>36</v>
      </c>
      <c r="L92" s="15">
        <f t="shared" si="0"/>
        <v>14</v>
      </c>
      <c r="N92" s="687" t="str">
        <f t="shared" si="1"/>
        <v>貝類調べ隊</v>
      </c>
      <c r="O92" s="687"/>
      <c r="P92" s="687"/>
      <c r="Q92" s="602">
        <v>6</v>
      </c>
      <c r="R92" s="602">
        <v>6</v>
      </c>
      <c r="S92" s="602">
        <v>2</v>
      </c>
      <c r="T92" s="602"/>
      <c r="U92" s="602"/>
      <c r="V92" s="602"/>
      <c r="W92" s="602"/>
    </row>
    <row r="93" spans="1:25" x14ac:dyDescent="0.15">
      <c r="A93" s="1"/>
      <c r="B93" s="202">
        <v>3</v>
      </c>
      <c r="C93" s="609" t="s">
        <v>802</v>
      </c>
      <c r="D93" s="213" t="s">
        <v>804</v>
      </c>
      <c r="E93" s="230" t="s">
        <v>31</v>
      </c>
      <c r="F93" s="175"/>
      <c r="G93" s="1"/>
      <c r="H93" s="28">
        <v>7</v>
      </c>
      <c r="I93" s="27" t="s">
        <v>233</v>
      </c>
      <c r="J93" s="45" t="s">
        <v>41</v>
      </c>
      <c r="K93" s="598" t="s">
        <v>36</v>
      </c>
      <c r="L93" s="15">
        <f t="shared" si="0"/>
        <v>30</v>
      </c>
      <c r="M93">
        <v>12</v>
      </c>
      <c r="N93" s="687" t="str">
        <f t="shared" si="1"/>
        <v>シダを楽しもう会</v>
      </c>
      <c r="O93" s="687"/>
      <c r="P93" s="687"/>
      <c r="Q93" s="602">
        <v>7</v>
      </c>
      <c r="R93" s="602">
        <v>7</v>
      </c>
      <c r="S93" s="602">
        <v>6</v>
      </c>
      <c r="T93" s="602">
        <v>4</v>
      </c>
      <c r="U93" s="602">
        <v>6</v>
      </c>
      <c r="V93" s="602"/>
      <c r="W93" s="602"/>
      <c r="X93" t="s">
        <v>849</v>
      </c>
    </row>
    <row r="94" spans="1:25" x14ac:dyDescent="0.15">
      <c r="A94" s="1"/>
      <c r="B94" s="538"/>
      <c r="C94" s="214" t="s">
        <v>803</v>
      </c>
      <c r="D94" s="215" t="s">
        <v>805</v>
      </c>
      <c r="E94" s="231"/>
      <c r="F94" s="173">
        <v>267</v>
      </c>
      <c r="G94" s="1"/>
      <c r="H94" s="28">
        <v>8</v>
      </c>
      <c r="I94" s="27" t="s">
        <v>345</v>
      </c>
      <c r="J94" s="178" t="s">
        <v>807</v>
      </c>
      <c r="K94" s="598" t="s">
        <v>36</v>
      </c>
      <c r="L94" s="15">
        <f t="shared" si="0"/>
        <v>7</v>
      </c>
      <c r="N94" s="687" t="str">
        <f t="shared" si="1"/>
        <v>甲佐民具</v>
      </c>
      <c r="O94" s="687"/>
      <c r="P94" s="687"/>
      <c r="Q94" s="602">
        <v>3</v>
      </c>
      <c r="R94" s="602">
        <v>4</v>
      </c>
      <c r="S94" s="602"/>
      <c r="T94" s="602"/>
      <c r="U94" s="602"/>
      <c r="V94" s="602"/>
      <c r="W94" s="602"/>
    </row>
    <row r="95" spans="1:25" x14ac:dyDescent="0.15">
      <c r="A95" s="1"/>
      <c r="B95" s="174">
        <v>4</v>
      </c>
      <c r="C95" s="594" t="s">
        <v>855</v>
      </c>
      <c r="D95" s="216" t="s">
        <v>857</v>
      </c>
      <c r="E95" s="206" t="s">
        <v>31</v>
      </c>
      <c r="F95" s="176"/>
      <c r="G95" s="1"/>
      <c r="H95" s="28"/>
      <c r="I95" s="27"/>
      <c r="J95" s="178"/>
      <c r="K95" s="598"/>
      <c r="L95" s="15"/>
    </row>
    <row r="96" spans="1:25" x14ac:dyDescent="0.15">
      <c r="A96" s="1"/>
      <c r="B96" s="538"/>
      <c r="C96" s="214" t="s">
        <v>856</v>
      </c>
      <c r="D96" s="547"/>
      <c r="E96" s="546"/>
      <c r="F96" s="173">
        <v>204</v>
      </c>
      <c r="G96" s="1"/>
      <c r="H96" s="28"/>
      <c r="I96" s="27"/>
      <c r="J96" s="178"/>
      <c r="K96" s="598"/>
      <c r="L96" s="172"/>
    </row>
    <row r="97" spans="1:12" ht="14.25" thickBot="1" x14ac:dyDescent="0.2">
      <c r="A97" s="1"/>
      <c r="B97" s="174">
        <v>5</v>
      </c>
      <c r="C97" s="234" t="s">
        <v>842</v>
      </c>
      <c r="D97" s="216" t="s">
        <v>843</v>
      </c>
      <c r="E97" s="571" t="s">
        <v>31</v>
      </c>
      <c r="F97" s="175"/>
      <c r="G97" s="1"/>
      <c r="H97" s="40"/>
      <c r="I97" s="40"/>
      <c r="J97" s="40"/>
      <c r="K97" s="19"/>
      <c r="L97" s="30"/>
    </row>
    <row r="98" spans="1:12" ht="15" thickTop="1" thickBot="1" x14ac:dyDescent="0.2">
      <c r="A98" s="1"/>
      <c r="B98" s="538"/>
      <c r="C98" s="214"/>
      <c r="D98" s="209" t="s">
        <v>844</v>
      </c>
      <c r="E98" s="545"/>
      <c r="F98" s="173"/>
      <c r="G98" s="1"/>
      <c r="H98" s="615"/>
      <c r="I98" s="621"/>
      <c r="J98" s="620" t="s">
        <v>9</v>
      </c>
      <c r="K98" s="616" t="s">
        <v>775</v>
      </c>
      <c r="L98" s="617">
        <f>SUM(L87:L97)</f>
        <v>243</v>
      </c>
    </row>
    <row r="99" spans="1:12" ht="14.25" thickBot="1" x14ac:dyDescent="0.2">
      <c r="A99" s="1"/>
      <c r="B99" s="19"/>
      <c r="C99" s="116"/>
      <c r="D99" s="117"/>
      <c r="E99" s="118"/>
      <c r="F99" s="119"/>
      <c r="G99" s="1"/>
      <c r="H99" s="4"/>
      <c r="I99" s="5"/>
      <c r="J99" s="4"/>
      <c r="K99" s="171" t="s">
        <v>774</v>
      </c>
      <c r="L99" s="237">
        <f>'2020 (R2)'!L98</f>
        <v>203</v>
      </c>
    </row>
    <row r="100" spans="1:12" ht="15" thickTop="1" thickBot="1" x14ac:dyDescent="0.2">
      <c r="A100" s="1"/>
      <c r="B100" s="108"/>
      <c r="C100" s="115"/>
      <c r="D100" s="120" t="s">
        <v>9</v>
      </c>
      <c r="E100" s="34" t="s">
        <v>775</v>
      </c>
      <c r="F100" s="35">
        <f>SUM(F87:F99)</f>
        <v>794</v>
      </c>
      <c r="G100" s="1"/>
      <c r="H100" s="1"/>
      <c r="I100" s="1"/>
      <c r="J100" s="1"/>
      <c r="K100" s="171" t="s">
        <v>777</v>
      </c>
      <c r="L100">
        <f>'2019(H31 R1)'!L98</f>
        <v>77</v>
      </c>
    </row>
    <row r="101" spans="1:12" x14ac:dyDescent="0.15">
      <c r="A101" s="1"/>
      <c r="B101" s="1"/>
      <c r="C101" s="121"/>
      <c r="D101" s="1"/>
      <c r="E101" s="171" t="s">
        <v>774</v>
      </c>
      <c r="F101" s="237">
        <f>'2020 (R2)'!F100</f>
        <v>1172</v>
      </c>
      <c r="G101" s="1"/>
      <c r="H101" s="1"/>
      <c r="I101" s="1"/>
      <c r="J101" s="1"/>
      <c r="K101" s="82"/>
      <c r="L101" s="25"/>
    </row>
    <row r="102" spans="1:12" ht="14.25" thickBot="1" x14ac:dyDescent="0.2">
      <c r="A102" s="1"/>
      <c r="B102" s="1"/>
      <c r="C102" s="122"/>
      <c r="D102" s="123"/>
      <c r="E102" s="171" t="s">
        <v>777</v>
      </c>
      <c r="F102">
        <f>'2019(H31 R1)'!F100</f>
        <v>1212</v>
      </c>
      <c r="G102" s="1"/>
      <c r="H102" s="136" t="s">
        <v>46</v>
      </c>
      <c r="I102" s="137"/>
      <c r="J102" s="137"/>
      <c r="K102" s="137"/>
      <c r="L102" s="565"/>
    </row>
    <row r="103" spans="1:12" ht="14.25" thickBot="1" x14ac:dyDescent="0.2">
      <c r="A103" s="1"/>
      <c r="B103" s="124" t="s">
        <v>42</v>
      </c>
      <c r="C103" s="121"/>
      <c r="D103" s="123"/>
      <c r="E103" s="54"/>
      <c r="F103" s="54"/>
      <c r="G103" s="1"/>
      <c r="H103" s="113"/>
      <c r="I103" s="8" t="s">
        <v>3</v>
      </c>
      <c r="J103" s="7" t="s">
        <v>47</v>
      </c>
      <c r="K103" s="139"/>
      <c r="L103" s="566" t="s">
        <v>24</v>
      </c>
    </row>
    <row r="104" spans="1:12" x14ac:dyDescent="0.15">
      <c r="A104" s="1"/>
      <c r="B104" s="128"/>
      <c r="C104" s="87" t="s">
        <v>3</v>
      </c>
      <c r="D104" s="7" t="s">
        <v>28</v>
      </c>
      <c r="E104" s="9" t="s">
        <v>29</v>
      </c>
      <c r="F104" s="10" t="s">
        <v>30</v>
      </c>
      <c r="G104" s="1"/>
      <c r="H104" s="28">
        <v>1</v>
      </c>
      <c r="I104" s="13"/>
      <c r="J104" s="45"/>
      <c r="K104" s="598"/>
      <c r="L104" s="15"/>
    </row>
    <row r="105" spans="1:12" ht="14.25" thickBot="1" x14ac:dyDescent="0.2">
      <c r="A105" s="1"/>
      <c r="B105" s="592">
        <v>1</v>
      </c>
      <c r="C105" s="129" t="s">
        <v>715</v>
      </c>
      <c r="D105" s="130" t="s">
        <v>383</v>
      </c>
      <c r="E105" s="131" t="s">
        <v>295</v>
      </c>
      <c r="F105" s="57"/>
      <c r="G105" s="143"/>
      <c r="H105" s="697" t="s">
        <v>778</v>
      </c>
      <c r="I105" s="698"/>
      <c r="J105" s="698"/>
      <c r="K105" s="699"/>
      <c r="L105" s="626">
        <f>SUM(L104:L104)</f>
        <v>0</v>
      </c>
    </row>
    <row r="106" spans="1:12" x14ac:dyDescent="0.15">
      <c r="A106" s="1"/>
      <c r="B106" s="60"/>
      <c r="C106" s="523" t="s">
        <v>716</v>
      </c>
      <c r="D106" s="49" t="s">
        <v>608</v>
      </c>
      <c r="E106" s="69"/>
      <c r="F106" s="141"/>
      <c r="H106" s="4"/>
      <c r="I106" s="5"/>
      <c r="J106" s="4"/>
      <c r="K106" s="171" t="s">
        <v>774</v>
      </c>
      <c r="L106" s="562">
        <f>'2019(H31 R1)'!L112</f>
        <v>0</v>
      </c>
    </row>
    <row r="107" spans="1:12" x14ac:dyDescent="0.15">
      <c r="A107" s="1"/>
      <c r="B107" s="60"/>
      <c r="C107" s="132"/>
      <c r="D107" s="524" t="s">
        <v>609</v>
      </c>
      <c r="E107" s="134"/>
      <c r="F107" s="135"/>
      <c r="G107" s="1"/>
      <c r="H107" s="4"/>
      <c r="I107" s="5"/>
      <c r="J107" s="4"/>
      <c r="K107" s="171" t="s">
        <v>777</v>
      </c>
      <c r="L107" s="25">
        <v>0</v>
      </c>
    </row>
    <row r="108" spans="1:12" x14ac:dyDescent="0.15">
      <c r="A108" s="1"/>
      <c r="B108" s="592">
        <v>2</v>
      </c>
      <c r="C108" s="129" t="s">
        <v>70</v>
      </c>
      <c r="D108" s="130"/>
      <c r="E108" s="131"/>
      <c r="F108" s="57"/>
      <c r="G108" s="1"/>
      <c r="H108" s="4"/>
      <c r="I108" s="5"/>
      <c r="J108" s="4"/>
      <c r="K108" s="24"/>
      <c r="L108" s="559"/>
    </row>
    <row r="109" spans="1:12" ht="14.25" thickBot="1" x14ac:dyDescent="0.2">
      <c r="A109" s="1"/>
      <c r="B109" s="60"/>
      <c r="C109" s="132" t="s">
        <v>69</v>
      </c>
      <c r="D109" s="133"/>
      <c r="E109" s="134"/>
      <c r="F109" s="135"/>
      <c r="G109" s="1"/>
      <c r="H109" s="150" t="s">
        <v>48</v>
      </c>
      <c r="I109" s="151"/>
      <c r="J109" s="53"/>
      <c r="K109" s="53"/>
      <c r="L109" s="554"/>
    </row>
    <row r="110" spans="1:12" x14ac:dyDescent="0.15">
      <c r="A110" s="1"/>
      <c r="B110" s="592">
        <v>3</v>
      </c>
      <c r="C110" s="140" t="s">
        <v>816</v>
      </c>
      <c r="D110" s="130" t="s">
        <v>818</v>
      </c>
      <c r="E110" s="69" t="s">
        <v>758</v>
      </c>
      <c r="F110" s="141">
        <v>10328</v>
      </c>
      <c r="G110" s="1"/>
      <c r="H110" s="113"/>
      <c r="I110" s="8" t="s">
        <v>3</v>
      </c>
      <c r="J110" s="7" t="s">
        <v>49</v>
      </c>
      <c r="K110" s="55" t="s">
        <v>29</v>
      </c>
      <c r="L110" s="552" t="s">
        <v>50</v>
      </c>
    </row>
    <row r="111" spans="1:12" x14ac:dyDescent="0.15">
      <c r="A111" s="1"/>
      <c r="B111" s="593"/>
      <c r="C111" s="132" t="s">
        <v>817</v>
      </c>
      <c r="D111" s="142"/>
      <c r="E111" s="69"/>
      <c r="F111" s="141"/>
      <c r="G111" s="1"/>
      <c r="H111" s="594">
        <v>1</v>
      </c>
      <c r="I111" s="27" t="s">
        <v>796</v>
      </c>
      <c r="J111" s="594" t="s">
        <v>51</v>
      </c>
      <c r="K111" s="174" t="s">
        <v>797</v>
      </c>
      <c r="L111" s="152">
        <v>26</v>
      </c>
    </row>
    <row r="112" spans="1:12" x14ac:dyDescent="0.15">
      <c r="A112" s="1"/>
      <c r="B112" s="592">
        <v>4</v>
      </c>
      <c r="C112" s="145" t="s">
        <v>70</v>
      </c>
      <c r="D112" s="594"/>
      <c r="E112" s="131"/>
      <c r="F112" s="57"/>
      <c r="G112" s="1"/>
      <c r="H112" s="28">
        <v>2</v>
      </c>
      <c r="I112" s="27" t="s">
        <v>841</v>
      </c>
      <c r="J112" s="594" t="s">
        <v>55</v>
      </c>
      <c r="K112" s="174" t="s">
        <v>840</v>
      </c>
      <c r="L112" s="172">
        <v>22</v>
      </c>
    </row>
    <row r="113" spans="1:24" x14ac:dyDescent="0.15">
      <c r="A113" s="1"/>
      <c r="B113" s="593"/>
      <c r="C113" s="132" t="s">
        <v>69</v>
      </c>
      <c r="D113" s="189"/>
      <c r="E113" s="22"/>
      <c r="F113" s="59"/>
      <c r="G113" s="1"/>
      <c r="H113" s="28">
        <v>3</v>
      </c>
      <c r="I113" s="27"/>
      <c r="J113" s="594" t="s">
        <v>52</v>
      </c>
      <c r="K113" s="174"/>
      <c r="L113" s="176"/>
    </row>
    <row r="114" spans="1:24" x14ac:dyDescent="0.15">
      <c r="A114" s="1"/>
      <c r="B114" s="60">
        <v>5</v>
      </c>
      <c r="C114" s="145" t="s">
        <v>70</v>
      </c>
      <c r="D114" s="84"/>
      <c r="E114" s="131"/>
      <c r="F114" s="57"/>
      <c r="G114" s="1"/>
      <c r="H114" s="28">
        <v>4</v>
      </c>
      <c r="I114" s="27"/>
      <c r="J114" s="28" t="s">
        <v>53</v>
      </c>
      <c r="K114" s="174"/>
      <c r="L114" s="172"/>
    </row>
    <row r="115" spans="1:24" x14ac:dyDescent="0.15">
      <c r="A115" s="1"/>
      <c r="B115" s="593"/>
      <c r="C115" s="147" t="s">
        <v>69</v>
      </c>
      <c r="D115" s="21"/>
      <c r="E115" s="22"/>
      <c r="F115" s="59"/>
      <c r="G115" s="54"/>
      <c r="H115" s="28">
        <v>5</v>
      </c>
      <c r="I115" s="27"/>
      <c r="J115" s="28" t="s">
        <v>54</v>
      </c>
      <c r="K115" s="598"/>
      <c r="L115" s="15"/>
    </row>
    <row r="116" spans="1:24" x14ac:dyDescent="0.15">
      <c r="A116" s="1"/>
      <c r="B116" s="60">
        <v>6</v>
      </c>
      <c r="C116" s="148" t="s">
        <v>70</v>
      </c>
      <c r="D116" s="149"/>
      <c r="E116" s="131"/>
      <c r="F116" s="57"/>
      <c r="G116" s="54"/>
      <c r="H116" s="28">
        <v>6</v>
      </c>
      <c r="I116" s="27" t="s">
        <v>845</v>
      </c>
      <c r="J116" s="28" t="s">
        <v>846</v>
      </c>
      <c r="K116" s="208" t="s">
        <v>847</v>
      </c>
      <c r="L116" s="152">
        <v>31</v>
      </c>
    </row>
    <row r="117" spans="1:24" ht="14.25" thickBot="1" x14ac:dyDescent="0.2">
      <c r="A117" s="1"/>
      <c r="B117" s="593"/>
      <c r="C117" s="132" t="s">
        <v>69</v>
      </c>
      <c r="D117" s="21"/>
      <c r="E117" s="134"/>
      <c r="F117" s="59"/>
      <c r="G117" s="54" t="s">
        <v>20</v>
      </c>
      <c r="H117" s="622"/>
      <c r="I117" s="623"/>
      <c r="J117" s="624" t="s">
        <v>56</v>
      </c>
      <c r="K117" s="625" t="s">
        <v>775</v>
      </c>
      <c r="L117" s="626">
        <f>SUM(L111:L116)</f>
        <v>79</v>
      </c>
    </row>
    <row r="118" spans="1:24" ht="14.25" thickBot="1" x14ac:dyDescent="0.2">
      <c r="A118" s="1"/>
      <c r="B118" s="615"/>
      <c r="C118" s="619"/>
      <c r="D118" s="620" t="s">
        <v>9</v>
      </c>
      <c r="E118" s="616" t="s">
        <v>775</v>
      </c>
      <c r="F118" s="617">
        <f>SUM(F105:F117)</f>
        <v>10328</v>
      </c>
      <c r="K118" s="171" t="s">
        <v>774</v>
      </c>
      <c r="L118" s="237">
        <f>'2020 (R2)'!L116</f>
        <v>0</v>
      </c>
    </row>
    <row r="119" spans="1:24" x14ac:dyDescent="0.15">
      <c r="A119" s="1"/>
      <c r="B119" s="1"/>
      <c r="C119" s="48"/>
      <c r="D119" s="1"/>
      <c r="E119" s="171" t="s">
        <v>774</v>
      </c>
      <c r="F119" s="237">
        <f>'2020 (R2)'!F118</f>
        <v>0</v>
      </c>
      <c r="K119" s="171" t="s">
        <v>777</v>
      </c>
      <c r="L119" s="237">
        <f>'2019(H31 R1)'!L124</f>
        <v>177</v>
      </c>
    </row>
    <row r="120" spans="1:24" x14ac:dyDescent="0.15">
      <c r="A120" s="1"/>
      <c r="B120" s="1"/>
      <c r="D120" s="1"/>
      <c r="E120" s="171" t="s">
        <v>777</v>
      </c>
      <c r="F120">
        <f>'2019(H31 R1)'!F118</f>
        <v>0</v>
      </c>
      <c r="L120" s="562"/>
    </row>
    <row r="121" spans="1:24" x14ac:dyDescent="0.15">
      <c r="A121" s="1"/>
      <c r="C121" s="51"/>
      <c r="D121" s="1"/>
      <c r="E121" s="24"/>
      <c r="F121" s="3"/>
      <c r="H121" s="1"/>
      <c r="I121" s="1"/>
      <c r="J121" s="1"/>
      <c r="K121" s="143"/>
      <c r="L121" s="25"/>
    </row>
    <row r="122" spans="1:24" ht="14.25" thickBot="1" x14ac:dyDescent="0.2">
      <c r="A122" s="1"/>
      <c r="B122" s="150" t="s">
        <v>57</v>
      </c>
      <c r="C122" s="151"/>
      <c r="D122" s="53"/>
      <c r="E122" s="53"/>
      <c r="F122" s="54"/>
      <c r="H122" s="1"/>
      <c r="I122" s="1"/>
      <c r="K122" s="143"/>
      <c r="L122" s="25"/>
    </row>
    <row r="123" spans="1:24" ht="14.25" thickBot="1" x14ac:dyDescent="0.2">
      <c r="A123" s="1"/>
      <c r="B123" s="113"/>
      <c r="C123" s="8" t="s">
        <v>58</v>
      </c>
      <c r="D123" s="7" t="s">
        <v>59</v>
      </c>
      <c r="E123" s="55" t="s">
        <v>5</v>
      </c>
      <c r="F123" s="10" t="s">
        <v>221</v>
      </c>
      <c r="G123" s="217"/>
      <c r="H123" s="157" t="s">
        <v>60</v>
      </c>
      <c r="I123" s="158"/>
      <c r="J123" s="158"/>
      <c r="K123" s="53"/>
      <c r="L123" s="567"/>
      <c r="N123" s="691" t="s">
        <v>59</v>
      </c>
      <c r="O123" s="692"/>
      <c r="P123" s="692"/>
      <c r="Q123" s="606">
        <v>1</v>
      </c>
      <c r="R123" s="606">
        <v>2</v>
      </c>
      <c r="S123" s="606">
        <v>3</v>
      </c>
      <c r="T123" s="606">
        <v>4</v>
      </c>
      <c r="U123" s="606">
        <v>5</v>
      </c>
      <c r="V123" s="612">
        <v>6</v>
      </c>
      <c r="W123" s="607" t="s">
        <v>788</v>
      </c>
    </row>
    <row r="124" spans="1:24" x14ac:dyDescent="0.15">
      <c r="A124" s="1"/>
      <c r="B124" s="594">
        <v>1</v>
      </c>
      <c r="C124" s="27"/>
      <c r="D124" s="28" t="s">
        <v>125</v>
      </c>
      <c r="E124" s="598">
        <v>20</v>
      </c>
      <c r="F124" s="172">
        <f>W124</f>
        <v>18</v>
      </c>
      <c r="G124" s="217" t="s">
        <v>795</v>
      </c>
      <c r="H124" s="113"/>
      <c r="I124" s="8" t="s">
        <v>3</v>
      </c>
      <c r="J124" s="7" t="s">
        <v>61</v>
      </c>
      <c r="K124" s="9" t="s">
        <v>5</v>
      </c>
      <c r="L124" s="566" t="s">
        <v>6</v>
      </c>
      <c r="N124" s="693" t="s">
        <v>125</v>
      </c>
      <c r="O124" s="694"/>
      <c r="P124" s="694"/>
      <c r="Q124" s="602">
        <v>6</v>
      </c>
      <c r="R124" s="602">
        <v>4</v>
      </c>
      <c r="S124" s="602">
        <v>6</v>
      </c>
      <c r="T124" s="602">
        <v>2</v>
      </c>
      <c r="U124" s="602"/>
      <c r="V124" s="613"/>
      <c r="W124" s="603">
        <f>SUM(Q124:V124)</f>
        <v>18</v>
      </c>
    </row>
    <row r="125" spans="1:24" x14ac:dyDescent="0.15">
      <c r="A125" s="1"/>
      <c r="B125" s="599">
        <v>2</v>
      </c>
      <c r="C125" s="600"/>
      <c r="D125" s="28" t="s">
        <v>117</v>
      </c>
      <c r="E125" s="601">
        <v>20</v>
      </c>
      <c r="F125" s="175">
        <f>W125</f>
        <v>22</v>
      </c>
      <c r="G125" s="217" t="s">
        <v>793</v>
      </c>
      <c r="H125" s="28">
        <v>1</v>
      </c>
      <c r="I125" s="200" t="s">
        <v>215</v>
      </c>
      <c r="J125" s="611" t="s">
        <v>806</v>
      </c>
      <c r="K125" s="179">
        <v>20</v>
      </c>
      <c r="L125" s="57">
        <v>9</v>
      </c>
      <c r="N125" s="693" t="s">
        <v>117</v>
      </c>
      <c r="O125" s="694"/>
      <c r="P125" s="694"/>
      <c r="Q125" s="602">
        <v>6</v>
      </c>
      <c r="R125" s="602">
        <v>6</v>
      </c>
      <c r="S125" s="602">
        <v>5</v>
      </c>
      <c r="T125" s="602">
        <v>5</v>
      </c>
      <c r="U125" s="602"/>
      <c r="V125" s="613"/>
      <c r="W125" s="603">
        <f>SUM(Q125:V125)</f>
        <v>22</v>
      </c>
      <c r="X125" t="s">
        <v>850</v>
      </c>
    </row>
    <row r="126" spans="1:24" x14ac:dyDescent="0.15">
      <c r="A126" s="1"/>
      <c r="B126" s="599">
        <v>3</v>
      </c>
      <c r="C126" s="600"/>
      <c r="D126" s="28" t="s">
        <v>346</v>
      </c>
      <c r="E126" s="601">
        <v>20</v>
      </c>
      <c r="F126" s="15">
        <f>W126</f>
        <v>39</v>
      </c>
      <c r="G126" s="217" t="s">
        <v>794</v>
      </c>
      <c r="H126" s="592">
        <v>2</v>
      </c>
      <c r="I126" s="181" t="s">
        <v>822</v>
      </c>
      <c r="J126" s="611" t="s">
        <v>823</v>
      </c>
      <c r="K126" s="160">
        <v>10</v>
      </c>
      <c r="L126" s="57">
        <v>7</v>
      </c>
      <c r="N126" s="693" t="s">
        <v>346</v>
      </c>
      <c r="O126" s="694"/>
      <c r="P126" s="694"/>
      <c r="Q126" s="602">
        <v>10</v>
      </c>
      <c r="R126" s="602">
        <v>12</v>
      </c>
      <c r="S126" s="602">
        <v>9</v>
      </c>
      <c r="T126" s="602">
        <v>8</v>
      </c>
      <c r="U126" s="602"/>
      <c r="V126" s="613"/>
      <c r="W126" s="603">
        <f>SUM(Q126:V126)</f>
        <v>39</v>
      </c>
    </row>
    <row r="127" spans="1:24" x14ac:dyDescent="0.15">
      <c r="A127" s="1"/>
      <c r="B127" s="28">
        <v>4</v>
      </c>
      <c r="C127" s="27" t="s">
        <v>725</v>
      </c>
      <c r="D127" s="28" t="s">
        <v>787</v>
      </c>
      <c r="E127" s="174">
        <v>20</v>
      </c>
      <c r="F127" s="172">
        <f>W127</f>
        <v>12</v>
      </c>
      <c r="G127" s="217"/>
      <c r="H127" s="592">
        <v>3</v>
      </c>
      <c r="I127" s="13" t="s">
        <v>851</v>
      </c>
      <c r="J127" s="45" t="s">
        <v>852</v>
      </c>
      <c r="K127" s="160">
        <v>24</v>
      </c>
      <c r="L127" s="152">
        <v>7</v>
      </c>
      <c r="N127" s="693" t="s">
        <v>787</v>
      </c>
      <c r="O127" s="694"/>
      <c r="P127" s="694"/>
      <c r="Q127" s="602">
        <v>7</v>
      </c>
      <c r="R127" s="602">
        <v>5</v>
      </c>
      <c r="S127" s="602"/>
      <c r="T127" s="602"/>
      <c r="U127" s="602"/>
      <c r="V127" s="613"/>
      <c r="W127" s="603">
        <f>SUM(Q127:V127)</f>
        <v>12</v>
      </c>
    </row>
    <row r="128" spans="1:24" ht="14.25" thickBot="1" x14ac:dyDescent="0.2">
      <c r="A128" s="1"/>
      <c r="B128" s="28">
        <v>5</v>
      </c>
      <c r="C128" s="27"/>
      <c r="D128" s="28" t="s">
        <v>225</v>
      </c>
      <c r="E128" s="174">
        <v>20</v>
      </c>
      <c r="F128" s="172">
        <f>W128</f>
        <v>46</v>
      </c>
      <c r="G128" s="217"/>
      <c r="H128" s="592">
        <v>4</v>
      </c>
      <c r="I128" s="159"/>
      <c r="J128" s="45"/>
      <c r="K128" s="160"/>
      <c r="L128" s="152"/>
      <c r="N128" s="689" t="s">
        <v>789</v>
      </c>
      <c r="O128" s="690"/>
      <c r="P128" s="690"/>
      <c r="Q128" s="604">
        <v>10</v>
      </c>
      <c r="R128" s="604">
        <v>9</v>
      </c>
      <c r="S128" s="604">
        <v>8</v>
      </c>
      <c r="T128" s="604">
        <v>6</v>
      </c>
      <c r="U128" s="604">
        <v>7</v>
      </c>
      <c r="V128" s="614">
        <v>6</v>
      </c>
      <c r="W128" s="605">
        <f>SUM(Q128:V128)</f>
        <v>46</v>
      </c>
    </row>
    <row r="129" spans="1:12" x14ac:dyDescent="0.15">
      <c r="A129" s="1"/>
      <c r="B129" s="28"/>
      <c r="C129" s="13"/>
      <c r="D129" s="28"/>
      <c r="E129" s="174"/>
      <c r="F129" s="15"/>
      <c r="G129" s="217"/>
      <c r="H129" s="592">
        <v>5</v>
      </c>
      <c r="I129" s="587"/>
      <c r="J129" s="84"/>
      <c r="K129" s="160"/>
      <c r="L129" s="152"/>
    </row>
    <row r="130" spans="1:12" ht="14.25" thickBot="1" x14ac:dyDescent="0.2">
      <c r="A130" s="1"/>
      <c r="B130" s="592"/>
      <c r="D130" s="12"/>
      <c r="E130" s="14"/>
      <c r="F130" s="15"/>
      <c r="G130" s="1"/>
      <c r="H130" s="17"/>
      <c r="I130" s="165"/>
      <c r="J130" s="95"/>
      <c r="K130" s="166"/>
      <c r="L130" s="30"/>
    </row>
    <row r="131" spans="1:12" ht="15" thickTop="1" thickBot="1" x14ac:dyDescent="0.2">
      <c r="A131" s="1"/>
      <c r="B131" s="592"/>
      <c r="C131" s="156"/>
      <c r="D131" s="592"/>
      <c r="E131" s="37"/>
      <c r="F131" s="152"/>
      <c r="G131" s="1"/>
      <c r="H131" s="615"/>
      <c r="I131" s="621"/>
      <c r="J131" s="620" t="s">
        <v>9</v>
      </c>
      <c r="K131" s="616" t="s">
        <v>775</v>
      </c>
      <c r="L131" s="617">
        <f>SUM(L125:L130)</f>
        <v>23</v>
      </c>
    </row>
    <row r="132" spans="1:12" ht="14.25" thickBot="1" x14ac:dyDescent="0.2">
      <c r="A132" s="1"/>
      <c r="B132" s="40"/>
      <c r="C132" s="18"/>
      <c r="D132" s="17"/>
      <c r="E132" s="19"/>
      <c r="F132" s="30"/>
      <c r="G132" s="1"/>
      <c r="H132" s="1"/>
      <c r="I132" s="51"/>
      <c r="J132" s="1"/>
      <c r="K132" s="171" t="s">
        <v>774</v>
      </c>
      <c r="L132" s="237">
        <f>'2020 (R2)'!L130</f>
        <v>57</v>
      </c>
    </row>
    <row r="133" spans="1:12" ht="15" thickTop="1" thickBot="1" x14ac:dyDescent="0.2">
      <c r="A133" s="1"/>
      <c r="B133" s="615"/>
      <c r="C133" s="621"/>
      <c r="D133" s="620" t="s">
        <v>9</v>
      </c>
      <c r="E133" s="616" t="s">
        <v>775</v>
      </c>
      <c r="F133" s="617">
        <f>SUM(F124:F132)</f>
        <v>137</v>
      </c>
      <c r="G133" s="1"/>
      <c r="H133" s="1"/>
      <c r="I133" s="51"/>
      <c r="J133" s="1"/>
      <c r="K133" s="171" t="s">
        <v>777</v>
      </c>
      <c r="L133">
        <f>'2019(H31 R1)'!L130</f>
        <v>80</v>
      </c>
    </row>
    <row r="134" spans="1:12" x14ac:dyDescent="0.15">
      <c r="A134" s="1"/>
      <c r="B134" s="1"/>
      <c r="C134" s="48"/>
      <c r="D134" s="1"/>
      <c r="E134" s="171" t="s">
        <v>774</v>
      </c>
      <c r="F134" s="237">
        <f>'2020 (R2)'!F135</f>
        <v>7</v>
      </c>
      <c r="G134" s="1"/>
      <c r="H134" s="1"/>
      <c r="I134" s="1"/>
      <c r="J134" s="1"/>
      <c r="K134" s="1"/>
      <c r="L134" s="25"/>
    </row>
    <row r="135" spans="1:12" x14ac:dyDescent="0.15">
      <c r="A135" s="1"/>
      <c r="B135" s="1"/>
      <c r="C135" s="51"/>
      <c r="D135" s="1"/>
      <c r="E135" s="171" t="s">
        <v>777</v>
      </c>
      <c r="F135">
        <f>'2019(H31 R1)'!F135</f>
        <v>17</v>
      </c>
      <c r="G135" s="1"/>
      <c r="H135" s="1"/>
      <c r="I135" s="1"/>
      <c r="J135" s="1"/>
      <c r="K135" s="1"/>
      <c r="L135" s="25"/>
    </row>
    <row r="136" spans="1:12" x14ac:dyDescent="0.15">
      <c r="A136" s="1"/>
      <c r="E136" s="24"/>
      <c r="F136" s="3"/>
      <c r="G136" s="1"/>
      <c r="H136" s="1"/>
      <c r="I136" s="1"/>
      <c r="J136" s="1"/>
      <c r="K136" s="1"/>
      <c r="L136" s="25"/>
    </row>
    <row r="137" spans="1:12" x14ac:dyDescent="0.15">
      <c r="A137" s="1"/>
      <c r="G137" s="1"/>
      <c r="H137" s="1"/>
      <c r="I137" s="1"/>
      <c r="J137" s="1"/>
      <c r="K137" s="1"/>
      <c r="L137" s="25"/>
    </row>
    <row r="138" spans="1:12" ht="14.25" thickBot="1" x14ac:dyDescent="0.2">
      <c r="A138" s="1"/>
      <c r="G138" s="1"/>
      <c r="H138" s="1"/>
      <c r="I138" s="1"/>
      <c r="J138" s="1"/>
      <c r="K138" s="1"/>
      <c r="L138" s="25"/>
    </row>
    <row r="139" spans="1:12" x14ac:dyDescent="0.15">
      <c r="A139" s="1"/>
      <c r="G139" s="1"/>
      <c r="H139" s="1"/>
      <c r="I139" s="5"/>
      <c r="J139" s="680" t="s">
        <v>62</v>
      </c>
      <c r="K139" s="548">
        <v>2021</v>
      </c>
      <c r="L139" s="549">
        <f>F100+F124+F125+F126+F128+L30+L89+L90+L92+L112+L131</f>
        <v>1069</v>
      </c>
    </row>
    <row r="140" spans="1:12" x14ac:dyDescent="0.15">
      <c r="H140" s="1"/>
      <c r="I140" s="5"/>
      <c r="J140" s="681"/>
      <c r="K140" s="163">
        <v>2020</v>
      </c>
      <c r="L140" s="164">
        <f>'2020 (R2)'!L138</f>
        <v>1521</v>
      </c>
    </row>
    <row r="141" spans="1:12" ht="14.25" thickBot="1" x14ac:dyDescent="0.2">
      <c r="H141" s="1"/>
      <c r="I141" s="4"/>
      <c r="J141" s="682"/>
      <c r="K141" s="167">
        <v>2019</v>
      </c>
      <c r="L141" s="168">
        <f>'2019(H31 R1)'!L146</f>
        <v>8185</v>
      </c>
    </row>
    <row r="142" spans="1:12" ht="14.25" thickBot="1" x14ac:dyDescent="0.2">
      <c r="H142" s="1"/>
      <c r="I142" s="4"/>
      <c r="J142" s="82"/>
      <c r="K142" s="81"/>
      <c r="L142" s="562"/>
    </row>
    <row r="143" spans="1:12" x14ac:dyDescent="0.15">
      <c r="H143" s="1"/>
      <c r="I143" s="4"/>
      <c r="J143" s="663" t="s">
        <v>63</v>
      </c>
      <c r="K143" s="169">
        <v>2021</v>
      </c>
      <c r="L143" s="170">
        <f>F25+F16+F81+F100+F118+F133+L131+F158+F178+L30+L81+L98+L62+L105+L117</f>
        <v>12074</v>
      </c>
    </row>
    <row r="144" spans="1:12" x14ac:dyDescent="0.15">
      <c r="H144" s="1"/>
      <c r="I144" s="4"/>
      <c r="J144" s="664"/>
      <c r="K144" s="163">
        <v>2020</v>
      </c>
      <c r="L144" s="164">
        <f>'2020 (R2)'!L142</f>
        <v>3348</v>
      </c>
    </row>
    <row r="145" spans="2:12" ht="14.25" thickBot="1" x14ac:dyDescent="0.2">
      <c r="H145" s="1"/>
      <c r="I145" s="4"/>
      <c r="J145" s="665"/>
      <c r="K145" s="167">
        <v>2019</v>
      </c>
      <c r="L145" s="168">
        <f>'2019(H31 R1)'!L150</f>
        <v>22554</v>
      </c>
    </row>
    <row r="146" spans="2:12" x14ac:dyDescent="0.15">
      <c r="B146" s="1"/>
      <c r="C146" s="51"/>
      <c r="D146" s="1"/>
      <c r="E146" s="1"/>
      <c r="F146" s="1"/>
      <c r="H146" s="1"/>
      <c r="I146" s="4"/>
      <c r="J146" s="666" t="s">
        <v>64</v>
      </c>
      <c r="K146" s="667"/>
      <c r="L146" s="667"/>
    </row>
    <row r="147" spans="2:12" x14ac:dyDescent="0.15">
      <c r="H147" s="1"/>
      <c r="J147" s="668"/>
      <c r="K147" s="668"/>
      <c r="L147" s="668"/>
    </row>
    <row r="148" spans="2:12" x14ac:dyDescent="0.15">
      <c r="H148" s="5"/>
    </row>
    <row r="149" spans="2:12" x14ac:dyDescent="0.15">
      <c r="H149" s="5"/>
      <c r="L149" s="556"/>
    </row>
    <row r="150" spans="2:12" x14ac:dyDescent="0.15">
      <c r="H150" s="5"/>
      <c r="I150" s="1"/>
      <c r="J150" s="1"/>
      <c r="K150" s="1"/>
      <c r="L150" s="550"/>
    </row>
    <row r="151" spans="2:12" x14ac:dyDescent="0.15">
      <c r="H151" s="5"/>
      <c r="I151" s="1"/>
      <c r="J151" s="1"/>
      <c r="K151" s="1"/>
      <c r="L151" s="550"/>
    </row>
    <row r="152" spans="2:12" x14ac:dyDescent="0.15">
      <c r="H152" s="5"/>
      <c r="I152" s="1"/>
      <c r="J152" s="1"/>
      <c r="K152" s="1"/>
      <c r="L152" s="550"/>
    </row>
    <row r="153" spans="2:12" x14ac:dyDescent="0.15">
      <c r="H153" s="5"/>
    </row>
    <row r="154" spans="2:12" x14ac:dyDescent="0.15">
      <c r="H154" s="5"/>
    </row>
    <row r="155" spans="2:12" x14ac:dyDescent="0.15">
      <c r="H155" s="5"/>
    </row>
    <row r="156" spans="2:12" x14ac:dyDescent="0.15">
      <c r="H156" s="1"/>
    </row>
    <row r="157" spans="2:12" x14ac:dyDescent="0.15">
      <c r="H157" s="1"/>
    </row>
    <row r="158" spans="2:12" x14ac:dyDescent="0.15">
      <c r="H158" s="1"/>
    </row>
    <row r="159" spans="2:12" x14ac:dyDescent="0.15">
      <c r="H159" s="1"/>
    </row>
  </sheetData>
  <mergeCells count="28">
    <mergeCell ref="J146:L147"/>
    <mergeCell ref="B29:F29"/>
    <mergeCell ref="H36:H37"/>
    <mergeCell ref="H105:K105"/>
    <mergeCell ref="J139:J141"/>
    <mergeCell ref="J143:J145"/>
    <mergeCell ref="B65:C65"/>
    <mergeCell ref="B20:F20"/>
    <mergeCell ref="J1:K1"/>
    <mergeCell ref="B2:L2"/>
    <mergeCell ref="B4:F4"/>
    <mergeCell ref="H4:L4"/>
    <mergeCell ref="C16:D16"/>
    <mergeCell ref="N128:P128"/>
    <mergeCell ref="N123:P123"/>
    <mergeCell ref="N124:P124"/>
    <mergeCell ref="N125:P125"/>
    <mergeCell ref="N126:P126"/>
    <mergeCell ref="N127:P127"/>
    <mergeCell ref="N92:P92"/>
    <mergeCell ref="N93:P93"/>
    <mergeCell ref="N94:P94"/>
    <mergeCell ref="N86:P86"/>
    <mergeCell ref="N87:P87"/>
    <mergeCell ref="N88:P88"/>
    <mergeCell ref="N89:P89"/>
    <mergeCell ref="N90:P90"/>
    <mergeCell ref="N91:P91"/>
  </mergeCells>
  <phoneticPr fontId="2"/>
  <pageMargins left="0.7" right="0.7" top="0.75" bottom="0.75" header="0.3" footer="0.3"/>
  <pageSetup paperSize="9" scale="72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2020(H30)</vt:lpstr>
      <vt:lpstr>2019(H31 R1)</vt:lpstr>
      <vt:lpstr>2020 (R2)</vt:lpstr>
      <vt:lpstr>2021(R3)</vt:lpstr>
      <vt:lpstr>'2019(H31 R1)'!Print_Area</vt:lpstr>
      <vt:lpstr>'2021(R3)'!Print_Area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1130544</cp:lastModifiedBy>
  <cp:lastPrinted>2022-12-07T05:21:15Z</cp:lastPrinted>
  <dcterms:created xsi:type="dcterms:W3CDTF">2018-04-06T05:07:29Z</dcterms:created>
  <dcterms:modified xsi:type="dcterms:W3CDTF">2022-12-07T06:16:25Z</dcterms:modified>
</cp:coreProperties>
</file>