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2064sv0fs002\NET_DATA\04_【財政】\03 決算\26 財政状況資料集\財政状況資料集【H24～】\R3（R2決算）\13_チェック作業\02_結合作業\1回目データ\"/>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<sst xmlns="http://schemas.openxmlformats.org/spreadsheetml/2006/main" count="1097" uniqueCount="631">
  <si>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</si>
  <si>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</si>
  <si>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</si>
  <si>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</si>
  <si>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</si>
  <si>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</si>
  <si>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</si>
  <si>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</si>
  <si>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</si>
  <si>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</si>
  <si>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</si>
  <si>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</si>
  <si>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</si>
  <si>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</si>
  <si>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</si>
  <si>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</si>
  <si>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</si>
  <si>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</si>
  <si>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</si>
  <si>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</si>
  <si>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</si>
  <si>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</si>
  <si>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</si>
  <si>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</si>
  <si>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</si>
  <si>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</si>
  <si>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</si>
  <si>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</si>
  <si>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</si>
  <si>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</si>
  <si>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</si>
  <si>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</si>
  <si>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</si>
  <si>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</si>
  <si>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</si>
  <si>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</si>
  <si>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</si>
  <si>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</si>
  <si>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</si>
  <si>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</si>
  <si>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</si>
  <si>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</si>
  <si>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</si>
  <si>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</si>
  <si>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</si>
  <si>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</si>
  <si>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</si>
  <si>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</si>
  <si>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</si>
  <si>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</si>
  <si>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</si>
  <si>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</si>
  <si>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</si>
  <si>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</si>
  <si>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</si>
  <si>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</si>
  <si>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</si>
  <si>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</si>
  <si>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</si>
  <si>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</si>
  <si>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</si>
  <si>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</si>
  <si>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</si>
  <si>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</si>
  <si>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</si>
  <si>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</si>
  <si>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</si>
  <si>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</si>
  <si>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</si>
  <si>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</si>
  <si>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</si>
  <si>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</si>
  <si>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</si>
  <si>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</si>
  <si>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</si>
  <si>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</si>
  <si>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</si>
  <si>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</si>
  <si>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</si>
  <si>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</si>
  <si>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</si>
  <si>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</si>
  <si>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</si>
  <si>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</si>
  <si>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</si>
  <si>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施行時特例市</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</si>
  <si>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</si>
  <si>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</si>
  <si>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</si>
  <si>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</si>
  <si>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</si>
  <si>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</si>
  <si>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</si>
  <si>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</si>
  <si>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</si>
  <si>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</si>
  <si>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</si>
  <si>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</si>
  <si>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岸和田市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</si>
  <si>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</si>
  <si>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</si>
  <si>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</si>
  <si>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</si>
  <si>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</si>
  <si>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</si>
  <si>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</si>
  <si>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</si>
  <si>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</si>
  <si>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</si>
  <si>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</si>
  <si>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</si>
  <si>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</si>
  <si>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</si>
  <si>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</si>
  <si>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</si>
  <si>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</si>
  <si>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</si>
  <si>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</si>
  <si>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</si>
  <si>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</si>
  <si>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</si>
  <si>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</si>
  <si>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</si>
  <si>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</si>
  <si>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</si>
  <si>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</si>
  <si>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</si>
  <si>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</si>
  <si>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</si>
  <si>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</si>
  <si>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</si>
  <si>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</si>
  <si>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</si>
  <si>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</si>
  <si>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</si>
  <si>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</si>
  <si>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</si>
  <si>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</si>
  <si>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</si>
  <si>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</si>
  <si>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</si>
  <si>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</si>
  <si>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</si>
  <si>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</si>
  <si>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</si>
  <si>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</si>
  <si>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</si>
  <si>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</si>
  <si>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</si>
  <si>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</si>
  <si>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</si>
  <si>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5"/>
  </si>
  <si>
    <t>うち日本人(％)</t>
    <phoneticPr fontId="5"/>
  </si>
  <si>
    <t>-0.8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</si>
  <si>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</si>
  <si>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</si>
  <si>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</si>
  <si>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</si>
  <si>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</si>
  <si>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</si>
  <si>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</si>
  <si>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</si>
  <si>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</si>
  <si>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</si>
  <si>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</si>
  <si>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</si>
  <si>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</si>
  <si>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</si>
  <si>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</si>
  <si>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</si>
  <si>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</si>
  <si>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</si>
  <si>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</si>
  <si>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</si>
  <si>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</si>
  <si>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</si>
  <si>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</si>
  <si>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</si>
  <si>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</si>
  <si>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</si>
  <si>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</si>
  <si>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</si>
  <si>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</si>
  <si>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</si>
  <si>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</si>
  <si>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</si>
  <si>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</si>
  <si>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</si>
  <si>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</si>
  <si>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</si>
  <si>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</si>
  <si>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</si>
  <si>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</si>
  <si>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</si>
  <si>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</si>
  <si>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</si>
  <si>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</si>
  <si>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</si>
  <si>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</si>
  <si>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</si>
  <si>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</si>
  <si>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</si>
  <si>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</si>
  <si>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</si>
  <si>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</si>
  <si>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</si>
  <si>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</si>
  <si>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</si>
  <si>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</si>
  <si>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</si>
  <si>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</si>
  <si>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</si>
  <si>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</si>
  <si>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大阪府岸和田市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</si>
  <si>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</si>
  <si>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</si>
  <si>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</si>
  <si>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</si>
  <si>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</si>
  <si>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</si>
  <si>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</si>
  <si>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</si>
  <si>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</si>
  <si>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</si>
  <si>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</si>
  <si>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</si>
  <si>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</si>
  <si>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</si>
  <si>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</si>
  <si>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</si>
  <si>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</si>
  <si>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</si>
  <si>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</si>
  <si>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</si>
  <si>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</si>
  <si>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</si>
  <si>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</si>
  <si>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</si>
  <si>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</si>
  <si>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</si>
  <si>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</si>
  <si>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</si>
  <si>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</si>
  <si>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</si>
  <si>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</si>
  <si>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</si>
  <si>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</si>
  <si>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</si>
  <si>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</si>
  <si>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</si>
  <si>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</si>
  <si>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</si>
  <si>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</si>
  <si>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</si>
  <si>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</si>
  <si>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</si>
  <si>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</si>
  <si>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</si>
  <si>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</si>
  <si>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</si>
  <si>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</si>
  <si>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</si>
  <si>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</si>
  <si>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</si>
  <si>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</si>
  <si>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</si>
  <si>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</si>
  <si>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</si>
  <si>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</si>
  <si>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</si>
  <si>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</si>
  <si>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</si>
  <si>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</si>
  <si>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</si>
  <si>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</si>
  <si>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</si>
  <si>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</si>
  <si>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</si>
  <si>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</si>
  <si>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</si>
  <si>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</si>
  <si>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</si>
  <si>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</si>
  <si>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</si>
  <si>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</si>
  <si>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</si>
  <si>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</si>
  <si>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</si>
  <si>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</si>
  <si>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</si>
  <si>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</si>
  <si>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</si>
  <si>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</si>
  <si>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</si>
  <si>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</si>
  <si>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</si>
  <si>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</si>
  <si>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</si>
  <si>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</si>
  <si>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</si>
  <si>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</si>
  <si>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</si>
  <si>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</si>
  <si>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</si>
  <si>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</si>
  <si>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</si>
  <si>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</si>
  <si>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</si>
  <si>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</si>
  <si>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</si>
  <si>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</si>
  <si>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</si>
  <si>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</si>
  <si>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</si>
  <si>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</si>
  <si>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</si>
  <si>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</si>
  <si>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</si>
  <si>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</si>
  <si>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</si>
  <si>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</si>
  <si>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</si>
  <si>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</si>
  <si>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</si>
  <si>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</si>
  <si>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</si>
  <si>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</si>
  <si>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</si>
  <si>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</si>
  <si>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</si>
  <si>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</si>
  <si>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</si>
  <si>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</si>
  <si>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</si>
  <si>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</si>
  <si>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</si>
  <si>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</si>
  <si>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</si>
  <si>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</si>
  <si>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</si>
  <si>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</si>
  <si>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</si>
  <si>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</si>
  <si>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</si>
  <si>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</si>
  <si>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</si>
  <si>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</si>
  <si>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</si>
  <si>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</si>
  <si>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</si>
  <si>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</si>
  <si>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</si>
  <si>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</si>
  <si>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</si>
  <si>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</si>
  <si>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</si>
  <si>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</si>
  <si>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</si>
  <si>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</si>
  <si>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</si>
  <si>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</si>
  <si>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</si>
  <si>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</si>
  <si>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</si>
  <si>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</si>
  <si>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</si>
  <si>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</si>
  <si>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</si>
  <si>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大阪府岸和田市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</si>
  <si>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</si>
  <si>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</si>
  <si>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</si>
  <si>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</si>
  <si>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</si>
  <si>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</si>
  <si>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</si>
  <si>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</si>
  <si>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</si>
  <si>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</si>
  <si>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</si>
  <si>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</si>
  <si>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</si>
  <si>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</si>
  <si>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</si>
  <si>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</si>
  <si>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</si>
  <si>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</si>
  <si>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</si>
  <si>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</si>
  <si>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</si>
  <si>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</si>
  <si>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</si>
  <si>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</si>
  <si>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</si>
  <si>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</si>
  <si>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</si>
  <si>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</si>
  <si>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</si>
  <si>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</si>
  <si>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</si>
  <si>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</si>
  <si>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</si>
  <si>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</si>
  <si>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</si>
  <si>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</si>
  <si>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</si>
  <si>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</si>
  <si>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</si>
  <si>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自転車競技事業特別会計</t>
    <phoneticPr fontId="5"/>
  </si>
  <si>
    <t>上水道事業会計</t>
    <phoneticPr fontId="5"/>
  </si>
  <si>
    <t>法適用企業</t>
    <phoneticPr fontId="5"/>
  </si>
  <si>
    <t>下水道事業会計</t>
    <phoneticPr fontId="5"/>
  </si>
  <si>
    <t>法適用企業</t>
    <phoneticPr fontId="5"/>
  </si>
  <si>
    <t>病院事業会計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</si>
  <si>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</si>
  <si>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</si>
  <si>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</si>
  <si>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</si>
  <si>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</si>
  <si>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</si>
  <si>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</si>
  <si>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</si>
  <si>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</si>
  <si>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</si>
  <si>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</si>
  <si>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</si>
  <si>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</si>
  <si>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</si>
  <si>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</si>
  <si>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</si>
  <si>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</si>
  <si>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</si>
  <si>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</si>
  <si>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</si>
  <si>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</si>
  <si>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</si>
  <si>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</si>
  <si>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</si>
  <si>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</si>
  <si>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</si>
  <si>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</si>
  <si>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</si>
  <si>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</si>
  <si>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</si>
  <si>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</si>
  <si>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</si>
  <si>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</si>
  <si>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</si>
  <si>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</si>
  <si>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</si>
  <si>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</si>
  <si>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</si>
  <si>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</si>
  <si>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</si>
  <si>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</si>
  <si>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</si>
  <si>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</si>
  <si>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</si>
  <si>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</si>
  <si>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</si>
  <si>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</si>
  <si>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</si>
  <si>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</si>
  <si>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</si>
  <si>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</si>
  <si>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</si>
  <si>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</si>
  <si>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</si>
  <si>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</si>
  <si>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</si>
  <si>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</si>
  <si>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</si>
  <si>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</si>
  <si>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</si>
  <si>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</si>
  <si>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</si>
  <si>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</si>
  <si>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</si>
  <si>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</si>
  <si>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</si>
  <si>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</si>
  <si>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</si>
  <si>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</si>
  <si>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</si>
  <si>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上水道事業会計</t>
    <phoneticPr fontId="5"/>
  </si>
  <si>
    <t>(Ｆ)</t>
    <phoneticPr fontId="5"/>
  </si>
  <si>
    <t>介護保険事業特別会計</t>
    <phoneticPr fontId="5"/>
  </si>
  <si>
    <t>-</t>
    <phoneticPr fontId="5"/>
  </si>
  <si>
    <t>-</t>
    <phoneticPr fontId="5"/>
  </si>
  <si>
    <t>-</t>
    <phoneticPr fontId="5"/>
  </si>
  <si>
    <t>-</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</si>
  <si>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</si>
  <si>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</si>
  <si>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</si>
  <si>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</si>
  <si>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</si>
  <si>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</si>
  <si>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</si>
  <si>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</si>
  <si>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</si>
  <si>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t>
    <phoneticPr fontId="5"/>
  </si>
  <si>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</si>
  <si>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</si>
  <si>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</si>
  <si>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</si>
  <si>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</si>
  <si>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</si>
  <si>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</si>
  <si>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</si>
  <si>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</si>
  <si>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</si>
  <si>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</si>
  <si>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</si>
  <si>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</si>
  <si>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</si>
  <si>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</si>
  <si>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</si>
  <si>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</si>
  <si>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</si>
  <si>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</si>
  <si>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</si>
  <si>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</si>
  <si>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</si>
  <si>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</si>
  <si>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</si>
  <si>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</si>
  <si>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</si>
  <si>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</si>
  <si>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</si>
  <si>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</si>
  <si>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</si>
  <si>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</si>
  <si>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</si>
  <si>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</si>
  <si>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</si>
  <si>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</si>
  <si>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</si>
  <si>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</si>
  <si>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</si>
  <si>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</si>
  <si>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</si>
  <si>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</si>
  <si>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</si>
  <si>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</si>
  <si>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</si>
  <si>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</si>
  <si>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</si>
  <si>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</si>
  <si>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</si>
  <si>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</si>
  <si>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</si>
  <si>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</si>
  <si>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</si>
  <si>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</si>
  <si>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</si>
  <si>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</si>
  <si>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</si>
  <si>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</si>
  <si>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</si>
  <si>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</si>
  <si>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</si>
  <si>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</si>
  <si>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</si>
  <si>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</si>
  <si>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</si>
  <si>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</si>
  <si>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</si>
  <si>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</si>
  <si>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</si>
  <si>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</si>
  <si>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</si>
  <si>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</si>
  <si>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</si>
  <si>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</si>
  <si>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</si>
  <si>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</si>
  <si>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</si>
  <si>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</si>
  <si>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</si>
  <si>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</si>
  <si>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</si>
  <si>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1.12</t>
  </si>
  <si>
    <t>▲ 1.39</t>
  </si>
  <si>
    <t>上水道事業会計</t>
  </si>
  <si>
    <t>一般会計</t>
  </si>
  <si>
    <t>介護保険事業特別会計</t>
  </si>
  <si>
    <t>国民健康保険事業特別会計</t>
  </si>
  <si>
    <t>▲ 2.59</t>
  </si>
  <si>
    <t>▲ 1.20</t>
  </si>
  <si>
    <t>▲ 0.91</t>
  </si>
  <si>
    <t>▲ 0.31</t>
  </si>
  <si>
    <t>下水道事業会計</t>
  </si>
  <si>
    <t>後期高齢者医療特別会計</t>
  </si>
  <si>
    <t>自転車競技事業特別会計</t>
  </si>
  <si>
    <t>病院事業会計</t>
  </si>
  <si>
    <t>▲ 0.47</t>
  </si>
  <si>
    <t>▲ 0.36</t>
  </si>
  <si>
    <t>▲ 1.29</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</si>
  <si>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</si>
  <si>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</si>
  <si>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</si>
  <si>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</si>
  <si>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</si>
  <si>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</si>
  <si>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</si>
  <si>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</si>
  <si>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</si>
  <si>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岸和田市貝塚市清掃施設組合（一般会計）</t>
  </si>
  <si>
    <t>大阪府都市競艇企業団（ﾓｰﾀｰﾎﾞｰﾄ競走事業会計）</t>
    <rPh sb="0" eb="3">
      <t>オオサカフ</t>
    </rPh>
    <rPh sb="3" eb="5">
      <t>トシ</t>
    </rPh>
    <rPh sb="5" eb="7">
      <t>キョウテイ</t>
    </rPh>
    <rPh sb="7" eb="9">
      <t>キギョウ</t>
    </rPh>
    <rPh sb="9" eb="10">
      <t>ダン</t>
    </rPh>
    <rPh sb="18" eb="20">
      <t>キョウソウ</t>
    </rPh>
    <rPh sb="20" eb="22">
      <t>ジギョウ</t>
    </rPh>
    <rPh sb="22" eb="24">
      <t>カイケイ</t>
    </rPh>
    <rPh sb="24" eb="25">
      <t>）</t>
    </rPh>
    <phoneticPr fontId="22"/>
  </si>
  <si>
    <t>大阪府後期高齢者医療広域連合（一般会計）</t>
    <rPh sb="0" eb="3">
      <t>オオサカフ</t>
    </rPh>
    <rPh sb="3" eb="5">
      <t>コウキ</t>
    </rPh>
    <rPh sb="5" eb="8">
      <t>コウレイシャ</t>
    </rPh>
    <rPh sb="8" eb="10">
      <t>イリョウ</t>
    </rPh>
    <rPh sb="10" eb="12">
      <t>コウイキ</t>
    </rPh>
    <rPh sb="12" eb="14">
      <t>レンゴウ</t>
    </rPh>
    <rPh sb="15" eb="17">
      <t>イッパン</t>
    </rPh>
    <rPh sb="17" eb="19">
      <t>カイケイ</t>
    </rPh>
    <phoneticPr fontId="22"/>
  </si>
  <si>
    <t>大阪府後期高齢者医療広域連合（後期高齢者医療特別会計）</t>
    <rPh sb="15" eb="17">
      <t>コウキ</t>
    </rPh>
    <rPh sb="17" eb="20">
      <t>コウレイシャ</t>
    </rPh>
    <rPh sb="20" eb="22">
      <t>イリョウ</t>
    </rPh>
    <rPh sb="22" eb="24">
      <t>トクベツ</t>
    </rPh>
    <rPh sb="24" eb="26">
      <t>カイケイ</t>
    </rPh>
    <phoneticPr fontId="22"/>
  </si>
  <si>
    <t>大阪広域水道企業団（水道事業会計）</t>
    <rPh sb="2" eb="4">
      <t>コウイキ</t>
    </rPh>
    <rPh sb="4" eb="6">
      <t>スイドウ</t>
    </rPh>
    <rPh sb="6" eb="8">
      <t>キギョウ</t>
    </rPh>
    <rPh sb="8" eb="9">
      <t>ダン</t>
    </rPh>
    <rPh sb="12" eb="14">
      <t>ジギョウ</t>
    </rPh>
    <rPh sb="14" eb="16">
      <t>カイケイ</t>
    </rPh>
    <phoneticPr fontId="22"/>
  </si>
  <si>
    <t>大阪広域水道企業団（工業用水道事業会計）</t>
    <rPh sb="0" eb="2">
      <t>オオサカ</t>
    </rPh>
    <rPh sb="2" eb="4">
      <t>コウイキ</t>
    </rPh>
    <rPh sb="4" eb="6">
      <t>スイドウ</t>
    </rPh>
    <rPh sb="6" eb="8">
      <t>キギョウ</t>
    </rPh>
    <rPh sb="8" eb="9">
      <t>ダン</t>
    </rPh>
    <rPh sb="10" eb="13">
      <t>コウギョウヨウ</t>
    </rPh>
    <rPh sb="13" eb="15">
      <t>スイドウ</t>
    </rPh>
    <rPh sb="15" eb="16">
      <t>ゴト</t>
    </rPh>
    <rPh sb="16" eb="17">
      <t>ギョウ</t>
    </rPh>
    <rPh sb="17" eb="19">
      <t>カイケイ</t>
    </rPh>
    <phoneticPr fontId="22"/>
  </si>
  <si>
    <t>岸和田市公園緑化協会</t>
    <rPh sb="0" eb="4">
      <t>キシワダシ</t>
    </rPh>
    <rPh sb="4" eb="6">
      <t>コウエン</t>
    </rPh>
    <rPh sb="6" eb="8">
      <t>リョッカ</t>
    </rPh>
    <rPh sb="8" eb="10">
      <t>キョウカイ</t>
    </rPh>
    <phoneticPr fontId="2"/>
  </si>
  <si>
    <t>岸和田市ふるさと応援基金</t>
    <phoneticPr fontId="5"/>
  </si>
  <si>
    <t>岸和田市庁舎建設基金</t>
    <phoneticPr fontId="5"/>
  </si>
  <si>
    <t>公共公益施設整備基金</t>
    <phoneticPr fontId="5"/>
  </si>
  <si>
    <t>公園墓地整備事業基金</t>
    <phoneticPr fontId="5"/>
  </si>
  <si>
    <t>岸和田市地域福祉基金</t>
    <phoneticPr fontId="5"/>
  </si>
  <si>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</si>
  <si>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</si>
  <si>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</si>
  <si>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</si>
  <si>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</si>
  <si>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実質公債費比率は類似団体内平均値と比較して高いものの、将来負担比率は低くなっている。これは、地方債の新規発行を抑制してきたためである。将来負担比率が低下傾向にあるため、実質公債費比率についても、今後は低下してくるものと想定される。</t>
    <rPh sb="13" eb="14">
      <t>ナイ</t>
    </rPh>
    <rPh sb="14" eb="17">
      <t>ヘイキンチ</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</si>
  <si>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</si>
  <si>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</si>
  <si>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</si>
  <si>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地方債の新規発行を抑制してきた結果、将来負担比率が低下している。一方で、有形固定資産減価償却率は類似団体内平均値よりも高く、上昇傾向にあるが、主な要因としては、認定こども園・幼稚園・保育所の有形固定資産減価償却率が77.6％であること、橋りょう・トンネルの有形固定資産減価償却率が76.0％であることなどが挙げられる。公共施設等総合管理計画に基づき、今後、公共施設等の適切な整備と維持管理に取り組んでいく。</t>
    <rPh sb="53" eb="54">
      <t>ナイ</t>
    </rPh>
    <rPh sb="54" eb="57">
      <t>ヘイキンチ</t>
    </rPh>
    <rPh sb="81" eb="83">
      <t>ニンテイ</t>
    </rPh>
    <rPh sb="86" eb="87">
      <t>エン</t>
    </rPh>
    <rPh sb="88" eb="91">
      <t>ヨウチエン</t>
    </rPh>
    <rPh sb="92" eb="94">
      <t>ホイク</t>
    </rPh>
    <rPh sb="94" eb="95">
      <t>ショ</t>
    </rPh>
    <rPh sb="119" eb="120">
      <t>キョウ</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</si>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</sst>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42581</c:v>
                </c:pt>
                <c:pt idx="1">
                  <c:v>45426</c:v>
                </c:pt>
                <c:pt idx="2">
                  <c:v>45022</c:v>
                </c:pt>
                <c:pt idx="3">
                  <c:v>46035</c:v>
                </c:pt>
                <c:pt idx="4">
                  <c:v>43261</c:v>
                </c:pt>
              </c:numCache>
            </c:numRef>
          </c:val>
          <c:smooth val="0"/>
          <c:extLst>
            <c:ext xmlns:c16="http://schemas.microsoft.com/office/drawing/2014/chart" uri="{C3380CC4-5D6E-409C-BE32-E72D297353CC}">
              <c16:uniqueId val="{00000000-ED50-4006-A1CF-1E983EEC216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17463</c:v>
                </c:pt>
                <c:pt idx="1">
                  <c:v>25951</c:v>
                </c:pt>
                <c:pt idx="2">
                  <c:v>27802</c:v>
                </c:pt>
                <c:pt idx="3">
                  <c:v>11497</c:v>
                </c:pt>
                <c:pt idx="4">
                  <c:v>16949</c:v>
                </c:pt>
              </c:numCache>
            </c:numRef>
          </c:val>
          <c:smooth val="0"/>
          <c:extLst>
            <c:ext xmlns:c16="http://schemas.microsoft.com/office/drawing/2014/chart" uri="{C3380CC4-5D6E-409C-BE32-E72D297353CC}">
              <c16:uniqueId val="{00000001-ED50-4006-A1CF-1E983EEC216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0.24</c:v>
                </c:pt>
                <c:pt idx="1">
                  <c:v>0.21</c:v>
                </c:pt>
                <c:pt idx="2">
                  <c:v>0.27</c:v>
                </c:pt>
                <c:pt idx="3">
                  <c:v>0.71</c:v>
                </c:pt>
                <c:pt idx="4">
                  <c:v>1.86</c:v>
                </c:pt>
              </c:numCache>
            </c:numRef>
          </c:val>
          <c:extLst>
            <c:ext xmlns:c16="http://schemas.microsoft.com/office/drawing/2014/chart" uri="{C3380CC4-5D6E-409C-BE32-E72D297353CC}">
              <c16:uniqueId val="{00000000-5FAE-4AEA-AEC6-9574418F0F6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7.2</c:v>
                </c:pt>
                <c:pt idx="1">
                  <c:v>6.12</c:v>
                </c:pt>
                <c:pt idx="2">
                  <c:v>6.22</c:v>
                </c:pt>
                <c:pt idx="3">
                  <c:v>6.5</c:v>
                </c:pt>
                <c:pt idx="4">
                  <c:v>6.73</c:v>
                </c:pt>
              </c:numCache>
            </c:numRef>
          </c:val>
          <c:extLst>
            <c:ext xmlns:c16="http://schemas.microsoft.com/office/drawing/2014/chart" uri="{C3380CC4-5D6E-409C-BE32-E72D297353CC}">
              <c16:uniqueId val="{00000001-5FAE-4AEA-AEC6-9574418F0F6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-1.1200000000000001</c:v>
                </c:pt>
                <c:pt idx="1">
                  <c:v>-1.39</c:v>
                </c:pt>
                <c:pt idx="2">
                  <c:v>0.06</c:v>
                </c:pt>
                <c:pt idx="3">
                  <c:v>0.76</c:v>
                </c:pt>
                <c:pt idx="4">
                  <c:v>1.1599999999999999</c:v>
                </c:pt>
              </c:numCache>
            </c:numRef>
          </c:val>
          <c:smooth val="0"/>
          <c:extLst>
            <c:ext xmlns:c16="http://schemas.microsoft.com/office/drawing/2014/chart" uri="{C3380CC4-5D6E-409C-BE32-E72D297353CC}">
              <c16:uniqueId val="{00000002-5FAE-4AEA-AEC6-9574418F0F6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E6AA-463C-93EC-86D0BF02C21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6AA-463C-93EC-86D0BF02C217}"/>
            </c:ext>
          </c:extLst>
        </c:ser>
        <c:ser>
          <c:idx val="2"/>
          <c:order val="2"/>
          <c:tx>
            <c:strRef>
              <c:f>データシート!$A$29</c:f>
              <c:strCache>
                <c:ptCount val="1"/>
                <c:pt idx="0">
                  <c:v>病院事業会計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0.44</c:v>
                </c:pt>
                <c:pt idx="2">
                  <c:v>0.47</c:v>
                </c:pt>
                <c:pt idx="3">
                  <c:v>#N/A</c:v>
                </c:pt>
                <c:pt idx="4">
                  <c:v>0.36</c:v>
                </c:pt>
                <c:pt idx="5">
                  <c:v>#N/A</c:v>
                </c:pt>
                <c:pt idx="6">
                  <c:v>1.29</c:v>
                </c:pt>
                <c:pt idx="7">
                  <c:v>#N/A</c:v>
                </c:pt>
                <c:pt idx="8">
                  <c:v>#N/A</c:v>
                </c:pt>
                <c:pt idx="9">
                  <c:v>0.04</c:v>
                </c:pt>
              </c:numCache>
            </c:numRef>
          </c:val>
          <c:extLst>
            <c:ext xmlns:c16="http://schemas.microsoft.com/office/drawing/2014/chart" uri="{C3380CC4-5D6E-409C-BE32-E72D297353CC}">
              <c16:uniqueId val="{00000002-E6AA-463C-93EC-86D0BF02C217}"/>
            </c:ext>
          </c:extLst>
        </c:ser>
        <c:ser>
          <c:idx val="3"/>
          <c:order val="3"/>
          <c:tx>
            <c:strRef>
              <c:f>データシート!$A$30</c:f>
              <c:strCache>
                <c:ptCount val="1"/>
                <c:pt idx="0">
                  <c:v>自転車競技事業特別会計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0.06</c:v>
                </c:pt>
                <c:pt idx="2">
                  <c:v>#N/A</c:v>
                </c:pt>
                <c:pt idx="3">
                  <c:v>0.02</c:v>
                </c:pt>
                <c:pt idx="4">
                  <c:v>#N/A</c:v>
                </c:pt>
                <c:pt idx="5">
                  <c:v>0.02</c:v>
                </c:pt>
                <c:pt idx="6">
                  <c:v>#N/A</c:v>
                </c:pt>
                <c:pt idx="7">
                  <c:v>0</c:v>
                </c:pt>
                <c:pt idx="8">
                  <c:v>#N/A</c:v>
                </c:pt>
                <c:pt idx="9">
                  <c:v>0.04</c:v>
                </c:pt>
              </c:numCache>
            </c:numRef>
          </c:val>
          <c:extLst>
            <c:ext xmlns:c16="http://schemas.microsoft.com/office/drawing/2014/chart" uri="{C3380CC4-5D6E-409C-BE32-E72D297353CC}">
              <c16:uniqueId val="{00000003-E6AA-463C-93EC-86D0BF02C217}"/>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0.06</c:v>
                </c:pt>
                <c:pt idx="2">
                  <c:v>#N/A</c:v>
                </c:pt>
                <c:pt idx="3">
                  <c:v>7.0000000000000007E-2</c:v>
                </c:pt>
                <c:pt idx="4">
                  <c:v>#N/A</c:v>
                </c:pt>
                <c:pt idx="5">
                  <c:v>7.0000000000000007E-2</c:v>
                </c:pt>
                <c:pt idx="6">
                  <c:v>#N/A</c:v>
                </c:pt>
                <c:pt idx="7">
                  <c:v>7.0000000000000007E-2</c:v>
                </c:pt>
                <c:pt idx="8">
                  <c:v>#N/A</c:v>
                </c:pt>
                <c:pt idx="9">
                  <c:v>7.0000000000000007E-2</c:v>
                </c:pt>
              </c:numCache>
            </c:numRef>
          </c:val>
          <c:extLst>
            <c:ext xmlns:c16="http://schemas.microsoft.com/office/drawing/2014/chart" uri="{C3380CC4-5D6E-409C-BE32-E72D297353CC}">
              <c16:uniqueId val="{00000004-E6AA-463C-93EC-86D0BF02C217}"/>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0.16</c:v>
                </c:pt>
                <c:pt idx="8">
                  <c:v>#N/A</c:v>
                </c:pt>
                <c:pt idx="9">
                  <c:v>0.17</c:v>
                </c:pt>
              </c:numCache>
            </c:numRef>
          </c:val>
          <c:extLst>
            <c:ext xmlns:c16="http://schemas.microsoft.com/office/drawing/2014/chart" uri="{C3380CC4-5D6E-409C-BE32-E72D297353CC}">
              <c16:uniqueId val="{00000005-E6AA-463C-93EC-86D0BF02C217}"/>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2.59</c:v>
                </c:pt>
                <c:pt idx="1">
                  <c:v>#N/A</c:v>
                </c:pt>
                <c:pt idx="2">
                  <c:v>1.2</c:v>
                </c:pt>
                <c:pt idx="3">
                  <c:v>#N/A</c:v>
                </c:pt>
                <c:pt idx="4">
                  <c:v>0.91</c:v>
                </c:pt>
                <c:pt idx="5">
                  <c:v>#N/A</c:v>
                </c:pt>
                <c:pt idx="6">
                  <c:v>0.31</c:v>
                </c:pt>
                <c:pt idx="7">
                  <c:v>#N/A</c:v>
                </c:pt>
                <c:pt idx="8">
                  <c:v>#N/A</c:v>
                </c:pt>
                <c:pt idx="9">
                  <c:v>0.7</c:v>
                </c:pt>
              </c:numCache>
            </c:numRef>
          </c:val>
          <c:extLst>
            <c:ext xmlns:c16="http://schemas.microsoft.com/office/drawing/2014/chart" uri="{C3380CC4-5D6E-409C-BE32-E72D297353CC}">
              <c16:uniqueId val="{00000006-E6AA-463C-93EC-86D0BF02C217}"/>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0.64</c:v>
                </c:pt>
                <c:pt idx="2">
                  <c:v>#N/A</c:v>
                </c:pt>
                <c:pt idx="3">
                  <c:v>0.8</c:v>
                </c:pt>
                <c:pt idx="4">
                  <c:v>#N/A</c:v>
                </c:pt>
                <c:pt idx="5">
                  <c:v>0.95</c:v>
                </c:pt>
                <c:pt idx="6">
                  <c:v>#N/A</c:v>
                </c:pt>
                <c:pt idx="7">
                  <c:v>0.79</c:v>
                </c:pt>
                <c:pt idx="8">
                  <c:v>#N/A</c:v>
                </c:pt>
                <c:pt idx="9">
                  <c:v>1.1100000000000001</c:v>
                </c:pt>
              </c:numCache>
            </c:numRef>
          </c:val>
          <c:extLst>
            <c:ext xmlns:c16="http://schemas.microsoft.com/office/drawing/2014/chart" uri="{C3380CC4-5D6E-409C-BE32-E72D297353CC}">
              <c16:uniqueId val="{00000007-E6AA-463C-93EC-86D0BF02C217}"/>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0.23</c:v>
                </c:pt>
                <c:pt idx="2">
                  <c:v>#N/A</c:v>
                </c:pt>
                <c:pt idx="3">
                  <c:v>0.21</c:v>
                </c:pt>
                <c:pt idx="4">
                  <c:v>#N/A</c:v>
                </c:pt>
                <c:pt idx="5">
                  <c:v>0.27</c:v>
                </c:pt>
                <c:pt idx="6">
                  <c:v>#N/A</c:v>
                </c:pt>
                <c:pt idx="7">
                  <c:v>0.7</c:v>
                </c:pt>
                <c:pt idx="8">
                  <c:v>#N/A</c:v>
                </c:pt>
                <c:pt idx="9">
                  <c:v>1.85</c:v>
                </c:pt>
              </c:numCache>
            </c:numRef>
          </c:val>
          <c:extLst>
            <c:ext xmlns:c16="http://schemas.microsoft.com/office/drawing/2014/chart" uri="{C3380CC4-5D6E-409C-BE32-E72D297353CC}">
              <c16:uniqueId val="{00000008-E6AA-463C-93EC-86D0BF02C217}"/>
            </c:ext>
          </c:extLst>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5.79</c:v>
                </c:pt>
                <c:pt idx="2">
                  <c:v>#N/A</c:v>
                </c:pt>
                <c:pt idx="3">
                  <c:v>6.58</c:v>
                </c:pt>
                <c:pt idx="4">
                  <c:v>#N/A</c:v>
                </c:pt>
                <c:pt idx="5">
                  <c:v>6.97</c:v>
                </c:pt>
                <c:pt idx="6">
                  <c:v>#N/A</c:v>
                </c:pt>
                <c:pt idx="7">
                  <c:v>2.02</c:v>
                </c:pt>
                <c:pt idx="8">
                  <c:v>#N/A</c:v>
                </c:pt>
                <c:pt idx="9">
                  <c:v>2.41</c:v>
                </c:pt>
              </c:numCache>
            </c:numRef>
          </c:val>
          <c:extLst>
            <c:ext xmlns:c16="http://schemas.microsoft.com/office/drawing/2014/chart" uri="{C3380CC4-5D6E-409C-BE32-E72D297353CC}">
              <c16:uniqueId val="{00000009-E6AA-463C-93EC-86D0BF02C21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8816</c:v>
                </c:pt>
                <c:pt idx="5">
                  <c:v>8557</c:v>
                </c:pt>
                <c:pt idx="8">
                  <c:v>8640</c:v>
                </c:pt>
                <c:pt idx="11">
                  <c:v>8264</c:v>
                </c:pt>
                <c:pt idx="14">
                  <c:v>8181</c:v>
                </c:pt>
              </c:numCache>
            </c:numRef>
          </c:val>
          <c:extLst>
            <c:ext xmlns:c16="http://schemas.microsoft.com/office/drawing/2014/chart" uri="{C3380CC4-5D6E-409C-BE32-E72D297353CC}">
              <c16:uniqueId val="{00000000-D715-4BC5-94F9-5AEBE3B3235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1</c:v>
                </c:pt>
                <c:pt idx="6">
                  <c:v>0</c:v>
                </c:pt>
                <c:pt idx="9">
                  <c:v>0</c:v>
                </c:pt>
                <c:pt idx="12">
                  <c:v>0</c:v>
                </c:pt>
              </c:numCache>
            </c:numRef>
          </c:val>
          <c:extLst>
            <c:ext xmlns:c16="http://schemas.microsoft.com/office/drawing/2014/chart" uri="{C3380CC4-5D6E-409C-BE32-E72D297353CC}">
              <c16:uniqueId val="{00000001-D715-4BC5-94F9-5AEBE3B3235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51</c:v>
                </c:pt>
                <c:pt idx="3">
                  <c:v>51</c:v>
                </c:pt>
                <c:pt idx="6">
                  <c:v>51</c:v>
                </c:pt>
                <c:pt idx="9">
                  <c:v>51</c:v>
                </c:pt>
                <c:pt idx="12">
                  <c:v>51</c:v>
                </c:pt>
              </c:numCache>
            </c:numRef>
          </c:val>
          <c:extLst>
            <c:ext xmlns:c16="http://schemas.microsoft.com/office/drawing/2014/chart" uri="{C3380CC4-5D6E-409C-BE32-E72D297353CC}">
              <c16:uniqueId val="{00000002-D715-4BC5-94F9-5AEBE3B3235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1345</c:v>
                </c:pt>
                <c:pt idx="3">
                  <c:v>1165</c:v>
                </c:pt>
                <c:pt idx="6">
                  <c:v>966</c:v>
                </c:pt>
                <c:pt idx="9">
                  <c:v>728</c:v>
                </c:pt>
                <c:pt idx="12">
                  <c:v>446</c:v>
                </c:pt>
              </c:numCache>
            </c:numRef>
          </c:val>
          <c:extLst>
            <c:ext xmlns:c16="http://schemas.microsoft.com/office/drawing/2014/chart" uri="{C3380CC4-5D6E-409C-BE32-E72D297353CC}">
              <c16:uniqueId val="{00000003-D715-4BC5-94F9-5AEBE3B3235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2485</c:v>
                </c:pt>
                <c:pt idx="3">
                  <c:v>2711</c:v>
                </c:pt>
                <c:pt idx="6">
                  <c:v>2647</c:v>
                </c:pt>
                <c:pt idx="9">
                  <c:v>2646</c:v>
                </c:pt>
                <c:pt idx="12">
                  <c:v>2651</c:v>
                </c:pt>
              </c:numCache>
            </c:numRef>
          </c:val>
          <c:extLst>
            <c:ext xmlns:c16="http://schemas.microsoft.com/office/drawing/2014/chart" uri="{C3380CC4-5D6E-409C-BE32-E72D297353CC}">
              <c16:uniqueId val="{00000004-D715-4BC5-94F9-5AEBE3B3235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715-4BC5-94F9-5AEBE3B3235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715-4BC5-94F9-5AEBE3B3235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8632</c:v>
                </c:pt>
                <c:pt idx="3">
                  <c:v>8487</c:v>
                </c:pt>
                <c:pt idx="6">
                  <c:v>7883</c:v>
                </c:pt>
                <c:pt idx="9">
                  <c:v>7426</c:v>
                </c:pt>
                <c:pt idx="12">
                  <c:v>7273</c:v>
                </c:pt>
              </c:numCache>
            </c:numRef>
          </c:val>
          <c:extLst>
            <c:ext xmlns:c16="http://schemas.microsoft.com/office/drawing/2014/chart" uri="{C3380CC4-5D6E-409C-BE32-E72D297353CC}">
              <c16:uniqueId val="{00000007-D715-4BC5-94F9-5AEBE3B3235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3697</c:v>
                </c:pt>
                <c:pt idx="2">
                  <c:v>#N/A</c:v>
                </c:pt>
                <c:pt idx="3">
                  <c:v>#N/A</c:v>
                </c:pt>
                <c:pt idx="4">
                  <c:v>3858</c:v>
                </c:pt>
                <c:pt idx="5">
                  <c:v>#N/A</c:v>
                </c:pt>
                <c:pt idx="6">
                  <c:v>#N/A</c:v>
                </c:pt>
                <c:pt idx="7">
                  <c:v>2907</c:v>
                </c:pt>
                <c:pt idx="8">
                  <c:v>#N/A</c:v>
                </c:pt>
                <c:pt idx="9">
                  <c:v>#N/A</c:v>
                </c:pt>
                <c:pt idx="10">
                  <c:v>2587</c:v>
                </c:pt>
                <c:pt idx="11">
                  <c:v>#N/A</c:v>
                </c:pt>
                <c:pt idx="12">
                  <c:v>#N/A</c:v>
                </c:pt>
                <c:pt idx="13">
                  <c:v>2240</c:v>
                </c:pt>
                <c:pt idx="14">
                  <c:v>#N/A</c:v>
                </c:pt>
              </c:numCache>
            </c:numRef>
          </c:val>
          <c:smooth val="0"/>
          <c:extLst>
            <c:ext xmlns:c16="http://schemas.microsoft.com/office/drawing/2014/chart" uri="{C3380CC4-5D6E-409C-BE32-E72D297353CC}">
              <c16:uniqueId val="{00000008-D715-4BC5-94F9-5AEBE3B3235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78787</c:v>
                </c:pt>
                <c:pt idx="5">
                  <c:v>77177</c:v>
                </c:pt>
                <c:pt idx="8">
                  <c:v>75308</c:v>
                </c:pt>
                <c:pt idx="11">
                  <c:v>73280</c:v>
                </c:pt>
                <c:pt idx="14">
                  <c:v>71586</c:v>
                </c:pt>
              </c:numCache>
            </c:numRef>
          </c:val>
          <c:extLst>
            <c:ext xmlns:c16="http://schemas.microsoft.com/office/drawing/2014/chart" uri="{C3380CC4-5D6E-409C-BE32-E72D297353CC}">
              <c16:uniqueId val="{00000000-F2F6-48E0-8F23-EFF37A34E62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11519</c:v>
                </c:pt>
                <c:pt idx="5">
                  <c:v>11254</c:v>
                </c:pt>
                <c:pt idx="8">
                  <c:v>11248</c:v>
                </c:pt>
                <c:pt idx="11">
                  <c:v>10894</c:v>
                </c:pt>
                <c:pt idx="14">
                  <c:v>10720</c:v>
                </c:pt>
              </c:numCache>
            </c:numRef>
          </c:val>
          <c:extLst>
            <c:ext xmlns:c16="http://schemas.microsoft.com/office/drawing/2014/chart" uri="{C3380CC4-5D6E-409C-BE32-E72D297353CC}">
              <c16:uniqueId val="{00000001-F2F6-48E0-8F23-EFF37A34E62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8071</c:v>
                </c:pt>
                <c:pt idx="5">
                  <c:v>7749</c:v>
                </c:pt>
                <c:pt idx="8">
                  <c:v>7978</c:v>
                </c:pt>
                <c:pt idx="11">
                  <c:v>9513</c:v>
                </c:pt>
                <c:pt idx="14">
                  <c:v>11040</c:v>
                </c:pt>
              </c:numCache>
            </c:numRef>
          </c:val>
          <c:extLst>
            <c:ext xmlns:c16="http://schemas.microsoft.com/office/drawing/2014/chart" uri="{C3380CC4-5D6E-409C-BE32-E72D297353CC}">
              <c16:uniqueId val="{00000002-F2F6-48E0-8F23-EFF37A34E62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2F6-48E0-8F23-EFF37A34E62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2F6-48E0-8F23-EFF37A34E62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2F6-48E0-8F23-EFF37A34E62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9522</c:v>
                </c:pt>
                <c:pt idx="3">
                  <c:v>9739</c:v>
                </c:pt>
                <c:pt idx="6">
                  <c:v>9079</c:v>
                </c:pt>
                <c:pt idx="9">
                  <c:v>9278</c:v>
                </c:pt>
                <c:pt idx="12">
                  <c:v>8967</c:v>
                </c:pt>
              </c:numCache>
            </c:numRef>
          </c:val>
          <c:extLst>
            <c:ext xmlns:c16="http://schemas.microsoft.com/office/drawing/2014/chart" uri="{C3380CC4-5D6E-409C-BE32-E72D297353CC}">
              <c16:uniqueId val="{00000006-F2F6-48E0-8F23-EFF37A34E62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4354</c:v>
                </c:pt>
                <c:pt idx="3">
                  <c:v>3207</c:v>
                </c:pt>
                <c:pt idx="6">
                  <c:v>2193</c:v>
                </c:pt>
                <c:pt idx="9">
                  <c:v>1757</c:v>
                </c:pt>
                <c:pt idx="12">
                  <c:v>1841</c:v>
                </c:pt>
              </c:numCache>
            </c:numRef>
          </c:val>
          <c:extLst>
            <c:ext xmlns:c16="http://schemas.microsoft.com/office/drawing/2014/chart" uri="{C3380CC4-5D6E-409C-BE32-E72D297353CC}">
              <c16:uniqueId val="{00000007-F2F6-48E0-8F23-EFF37A34E62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29137</c:v>
                </c:pt>
                <c:pt idx="3">
                  <c:v>27961</c:v>
                </c:pt>
                <c:pt idx="6">
                  <c:v>26647</c:v>
                </c:pt>
                <c:pt idx="9">
                  <c:v>26898</c:v>
                </c:pt>
                <c:pt idx="12">
                  <c:v>24488</c:v>
                </c:pt>
              </c:numCache>
            </c:numRef>
          </c:val>
          <c:extLst>
            <c:ext xmlns:c16="http://schemas.microsoft.com/office/drawing/2014/chart" uri="{C3380CC4-5D6E-409C-BE32-E72D297353CC}">
              <c16:uniqueId val="{00000008-F2F6-48E0-8F23-EFF37A34E62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289</c:v>
                </c:pt>
                <c:pt idx="3">
                  <c:v>243</c:v>
                </c:pt>
                <c:pt idx="6">
                  <c:v>196</c:v>
                </c:pt>
                <c:pt idx="9">
                  <c:v>148</c:v>
                </c:pt>
                <c:pt idx="12">
                  <c:v>100</c:v>
                </c:pt>
              </c:numCache>
            </c:numRef>
          </c:val>
          <c:extLst>
            <c:ext xmlns:c16="http://schemas.microsoft.com/office/drawing/2014/chart" uri="{C3380CC4-5D6E-409C-BE32-E72D297353CC}">
              <c16:uniqueId val="{00000009-F2F6-48E0-8F23-EFF37A34E62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71978</c:v>
                </c:pt>
                <c:pt idx="3">
                  <c:v>70324</c:v>
                </c:pt>
                <c:pt idx="6">
                  <c:v>69742</c:v>
                </c:pt>
                <c:pt idx="9">
                  <c:v>65672</c:v>
                </c:pt>
                <c:pt idx="12">
                  <c:v>62223</c:v>
                </c:pt>
              </c:numCache>
            </c:numRef>
          </c:val>
          <c:extLst>
            <c:ext xmlns:c16="http://schemas.microsoft.com/office/drawing/2014/chart" uri="{C3380CC4-5D6E-409C-BE32-E72D297353CC}">
              <c16:uniqueId val="{0000000A-F2F6-48E0-8F23-EFF37A34E62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16905</c:v>
                </c:pt>
                <c:pt idx="2">
                  <c:v>#N/A</c:v>
                </c:pt>
                <c:pt idx="3">
                  <c:v>#N/A</c:v>
                </c:pt>
                <c:pt idx="4">
                  <c:v>15293</c:v>
                </c:pt>
                <c:pt idx="5">
                  <c:v>#N/A</c:v>
                </c:pt>
                <c:pt idx="6">
                  <c:v>#N/A</c:v>
                </c:pt>
                <c:pt idx="7">
                  <c:v>13323</c:v>
                </c:pt>
                <c:pt idx="8">
                  <c:v>#N/A</c:v>
                </c:pt>
                <c:pt idx="9">
                  <c:v>#N/A</c:v>
                </c:pt>
                <c:pt idx="10">
                  <c:v>10065</c:v>
                </c:pt>
                <c:pt idx="11">
                  <c:v>#N/A</c:v>
                </c:pt>
                <c:pt idx="12">
                  <c:v>#N/A</c:v>
                </c:pt>
                <c:pt idx="13">
                  <c:v>4272</c:v>
                </c:pt>
                <c:pt idx="14">
                  <c:v>#N/A</c:v>
                </c:pt>
              </c:numCache>
            </c:numRef>
          </c:val>
          <c:smooth val="0"/>
          <c:extLst>
            <c:ext xmlns:c16="http://schemas.microsoft.com/office/drawing/2014/chart" uri="{C3380CC4-5D6E-409C-BE32-E72D297353CC}">
              <c16:uniqueId val="{0000000B-F2F6-48E0-8F23-EFF37A34E62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2592</c:v>
                </c:pt>
                <c:pt idx="1">
                  <c:v>2749</c:v>
                </c:pt>
                <c:pt idx="2">
                  <c:v>2899</c:v>
                </c:pt>
              </c:numCache>
            </c:numRef>
          </c:val>
          <c:extLst>
            <c:ext xmlns:c16="http://schemas.microsoft.com/office/drawing/2014/chart" uri="{C3380CC4-5D6E-409C-BE32-E72D297353CC}">
              <c16:uniqueId val="{00000000-B7D7-4510-B39A-3BF6C955DCA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40</c:v>
                </c:pt>
                <c:pt idx="1">
                  <c:v>40</c:v>
                </c:pt>
                <c:pt idx="2">
                  <c:v>40</c:v>
                </c:pt>
              </c:numCache>
            </c:numRef>
          </c:val>
          <c:extLst>
            <c:ext xmlns:c16="http://schemas.microsoft.com/office/drawing/2014/chart" uri="{C3380CC4-5D6E-409C-BE32-E72D297353CC}">
              <c16:uniqueId val="{00000001-B7D7-4510-B39A-3BF6C955DCA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2975</c:v>
                </c:pt>
                <c:pt idx="1">
                  <c:v>4062</c:v>
                </c:pt>
                <c:pt idx="2">
                  <c:v>4990</c:v>
                </c:pt>
              </c:numCache>
            </c:numRef>
          </c:val>
          <c:extLst>
            <c:ext xmlns:c16="http://schemas.microsoft.com/office/drawing/2014/chart" uri="{C3380CC4-5D6E-409C-BE32-E72D297353CC}">
              <c16:uniqueId val="{00000002-B7D7-4510-B39A-3BF6C955DCA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{663ECB5D-08D0-4A31-A2D5-881697875A28}</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58E7-479D-AEC1-D1C2FD37A30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{0168CBAB-F8F6-4E1E-B5CA-24DB742FAB72}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8E7-479D-AEC1-D1C2FD37A30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{6A0958E4-4502-4425-9409-6459425C2B47}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8E7-479D-AEC1-D1C2FD37A30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{9569B99B-FEE5-49F5-B6CC-EB4F41615BBA}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8E7-479D-AEC1-D1C2FD37A30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{B04FB4E1-6255-483D-939A-96F0540D7196}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8E7-479D-AEC1-D1C2FD37A302}"/>
                </c:ext>
              </c:extLst>
            </c:dLbl>
            <c:dLbl>
              <c:idx val="8"/>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{D1DF95CE-AD4D-4E96-8B9D-DBB0D269C4A2}</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58E7-479D-AEC1-D1C2FD37A302}"/>
                </c:ext>
              </c:extLst>
            </c:dLbl>
            <c:dLbl>
              <c:idx val="16"/>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{E4C85B88-0359-4C7B-ABF9-A9794FB04AE4}</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58E7-479D-AEC1-D1C2FD37A302}"/>
                </c:ext>
              </c:extLst>
            </c:dLbl>
            <c:dLbl>
              <c:idx val="24"/>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{0F36BF1E-AC37-49D8-80D9-4225FBED3D11}</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58E7-479D-AEC1-D1C2FD37A302}"/>
                </c:ext>
              </c:extLst>
            </c:dLbl>
            <c:dLbl>
              <c:idx val="32"/>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{40E1E95D-8DFF-44BA-87B4-D28478C7D310}</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58E7-479D-AEC1-D1C2FD37A30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66</c:v>
                </c:pt>
                <c:pt idx="8">
                  <c:v>66.599999999999994</c:v>
                </c:pt>
                <c:pt idx="16">
                  <c:v>66.7</c:v>
                </c:pt>
                <c:pt idx="24">
                  <c:v>69.8</c:v>
                </c:pt>
                <c:pt idx="32">
                  <c:v>71</c:v>
                </c:pt>
              </c:numCache>
            </c:numRef>
          </c:xVal>
          <c:yVal>
            <c:numRef>
              <c:f>公会計指標分析・財政指標組合せ分析表!$BP$51:$DC$51</c:f>
              <c:numCache>
                <c:formatCode>#,##0.0;"▲ "#,##0.0</c:formatCode>
                <c:ptCount val="40"/>
                <c:pt idx="0">
                  <c:v>47.6</c:v>
                </c:pt>
                <c:pt idx="8">
                  <c:v>43.9</c:v>
                </c:pt>
                <c:pt idx="16">
                  <c:v>38.200000000000003</c:v>
                </c:pt>
                <c:pt idx="24">
                  <c:v>28.1</c:v>
                </c:pt>
                <c:pt idx="32">
                  <c:v>11.6</c:v>
                </c:pt>
              </c:numCache>
            </c:numRef>
          </c:yVal>
          <c:smooth val="0"/>
          <c:extLst>
            <c:ext xmlns:c16="http://schemas.microsoft.com/office/drawing/2014/chart" uri="{C3380CC4-5D6E-409C-BE32-E72D297353CC}">
              <c16:uniqueId val="{00000009-58E7-479D-AEC1-D1C2FD37A30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3.1359255137876435E-2"/>
                  <c:y val="-6.4739042105865174E-2"/>
                </c:manualLayout>
              </c:layout>
              <c:tx>
                <c:strRef>
                  <c:f>公会計指標分析・財政指標組合せ分析表!$BP$50</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{02EBBC41-2D48-4F5B-AC9A-31237BEFAA14}</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58E7-479D-AEC1-D1C2FD37A30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{2F0B6EFF-FFC5-4F7B-B013-0845D70FEB46}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8E7-479D-AEC1-D1C2FD37A30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{21464215-E5DF-45DE-BA05-0AA9B3F46408}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8E7-479D-AEC1-D1C2FD37A30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{92E5A0A1-A2BC-4A0A-9988-E9E6ACC68266}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8E7-479D-AEC1-D1C2FD37A30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{CECC5F26-B3A9-4A34-AEB7-61ED95976B49}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8E7-479D-AEC1-D1C2FD37A302}"/>
                </c:ext>
              </c:extLst>
            </c:dLbl>
            <c:dLbl>
              <c:idx val="8"/>
              <c:layout>
                <c:manualLayout>
                  <c:x val="-3.2931145801268172E-2"/>
                  <c:y val="-6.4739042105865174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{9A837F0B-3C5E-411A-AA0B-A6629806317E}</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58E7-479D-AEC1-D1C2FD37A302}"/>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{E2B37702-3228-4FD8-AC12-8BE614710BA5}</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58E7-479D-AEC1-D1C2FD37A302}"/>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{8EFF5884-AC2E-4C99-8F9D-D7074A2C0FBD}</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58E7-479D-AEC1-D1C2FD37A302}"/>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{81855309-C759-4011-A0EB-944B4918DA6D}</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58E7-479D-AEC1-D1C2FD37A30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57.4</c:v>
                </c:pt>
                <c:pt idx="8">
                  <c:v>58.3</c:v>
                </c:pt>
                <c:pt idx="16">
                  <c:v>60.4</c:v>
                </c:pt>
                <c:pt idx="24">
                  <c:v>60.9</c:v>
                </c:pt>
                <c:pt idx="32">
                  <c:v>61.9</c:v>
                </c:pt>
              </c:numCache>
            </c:numRef>
          </c:xVal>
          <c:yVal>
            <c:numRef>
              <c:f>公会計指標分析・財政指標組合せ分析表!$BP$55:$DC$55</c:f>
              <c:numCache>
                <c:formatCode>#,##0.0;"▲ "#,##0.0</c:formatCode>
                <c:ptCount val="40"/>
                <c:pt idx="0">
                  <c:v>31</c:v>
                </c:pt>
                <c:pt idx="8">
                  <c:v>30</c:v>
                </c:pt>
                <c:pt idx="16">
                  <c:v>23.1</c:v>
                </c:pt>
                <c:pt idx="24">
                  <c:v>19</c:v>
                </c:pt>
                <c:pt idx="32">
                  <c:v>18</c:v>
                </c:pt>
              </c:numCache>
            </c:numRef>
          </c:yVal>
          <c:smooth val="0"/>
          <c:extLst>
            <c:ext xmlns:c16="http://schemas.microsoft.com/office/drawing/2014/chart" uri="{C3380CC4-5D6E-409C-BE32-E72D297353CC}">
              <c16:uniqueId val="{00000013-58E7-479D-AEC1-D1C2FD37A302}"/>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{DEF1ED4E-E0BE-4D48-996B-18D41133980B}</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25C3-4AA4-BB83-4366E74E29D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{6842CF51-B244-4226-951D-80CD70E979B6}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5C3-4AA4-BB83-4366E74E29D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{8C7FB9FE-58D7-4F98-AA62-6D44828FBAE9}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5C3-4AA4-BB83-4366E74E29D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{F28475A5-36A0-4525-89FB-F3DBBADDF353}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5C3-4AA4-BB83-4366E74E29D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{240F5F7A-F03A-4D99-885A-C46749C9F8B2}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5C3-4AA4-BB83-4366E74E29D7}"/>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{286B7102-1D1A-40ED-9B99-EBE9A9F519F1}</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25C3-4AA4-BB83-4366E74E29D7}"/>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{008B2091-B2FB-4635-B767-485DF35EC129}</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25C3-4AA4-BB83-4366E74E29D7}"/>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{B5BFCAF7-D6B0-433C-94B9-D89EF1F92C26}</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25C3-4AA4-BB83-4366E74E29D7}"/>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{9F32AADD-48CA-4900-86FE-0D011E1082EC}</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25C3-4AA4-BB83-4366E74E29D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10.8</c:v>
                </c:pt>
                <c:pt idx="8">
                  <c:v>10.5</c:v>
                </c:pt>
                <c:pt idx="16">
                  <c:v>9.9</c:v>
                </c:pt>
                <c:pt idx="24">
                  <c:v>8.8000000000000007</c:v>
                </c:pt>
                <c:pt idx="32">
                  <c:v>7.2</c:v>
                </c:pt>
              </c:numCache>
            </c:numRef>
          </c:xVal>
          <c:yVal>
            <c:numRef>
              <c:f>公会計指標分析・財政指標組合せ分析表!$BP$73:$DC$73</c:f>
              <c:numCache>
                <c:formatCode>#,##0.0;"▲ "#,##0.0</c:formatCode>
                <c:ptCount val="40"/>
                <c:pt idx="0">
                  <c:v>47.6</c:v>
                </c:pt>
                <c:pt idx="8">
                  <c:v>43.9</c:v>
                </c:pt>
                <c:pt idx="16">
                  <c:v>38.200000000000003</c:v>
                </c:pt>
                <c:pt idx="24">
                  <c:v>28.1</c:v>
                </c:pt>
                <c:pt idx="32">
                  <c:v>11.6</c:v>
                </c:pt>
              </c:numCache>
            </c:numRef>
          </c:yVal>
          <c:smooth val="0"/>
          <c:extLst>
            <c:ext xmlns:c16="http://schemas.microsoft.com/office/drawing/2014/chart" uri="{C3380CC4-5D6E-409C-BE32-E72D297353CC}">
              <c16:uniqueId val="{00000009-25C3-4AA4-BB83-4366E74E29D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6684985503450687E-2"/>
                  <c:y val="-4.9988800656480176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{658DC8C9-EBDB-4638-A6DF-26A7DF5F9858}</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25C3-4AA4-BB83-4366E74E29D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{FB297166-5EF0-4765-B386-58BCBA1443D9}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5C3-4AA4-BB83-4366E74E29D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{1F6E04A7-B8AA-4B37-9A2F-3A6853FFB850}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5C3-4AA4-BB83-4366E74E29D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{A2A85853-E8C4-4665-9A79-C72457A79F94}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5C3-4AA4-BB83-4366E74E29D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{1B6CF0F9-F955-4734-AA30-EBBA20E6682D}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5C3-4AA4-BB83-4366E74E29D7}"/>
                </c:ext>
              </c:extLst>
            </c:dLbl>
            <c:dLbl>
              <c:idx val="8"/>
              <c:layout>
                <c:manualLayout>
                  <c:x val="-2.6710997734770581E-2"/>
                  <c:y val="-7.4844493519107727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{924D8A51-170D-4BDC-8D98-2F5AF409F4B7}</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25C3-4AA4-BB83-4366E74E29D7}"/>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{3B0A7618-F0DB-4D56-970B-0297E3BEE7DF}</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25C3-4AA4-BB83-4366E74E29D7}"/>
                </c:ext>
              </c:extLst>
            </c:dLbl>
            <c:dLbl>
              <c:idx val="24"/>
              <c:layout>
                <c:manualLayout>
                  <c:x val="-4.066737254064088E-2"/>
                  <c:y val="-4.9988800656480176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{6D9413EF-6231-48A6-9C37-A4A7CAF26B51}</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25C3-4AA4-BB83-4366E74E29D7}"/>
                </c:ext>
              </c:extLst>
            </c:dLbl>
            <c:dLbl>
              <c:idx val="32"/>
              <c:layout>
                <c:manualLayout>
                  <c:x val="-2.2473312909510289E-2"/>
                  <c:y val="-7.4844493519107727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{C8A4706E-F7BE-48F4-A8E2-F707B982E612}</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25C3-4AA4-BB83-4366E74E29D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5.2</c:v>
                </c:pt>
                <c:pt idx="8">
                  <c:v>5</c:v>
                </c:pt>
                <c:pt idx="16">
                  <c:v>4.2</c:v>
                </c:pt>
                <c:pt idx="24">
                  <c:v>3.6</c:v>
                </c:pt>
                <c:pt idx="32">
                  <c:v>3.5</c:v>
                </c:pt>
              </c:numCache>
            </c:numRef>
          </c:xVal>
          <c:yVal>
            <c:numRef>
              <c:f>公会計指標分析・財政指標組合せ分析表!$BP$77:$DC$77</c:f>
              <c:numCache>
                <c:formatCode>#,##0.0;"▲ "#,##0.0</c:formatCode>
                <c:ptCount val="40"/>
                <c:pt idx="0">
                  <c:v>31</c:v>
                </c:pt>
                <c:pt idx="8">
                  <c:v>30</c:v>
                </c:pt>
                <c:pt idx="16">
                  <c:v>23.1</c:v>
                </c:pt>
                <c:pt idx="24">
                  <c:v>19</c:v>
                </c:pt>
                <c:pt idx="32">
                  <c:v>18</c:v>
                </c:pt>
              </c:numCache>
            </c:numRef>
          </c:yVal>
          <c:smooth val="0"/>
          <c:extLst>
            <c:ext xmlns:c16="http://schemas.microsoft.com/office/drawing/2014/chart" uri="{C3380CC4-5D6E-409C-BE32-E72D297353CC}">
              <c16:uniqueId val="{00000013-25C3-4AA4-BB83-4366E74E29D7}"/>
            </c:ext>
          </c:extLst>
        </c:ser>
        <c:dLbls>
          <c:showLegendKey val="0"/>
          <c:showVal val="1"/>
          <c:showCatName val="0"/>
          <c:showSerName val="0"/>
          <c:showPercent val="0"/>
          <c:showBubbleSize val="0"/>
        </c:dLbls>
        <c:axId val="84219776"/>
        <c:axId val="84234240"/>
      </c:scatterChart>
      <c:valAx>
        <c:axId val="84219776"/>
        <c:scaling>
          <c:orientation val="maxMin"/>
          <c:max val="12"/>
          <c:min val="2"/>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大阪府岸和田市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192,736
189,991
72.72
97,742,252
96,799,953
799,711
43,061,885
62,223,107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11.6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[0.62]</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rgbClr val="000000"/>
              </a:solidFill>
              <a:latin typeface="ＭＳ Ｐゴシック" panose="020B0600070205080204" pitchFamily="50" charset="-128"/>
              <a:ea typeface="ＭＳ Ｐゴシック" panose="020B0600070205080204" pitchFamily="50" charset="-128"/>
            </a:rPr>
            <a:t>　税収基盤が弱いことに加え、平成初頭に集中的に実施した下水道等の都市基盤整備及び、公共施設整備の財源として発行した地方債に係る償還並びに、市立幼稚園・市立高等学校に係る基準財政需要額が大きいため、類似団体内平均値、大阪府平均と比較して、極めて低い水準で推移している。</a:t>
          </a:r>
        </a:p>
        <a:p>
          <a:r>
            <a:rPr kumimoji="1" lang="ja-JP" altLang="en-US" sz="1200">
              <a:solidFill>
                <a:srgbClr val="000000"/>
              </a:solidFill>
              <a:latin typeface="ＭＳ Ｐゴシック" panose="020B0600070205080204" pitchFamily="50" charset="-128"/>
              <a:ea typeface="ＭＳ Ｐゴシック" panose="020B0600070205080204" pitchFamily="50" charset="-128"/>
            </a:rPr>
            <a:t>　上記の状況を改善するために、直面する収支不足の解消及び、将来にわたる持続可能な行財政運営の実現に向け、「行財政再建プラン</a:t>
          </a:r>
          <a:r>
            <a:rPr kumimoji="1" lang="en-US" altLang="ja-JP" sz="1200">
              <a:solidFill>
                <a:srgbClr val="000000"/>
              </a:solidFill>
              <a:latin typeface="ＭＳ Ｐゴシック" panose="020B0600070205080204" pitchFamily="50" charset="-128"/>
              <a:ea typeface="ＭＳ Ｐゴシック" panose="020B0600070205080204" pitchFamily="50" charset="-128"/>
            </a:rPr>
            <a:t>【2021</a:t>
          </a:r>
          <a:r>
            <a:rPr kumimoji="1" lang="ja-JP" altLang="en-US" sz="1200">
              <a:solidFill>
                <a:srgbClr val="000000"/>
              </a:solidFill>
              <a:latin typeface="ＭＳ Ｐゴシック" panose="020B0600070205080204" pitchFamily="50" charset="-128"/>
              <a:ea typeface="ＭＳ Ｐゴシック" panose="020B0600070205080204" pitchFamily="50" charset="-128"/>
            </a:rPr>
            <a:t>年</a:t>
          </a:r>
          <a:r>
            <a:rPr kumimoji="1" lang="en-US" altLang="ja-JP" sz="1200">
              <a:solidFill>
                <a:srgbClr val="000000"/>
              </a:solidFill>
              <a:latin typeface="ＭＳ Ｐゴシック" panose="020B0600070205080204" pitchFamily="50" charset="-128"/>
              <a:ea typeface="ＭＳ Ｐゴシック" panose="020B0600070205080204" pitchFamily="50" charset="-128"/>
            </a:rPr>
            <a:t>3</a:t>
          </a:r>
          <a:r>
            <a:rPr kumimoji="1" lang="ja-JP" altLang="en-US" sz="1200">
              <a:solidFill>
                <a:srgbClr val="000000"/>
              </a:solidFill>
              <a:latin typeface="ＭＳ Ｐゴシック" panose="020B0600070205080204" pitchFamily="50" charset="-128"/>
              <a:ea typeface="ＭＳ Ｐゴシック" panose="020B0600070205080204" pitchFamily="50" charset="-128"/>
            </a:rPr>
            <a:t>月版</a:t>
          </a:r>
          <a:r>
            <a:rPr kumimoji="1" lang="en-US" altLang="ja-JP" sz="1200">
              <a:solidFill>
                <a:srgbClr val="000000"/>
              </a:solidFill>
              <a:latin typeface="ＭＳ Ｐゴシック" panose="020B0600070205080204" pitchFamily="50" charset="-128"/>
              <a:ea typeface="ＭＳ Ｐゴシック" panose="020B0600070205080204" pitchFamily="50" charset="-128"/>
            </a:rPr>
            <a:t>】</a:t>
          </a:r>
          <a:r>
            <a:rPr kumimoji="1" lang="ja-JP" altLang="en-US" sz="1200">
              <a:solidFill>
                <a:srgbClr val="000000"/>
              </a:solidFill>
              <a:latin typeface="ＭＳ Ｐゴシック" panose="020B0600070205080204" pitchFamily="50" charset="-128"/>
              <a:ea typeface="ＭＳ Ｐゴシック" panose="020B0600070205080204" pitchFamily="50" charset="-128"/>
            </a:rPr>
            <a:t>」を策定した。人口減少や少子高齢化による社会情勢の変化に合わせた施策の再構築、民間活力の活用などを進め、安定した行財政運営の維持を図る。</a:t>
          </a:r>
        </a:p>
        <a:p>
          <a:endParaRPr kumimoji="1" lang="ja-JP" altLang="en-US"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115570</xdr:rowOff>
    </xdr:from>
    <xdr:to>
      <xdr:col>23</xdr:col>
      <xdr:colOff>133350</xdr:colOff>
      <xdr:row>44</xdr:row>
      <xdr:rowOff>116840</xdr:rowOff>
    </xdr:to>
    <xdr:cxnSp macro="">
      <xdr:nvCxnSpPr>
        <xdr:cNvPr id="62" name="直線コネクタ 61"/>
        <xdr:cNvCxnSpPr/>
      </xdr:nvCxnSpPr>
      <xdr:spPr>
        <a:xfrm flipV="1">
          <a:off x="4953000" y="611632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88917</xdr:rowOff>
    </xdr:from>
    <xdr:ext cx="762000" cy="259045"/>
    <xdr:sp macro="" textlink="">
      <xdr:nvSpPr>
        <xdr:cNvPr id="63" name="財政力最小値テキスト"/>
        <xdr:cNvSpPr txBox="1"/>
      </xdr:nvSpPr>
      <xdr:spPr>
        <a:xfrm>
          <a:off x="5041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116840</xdr:rowOff>
    </xdr:from>
    <xdr:to>
      <xdr:col>24</xdr:col>
      <xdr:colOff>12700</xdr:colOff>
      <xdr:row>44</xdr:row>
      <xdr:rowOff>116840</xdr:rowOff>
    </xdr:to>
    <xdr:cxnSp macro="">
      <xdr:nvCxnSpPr>
        <xdr:cNvPr id="64" name="直線コネクタ 63"/>
        <xdr:cNvCxnSpPr/>
      </xdr:nvCxnSpPr>
      <xdr:spPr>
        <a:xfrm>
          <a:off x="4864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30497</xdr:rowOff>
    </xdr:from>
    <xdr:ext cx="762000" cy="259045"/>
    <xdr:sp macro="" textlink="">
      <xdr:nvSpPr>
        <xdr:cNvPr id="65" name="財政力最大値テキスト"/>
        <xdr:cNvSpPr txBox="1"/>
      </xdr:nvSpPr>
      <xdr:spPr>
        <a:xfrm>
          <a:off x="5041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115570</xdr:rowOff>
    </xdr:from>
    <xdr:to>
      <xdr:col>24</xdr:col>
      <xdr:colOff>12700</xdr:colOff>
      <xdr:row>35</xdr:row>
      <xdr:rowOff>115570</xdr:rowOff>
    </xdr:to>
    <xdr:cxnSp macro="">
      <xdr:nvCxnSpPr>
        <xdr:cNvPr id="66" name="直線コネクタ 65"/>
        <xdr:cNvCxnSpPr/>
      </xdr:nvCxnSpPr>
      <xdr:spPr>
        <a:xfrm>
          <a:off x="4864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116840</xdr:rowOff>
    </xdr:from>
    <xdr:to>
      <xdr:col>23</xdr:col>
      <xdr:colOff>133350</xdr:colOff>
      <xdr:row>44</xdr:row>
      <xdr:rowOff>116840</xdr:rowOff>
    </xdr:to>
    <xdr:cxnSp macro="">
      <xdr:nvCxnSpPr>
        <xdr:cNvPr id="67" name="直線コネクタ 66"/>
        <xdr:cNvCxnSpPr/>
      </xdr:nvCxnSpPr>
      <xdr:spPr>
        <a:xfrm>
          <a:off x="4114800" y="76606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92727</xdr:rowOff>
    </xdr:from>
    <xdr:ext cx="762000" cy="259045"/>
    <xdr:sp macro="" textlink="">
      <xdr:nvSpPr>
        <xdr:cNvPr id="68" name="財政力平均値テキスト"/>
        <xdr:cNvSpPr txBox="1"/>
      </xdr:nvSpPr>
      <xdr:spPr>
        <a:xfrm>
          <a:off x="5041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69" name="フローチャート: 判断 68"/>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116840</xdr:rowOff>
    </xdr:from>
    <xdr:to>
      <xdr:col>19</xdr:col>
      <xdr:colOff>133350</xdr:colOff>
      <xdr:row>44</xdr:row>
      <xdr:rowOff>116840</xdr:rowOff>
    </xdr:to>
    <xdr:cxnSp macro="">
      <xdr:nvCxnSpPr>
        <xdr:cNvPr id="70" name="直線コネクタ 69"/>
        <xdr:cNvCxnSpPr/>
      </xdr:nvCxnSpPr>
      <xdr:spPr>
        <a:xfrm>
          <a:off x="3225800" y="7660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1" name="フローチャート: 判断 70"/>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72" name="テキスト ボックス 71"/>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116840</xdr:rowOff>
    </xdr:from>
    <xdr:to>
      <xdr:col>15</xdr:col>
      <xdr:colOff>82550</xdr:colOff>
      <xdr:row>44</xdr:row>
      <xdr:rowOff>140970</xdr:rowOff>
    </xdr:to>
    <xdr:cxnSp macro="">
      <xdr:nvCxnSpPr>
        <xdr:cNvPr id="73" name="直線コネクタ 72"/>
        <xdr:cNvCxnSpPr/>
      </xdr:nvCxnSpPr>
      <xdr:spPr>
        <a:xfrm flipV="1">
          <a:off x="2336800" y="766064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124460</xdr:rowOff>
    </xdr:from>
    <xdr:to>
      <xdr:col>15</xdr:col>
      <xdr:colOff>133350</xdr:colOff>
      <xdr:row>41</xdr:row>
      <xdr:rowOff>54610</xdr:rowOff>
    </xdr:to>
    <xdr:sp macro="" textlink="">
      <xdr:nvSpPr>
        <xdr:cNvPr id="74" name="フローチャート: 判断 73"/>
        <xdr:cNvSpPr/>
      </xdr:nvSpPr>
      <xdr:spPr>
        <a:xfrm>
          <a:off x="3175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64787</xdr:rowOff>
    </xdr:from>
    <xdr:ext cx="762000" cy="259045"/>
    <xdr:sp macro="" textlink="">
      <xdr:nvSpPr>
        <xdr:cNvPr id="75" name="テキスト ボックス 74"/>
        <xdr:cNvSpPr txBox="1"/>
      </xdr:nvSpPr>
      <xdr:spPr>
        <a:xfrm>
          <a:off x="2844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140970</xdr:rowOff>
    </xdr:from>
    <xdr:to>
      <xdr:col>11</xdr:col>
      <xdr:colOff>31750</xdr:colOff>
      <xdr:row>44</xdr:row>
      <xdr:rowOff>165100</xdr:rowOff>
    </xdr:to>
    <xdr:cxnSp macro="">
      <xdr:nvCxnSpPr>
        <xdr:cNvPr id="76" name="直線コネクタ 75"/>
        <xdr:cNvCxnSpPr/>
      </xdr:nvCxnSpPr>
      <xdr:spPr>
        <a:xfrm flipV="1">
          <a:off x="1447800" y="768477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1270</xdr:rowOff>
    </xdr:from>
    <xdr:to>
      <xdr:col>11</xdr:col>
      <xdr:colOff>82550</xdr:colOff>
      <xdr:row>41</xdr:row>
      <xdr:rowOff>102870</xdr:rowOff>
    </xdr:to>
    <xdr:sp macro="" textlink="">
      <xdr:nvSpPr>
        <xdr:cNvPr id="77" name="フローチャート: 判断 76"/>
        <xdr:cNvSpPr/>
      </xdr:nvSpPr>
      <xdr:spPr>
        <a:xfrm>
          <a:off x="2286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113047</xdr:rowOff>
    </xdr:from>
    <xdr:ext cx="762000" cy="259045"/>
    <xdr:sp macro="" textlink="">
      <xdr:nvSpPr>
        <xdr:cNvPr id="78" name="テキスト ボックス 77"/>
        <xdr:cNvSpPr txBox="1"/>
      </xdr:nvSpPr>
      <xdr:spPr>
        <a:xfrm>
          <a:off x="1955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79" name="フローチャート: 判断 78"/>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80" name="テキスト ボックス 79"/>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66040</xdr:rowOff>
    </xdr:from>
    <xdr:to>
      <xdr:col>23</xdr:col>
      <xdr:colOff>184150</xdr:colOff>
      <xdr:row>44</xdr:row>
      <xdr:rowOff>167640</xdr:rowOff>
    </xdr:to>
    <xdr:sp macro="" textlink="">
      <xdr:nvSpPr>
        <xdr:cNvPr id="86" name="楕円 85"/>
        <xdr:cNvSpPr/>
      </xdr:nvSpPr>
      <xdr:spPr>
        <a:xfrm>
          <a:off x="49022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133367</xdr:rowOff>
    </xdr:from>
    <xdr:ext cx="762000" cy="259045"/>
    <xdr:sp macro="" textlink="">
      <xdr:nvSpPr>
        <xdr:cNvPr id="87" name="財政力該当値テキスト"/>
        <xdr:cNvSpPr txBox="1"/>
      </xdr:nvSpPr>
      <xdr:spPr>
        <a:xfrm>
          <a:off x="5041900" y="750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66040</xdr:rowOff>
    </xdr:from>
    <xdr:to>
      <xdr:col>19</xdr:col>
      <xdr:colOff>184150</xdr:colOff>
      <xdr:row>44</xdr:row>
      <xdr:rowOff>167640</xdr:rowOff>
    </xdr:to>
    <xdr:sp macro="" textlink="">
      <xdr:nvSpPr>
        <xdr:cNvPr id="88" name="楕円 87"/>
        <xdr:cNvSpPr/>
      </xdr:nvSpPr>
      <xdr:spPr>
        <a:xfrm>
          <a:off x="4064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152417</xdr:rowOff>
    </xdr:from>
    <xdr:ext cx="736600" cy="259045"/>
    <xdr:sp macro="" textlink="">
      <xdr:nvSpPr>
        <xdr:cNvPr id="89" name="テキスト ボックス 88"/>
        <xdr:cNvSpPr txBox="1"/>
      </xdr:nvSpPr>
      <xdr:spPr>
        <a:xfrm>
          <a:off x="3733800" y="769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66040</xdr:rowOff>
    </xdr:from>
    <xdr:to>
      <xdr:col>15</xdr:col>
      <xdr:colOff>133350</xdr:colOff>
      <xdr:row>44</xdr:row>
      <xdr:rowOff>167640</xdr:rowOff>
    </xdr:to>
    <xdr:sp macro="" textlink="">
      <xdr:nvSpPr>
        <xdr:cNvPr id="90" name="楕円 89"/>
        <xdr:cNvSpPr/>
      </xdr:nvSpPr>
      <xdr:spPr>
        <a:xfrm>
          <a:off x="3175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152417</xdr:rowOff>
    </xdr:from>
    <xdr:ext cx="762000" cy="259045"/>
    <xdr:sp macro="" textlink="">
      <xdr:nvSpPr>
        <xdr:cNvPr id="91" name="テキスト ボックス 90"/>
        <xdr:cNvSpPr txBox="1"/>
      </xdr:nvSpPr>
      <xdr:spPr>
        <a:xfrm>
          <a:off x="2844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90170</xdr:rowOff>
    </xdr:from>
    <xdr:to>
      <xdr:col>11</xdr:col>
      <xdr:colOff>82550</xdr:colOff>
      <xdr:row>45</xdr:row>
      <xdr:rowOff>20320</xdr:rowOff>
    </xdr:to>
    <xdr:sp macro="" textlink="">
      <xdr:nvSpPr>
        <xdr:cNvPr id="92" name="楕円 91"/>
        <xdr:cNvSpPr/>
      </xdr:nvSpPr>
      <xdr:spPr>
        <a:xfrm>
          <a:off x="2286000" y="76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5097</xdr:rowOff>
    </xdr:from>
    <xdr:ext cx="762000" cy="259045"/>
    <xdr:sp macro="" textlink="">
      <xdr:nvSpPr>
        <xdr:cNvPr id="93" name="テキスト ボックス 92"/>
        <xdr:cNvSpPr txBox="1"/>
      </xdr:nvSpPr>
      <xdr:spPr>
        <a:xfrm>
          <a:off x="1955800" y="772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114300</xdr:rowOff>
    </xdr:from>
    <xdr:to>
      <xdr:col>7</xdr:col>
      <xdr:colOff>31750</xdr:colOff>
      <xdr:row>45</xdr:row>
      <xdr:rowOff>44450</xdr:rowOff>
    </xdr:to>
    <xdr:sp macro="" textlink="">
      <xdr:nvSpPr>
        <xdr:cNvPr id="94" name="楕円 93"/>
        <xdr:cNvSpPr/>
      </xdr:nvSpPr>
      <xdr:spPr>
        <a:xfrm>
          <a:off x="1397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29227</xdr:rowOff>
    </xdr:from>
    <xdr:ext cx="762000" cy="259045"/>
    <xdr:sp macro="" textlink="">
      <xdr:nvSpPr>
        <xdr:cNvPr id="95" name="テキスト ボックス 94"/>
        <xdr:cNvSpPr txBox="1"/>
      </xdr:nvSpPr>
      <xdr:spPr>
        <a:xfrm>
          <a:off x="1066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[98.5%]</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税収基盤が弱いという構造的問題に加え、過去の集中的な建設投資の財源として発行した地方債に係る償還負担が依然として大きく、併せて、社会保障関係経費が高止まりしていることが要因となり、経常収支比率は類似団体内で最も高い水準となってい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臨時的収入に依存する体質から脱却するため、「行財政再建プラン</a:t>
          </a:r>
          <a:r>
            <a:rPr kumimoji="1" lang="en-US" altLang="ja-JP" sz="1300">
              <a:solidFill>
                <a:srgbClr val="000000"/>
              </a:solidFill>
              <a:latin typeface="ＭＳ Ｐゴシック" panose="020B0600070205080204" pitchFamily="50" charset="-128"/>
              <a:ea typeface="ＭＳ Ｐゴシック" panose="020B0600070205080204" pitchFamily="50" charset="-128"/>
            </a:rPr>
            <a:t>【2021</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a:t>
          </a:r>
          <a:r>
            <a:rPr kumimoji="1" lang="en-US" altLang="ja-JP" sz="1300">
              <a:solidFill>
                <a:srgbClr val="000000"/>
              </a:solidFill>
              <a:latin typeface="ＭＳ Ｐゴシック" panose="020B0600070205080204" pitchFamily="50" charset="-128"/>
              <a:ea typeface="ＭＳ Ｐゴシック" panose="020B0600070205080204" pitchFamily="50" charset="-128"/>
            </a:rPr>
            <a:t>3</a:t>
          </a:r>
          <a:r>
            <a:rPr kumimoji="1" lang="ja-JP" altLang="en-US" sz="1300">
              <a:solidFill>
                <a:srgbClr val="000000"/>
              </a:solidFill>
              <a:latin typeface="ＭＳ Ｐゴシック" panose="020B0600070205080204" pitchFamily="50" charset="-128"/>
              <a:ea typeface="ＭＳ Ｐゴシック" panose="020B0600070205080204" pitchFamily="50" charset="-128"/>
            </a:rPr>
            <a:t>月版</a:t>
          </a:r>
          <a:r>
            <a:rPr kumimoji="1" lang="en-US" altLang="ja-JP" sz="1300">
              <a:solidFill>
                <a:srgbClr val="000000"/>
              </a:solidFill>
              <a:latin typeface="ＭＳ Ｐゴシック" panose="020B0600070205080204" pitchFamily="50" charset="-128"/>
              <a:ea typeface="ＭＳ Ｐゴシック" panose="020B0600070205080204" pitchFamily="50" charset="-128"/>
            </a:rPr>
            <a:t>】</a:t>
          </a:r>
          <a:r>
            <a:rPr kumimoji="1" lang="ja-JP" altLang="en-US" sz="1300">
              <a:solidFill>
                <a:srgbClr val="000000"/>
              </a:solidFill>
              <a:latin typeface="ＭＳ Ｐゴシック" panose="020B0600070205080204" pitchFamily="50" charset="-128"/>
              <a:ea typeface="ＭＳ Ｐゴシック" panose="020B0600070205080204" pitchFamily="50" charset="-128"/>
            </a:rPr>
            <a:t>」に基づき、公共施設の規模適正化・適正配置、民間活力の活用と人員体制の見直し、受益者負担の適正化、広域行政の推進などに取り組み、持続可能な市政運営の実現を目指す。</a:t>
          </a: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2" name="直線コネクタ 111"/>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3" name="テキスト ボックス 112"/>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4" name="直線コネクタ 113"/>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5" name="テキスト ボックス 114"/>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6" name="直線コネクタ 115"/>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7" name="テキスト ボックス 116"/>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8" name="直線コネクタ 11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9" name="テキスト ボックス 11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133032</xdr:rowOff>
    </xdr:from>
    <xdr:to>
      <xdr:col>23</xdr:col>
      <xdr:colOff>133350</xdr:colOff>
      <xdr:row>65</xdr:row>
      <xdr:rowOff>163513</xdr:rowOff>
    </xdr:to>
    <xdr:cxnSp macro="">
      <xdr:nvCxnSpPr>
        <xdr:cNvPr id="121" name="直線コネクタ 120"/>
        <xdr:cNvCxnSpPr/>
      </xdr:nvCxnSpPr>
      <xdr:spPr>
        <a:xfrm flipV="1">
          <a:off x="4953000" y="10077132"/>
          <a:ext cx="0" cy="12306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135590</xdr:rowOff>
    </xdr:from>
    <xdr:ext cx="762000" cy="259045"/>
    <xdr:sp macro="" textlink="">
      <xdr:nvSpPr>
        <xdr:cNvPr id="122" name="財政構造の弾力性最小値テキスト"/>
        <xdr:cNvSpPr txBox="1"/>
      </xdr:nvSpPr>
      <xdr:spPr>
        <a:xfrm>
          <a:off x="5041900" y="11279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163513</xdr:rowOff>
    </xdr:from>
    <xdr:to>
      <xdr:col>24</xdr:col>
      <xdr:colOff>12700</xdr:colOff>
      <xdr:row>65</xdr:row>
      <xdr:rowOff>163513</xdr:rowOff>
    </xdr:to>
    <xdr:cxnSp macro="">
      <xdr:nvCxnSpPr>
        <xdr:cNvPr id="123" name="直線コネクタ 122"/>
        <xdr:cNvCxnSpPr/>
      </xdr:nvCxnSpPr>
      <xdr:spPr>
        <a:xfrm>
          <a:off x="4864100" y="11307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47959</xdr:rowOff>
    </xdr:from>
    <xdr:ext cx="762000" cy="259045"/>
    <xdr:sp macro="" textlink="">
      <xdr:nvSpPr>
        <xdr:cNvPr id="124" name="財政構造の弾力性最大値テキスト"/>
        <xdr:cNvSpPr txBox="1"/>
      </xdr:nvSpPr>
      <xdr:spPr>
        <a:xfrm>
          <a:off x="5041900" y="9820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133032</xdr:rowOff>
    </xdr:from>
    <xdr:to>
      <xdr:col>24</xdr:col>
      <xdr:colOff>12700</xdr:colOff>
      <xdr:row>58</xdr:row>
      <xdr:rowOff>133032</xdr:rowOff>
    </xdr:to>
    <xdr:cxnSp macro="">
      <xdr:nvCxnSpPr>
        <xdr:cNvPr id="125" name="直線コネクタ 124"/>
        <xdr:cNvCxnSpPr/>
      </xdr:nvCxnSpPr>
      <xdr:spPr>
        <a:xfrm>
          <a:off x="4864100" y="1007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163513</xdr:rowOff>
    </xdr:from>
    <xdr:to>
      <xdr:col>23</xdr:col>
      <xdr:colOff>133350</xdr:colOff>
      <xdr:row>67</xdr:row>
      <xdr:rowOff>25718</xdr:rowOff>
    </xdr:to>
    <xdr:cxnSp macro="">
      <xdr:nvCxnSpPr>
        <xdr:cNvPr id="126" name="直線コネクタ 125"/>
        <xdr:cNvCxnSpPr/>
      </xdr:nvCxnSpPr>
      <xdr:spPr>
        <a:xfrm flipV="1">
          <a:off x="4114800" y="11307763"/>
          <a:ext cx="838200" cy="20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80027</xdr:rowOff>
    </xdr:from>
    <xdr:ext cx="762000" cy="259045"/>
    <xdr:sp macro="" textlink="">
      <xdr:nvSpPr>
        <xdr:cNvPr id="127" name="財政構造の弾力性平均値テキスト"/>
        <xdr:cNvSpPr txBox="1"/>
      </xdr:nvSpPr>
      <xdr:spPr>
        <a:xfrm>
          <a:off x="5041900" y="1070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28" name="フローチャート: 判断 127"/>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94615</xdr:rowOff>
    </xdr:from>
    <xdr:to>
      <xdr:col>19</xdr:col>
      <xdr:colOff>133350</xdr:colOff>
      <xdr:row>67</xdr:row>
      <xdr:rowOff>25718</xdr:rowOff>
    </xdr:to>
    <xdr:cxnSp macro="">
      <xdr:nvCxnSpPr>
        <xdr:cNvPr id="129" name="直線コネクタ 128"/>
        <xdr:cNvCxnSpPr/>
      </xdr:nvCxnSpPr>
      <xdr:spPr>
        <a:xfrm>
          <a:off x="3225800" y="11410315"/>
          <a:ext cx="889000" cy="10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105728</xdr:rowOff>
    </xdr:from>
    <xdr:to>
      <xdr:col>19</xdr:col>
      <xdr:colOff>184150</xdr:colOff>
      <xdr:row>64</xdr:row>
      <xdr:rowOff>35878</xdr:rowOff>
    </xdr:to>
    <xdr:sp macro="" textlink="">
      <xdr:nvSpPr>
        <xdr:cNvPr id="130" name="フローチャート: 判断 129"/>
        <xdr:cNvSpPr/>
      </xdr:nvSpPr>
      <xdr:spPr>
        <a:xfrm>
          <a:off x="4064000" y="1090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46055</xdr:rowOff>
    </xdr:from>
    <xdr:ext cx="736600" cy="259045"/>
    <xdr:sp macro="" textlink="">
      <xdr:nvSpPr>
        <xdr:cNvPr id="131" name="テキスト ボックス 130"/>
        <xdr:cNvSpPr txBox="1"/>
      </xdr:nvSpPr>
      <xdr:spPr>
        <a:xfrm>
          <a:off x="3733800" y="10675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94615</xdr:rowOff>
    </xdr:from>
    <xdr:to>
      <xdr:col>15</xdr:col>
      <xdr:colOff>82550</xdr:colOff>
      <xdr:row>67</xdr:row>
      <xdr:rowOff>61913</xdr:rowOff>
    </xdr:to>
    <xdr:cxnSp macro="">
      <xdr:nvCxnSpPr>
        <xdr:cNvPr id="132" name="直線コネクタ 131"/>
        <xdr:cNvCxnSpPr/>
      </xdr:nvCxnSpPr>
      <xdr:spPr>
        <a:xfrm flipV="1">
          <a:off x="2336800" y="11410315"/>
          <a:ext cx="889000" cy="13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63500</xdr:rowOff>
    </xdr:from>
    <xdr:to>
      <xdr:col>15</xdr:col>
      <xdr:colOff>133350</xdr:colOff>
      <xdr:row>63</xdr:row>
      <xdr:rowOff>165100</xdr:rowOff>
    </xdr:to>
    <xdr:sp macro="" textlink="">
      <xdr:nvSpPr>
        <xdr:cNvPr id="133" name="フローチャート: 判断 132"/>
        <xdr:cNvSpPr/>
      </xdr:nvSpPr>
      <xdr:spPr>
        <a:xfrm>
          <a:off x="3175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3827</xdr:rowOff>
    </xdr:from>
    <xdr:ext cx="762000" cy="259045"/>
    <xdr:sp macro="" textlink="">
      <xdr:nvSpPr>
        <xdr:cNvPr id="134" name="テキスト ボックス 133"/>
        <xdr:cNvSpPr txBox="1"/>
      </xdr:nvSpPr>
      <xdr:spPr>
        <a:xfrm>
          <a:off x="2844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148907</xdr:rowOff>
    </xdr:from>
    <xdr:to>
      <xdr:col>11</xdr:col>
      <xdr:colOff>31750</xdr:colOff>
      <xdr:row>67</xdr:row>
      <xdr:rowOff>61913</xdr:rowOff>
    </xdr:to>
    <xdr:cxnSp macro="">
      <xdr:nvCxnSpPr>
        <xdr:cNvPr id="135" name="直線コネクタ 134"/>
        <xdr:cNvCxnSpPr/>
      </xdr:nvCxnSpPr>
      <xdr:spPr>
        <a:xfrm>
          <a:off x="1447800" y="11464607"/>
          <a:ext cx="889000" cy="84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81597</xdr:rowOff>
    </xdr:from>
    <xdr:to>
      <xdr:col>11</xdr:col>
      <xdr:colOff>82550</xdr:colOff>
      <xdr:row>64</xdr:row>
      <xdr:rowOff>11747</xdr:rowOff>
    </xdr:to>
    <xdr:sp macro="" textlink="">
      <xdr:nvSpPr>
        <xdr:cNvPr id="136" name="フローチャート: 判断 135"/>
        <xdr:cNvSpPr/>
      </xdr:nvSpPr>
      <xdr:spPr>
        <a:xfrm>
          <a:off x="2286000" y="1088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21924</xdr:rowOff>
    </xdr:from>
    <xdr:ext cx="762000" cy="259045"/>
    <xdr:sp macro="" textlink="">
      <xdr:nvSpPr>
        <xdr:cNvPr id="137" name="テキスト ボックス 136"/>
        <xdr:cNvSpPr txBox="1"/>
      </xdr:nvSpPr>
      <xdr:spPr>
        <a:xfrm>
          <a:off x="1955800" y="10651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105728</xdr:rowOff>
    </xdr:from>
    <xdr:to>
      <xdr:col>7</xdr:col>
      <xdr:colOff>31750</xdr:colOff>
      <xdr:row>64</xdr:row>
      <xdr:rowOff>35878</xdr:rowOff>
    </xdr:to>
    <xdr:sp macro="" textlink="">
      <xdr:nvSpPr>
        <xdr:cNvPr id="138" name="フローチャート: 判断 137"/>
        <xdr:cNvSpPr/>
      </xdr:nvSpPr>
      <xdr:spPr>
        <a:xfrm>
          <a:off x="1397000" y="1090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46055</xdr:rowOff>
    </xdr:from>
    <xdr:ext cx="762000" cy="259045"/>
    <xdr:sp macro="" textlink="">
      <xdr:nvSpPr>
        <xdr:cNvPr id="139" name="テキスト ボックス 138"/>
        <xdr:cNvSpPr txBox="1"/>
      </xdr:nvSpPr>
      <xdr:spPr>
        <a:xfrm>
          <a:off x="1066800" y="10675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0" name="テキスト ボックス 13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1" name="テキスト ボックス 14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2" name="テキスト ボックス 14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3" name="テキスト ボックス 14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4" name="テキスト ボックス 14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112713</xdr:rowOff>
    </xdr:from>
    <xdr:to>
      <xdr:col>23</xdr:col>
      <xdr:colOff>184150</xdr:colOff>
      <xdr:row>66</xdr:row>
      <xdr:rowOff>42863</xdr:rowOff>
    </xdr:to>
    <xdr:sp macro="" textlink="">
      <xdr:nvSpPr>
        <xdr:cNvPr id="145" name="楕円 144"/>
        <xdr:cNvSpPr/>
      </xdr:nvSpPr>
      <xdr:spPr>
        <a:xfrm>
          <a:off x="4902200" y="1125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8590</xdr:rowOff>
    </xdr:from>
    <xdr:ext cx="762000" cy="259045"/>
    <xdr:sp macro="" textlink="">
      <xdr:nvSpPr>
        <xdr:cNvPr id="146" name="財政構造の弾力性該当値テキスト"/>
        <xdr:cNvSpPr txBox="1"/>
      </xdr:nvSpPr>
      <xdr:spPr>
        <a:xfrm>
          <a:off x="5041900" y="11152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146368</xdr:rowOff>
    </xdr:from>
    <xdr:to>
      <xdr:col>19</xdr:col>
      <xdr:colOff>184150</xdr:colOff>
      <xdr:row>67</xdr:row>
      <xdr:rowOff>76518</xdr:rowOff>
    </xdr:to>
    <xdr:sp macro="" textlink="">
      <xdr:nvSpPr>
        <xdr:cNvPr id="147" name="楕円 146"/>
        <xdr:cNvSpPr/>
      </xdr:nvSpPr>
      <xdr:spPr>
        <a:xfrm>
          <a:off x="4064000" y="11462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61295</xdr:rowOff>
    </xdr:from>
    <xdr:ext cx="736600" cy="259045"/>
    <xdr:sp macro="" textlink="">
      <xdr:nvSpPr>
        <xdr:cNvPr id="148" name="テキスト ボックス 147"/>
        <xdr:cNvSpPr txBox="1"/>
      </xdr:nvSpPr>
      <xdr:spPr>
        <a:xfrm>
          <a:off x="3733800" y="11548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43815</xdr:rowOff>
    </xdr:from>
    <xdr:to>
      <xdr:col>15</xdr:col>
      <xdr:colOff>133350</xdr:colOff>
      <xdr:row>66</xdr:row>
      <xdr:rowOff>145415</xdr:rowOff>
    </xdr:to>
    <xdr:sp macro="" textlink="">
      <xdr:nvSpPr>
        <xdr:cNvPr id="149" name="楕円 148"/>
        <xdr:cNvSpPr/>
      </xdr:nvSpPr>
      <xdr:spPr>
        <a:xfrm>
          <a:off x="3175000" y="1135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130192</xdr:rowOff>
    </xdr:from>
    <xdr:ext cx="762000" cy="259045"/>
    <xdr:sp macro="" textlink="">
      <xdr:nvSpPr>
        <xdr:cNvPr id="150" name="テキスト ボックス 149"/>
        <xdr:cNvSpPr txBox="1"/>
      </xdr:nvSpPr>
      <xdr:spPr>
        <a:xfrm>
          <a:off x="2844800" y="1144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67</xdr:row>
      <xdr:rowOff>11113</xdr:rowOff>
    </xdr:from>
    <xdr:to>
      <xdr:col>11</xdr:col>
      <xdr:colOff>82550</xdr:colOff>
      <xdr:row>67</xdr:row>
      <xdr:rowOff>112713</xdr:rowOff>
    </xdr:to>
    <xdr:sp macro="" textlink="">
      <xdr:nvSpPr>
        <xdr:cNvPr id="151" name="楕円 150"/>
        <xdr:cNvSpPr/>
      </xdr:nvSpPr>
      <xdr:spPr>
        <a:xfrm>
          <a:off x="2286000" y="1149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97490</xdr:rowOff>
    </xdr:from>
    <xdr:ext cx="762000" cy="259045"/>
    <xdr:sp macro="" textlink="">
      <xdr:nvSpPr>
        <xdr:cNvPr id="152" name="テキスト ボックス 151"/>
        <xdr:cNvSpPr txBox="1"/>
      </xdr:nvSpPr>
      <xdr:spPr>
        <a:xfrm>
          <a:off x="1955800" y="11584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98107</xdr:rowOff>
    </xdr:from>
    <xdr:to>
      <xdr:col>7</xdr:col>
      <xdr:colOff>31750</xdr:colOff>
      <xdr:row>67</xdr:row>
      <xdr:rowOff>28257</xdr:rowOff>
    </xdr:to>
    <xdr:sp macro="" textlink="">
      <xdr:nvSpPr>
        <xdr:cNvPr id="153" name="楕円 152"/>
        <xdr:cNvSpPr/>
      </xdr:nvSpPr>
      <xdr:spPr>
        <a:xfrm>
          <a:off x="1397000" y="11413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13034</xdr:rowOff>
    </xdr:from>
    <xdr:ext cx="762000" cy="259045"/>
    <xdr:sp macro="" textlink="">
      <xdr:nvSpPr>
        <xdr:cNvPr id="154" name="テキスト ボックス 153"/>
        <xdr:cNvSpPr txBox="1"/>
      </xdr:nvSpPr>
      <xdr:spPr>
        <a:xfrm>
          <a:off x="1066800" y="11500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5" name="正方形/長方形 15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6" name="テキスト ボックス 155"/>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人口</a:t>
          </a:r>
          <a:r>
            <a:rPr kumimoji="1" lang="en-US" altLang="ja-JP" sz="1300" b="1">
              <a:solidFill>
                <a:srgbClr val="000000"/>
              </a:solidFill>
              <a:latin typeface="ＭＳ Ｐゴシック" panose="020B0600070205080204" pitchFamily="50" charset="-128"/>
              <a:ea typeface="ＭＳ Ｐゴシック" panose="020B0600070205080204" pitchFamily="50" charset="-128"/>
            </a:rPr>
            <a:t>1</a:t>
          </a: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7" name="テキスト ボックス 156"/>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[113,104</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8" name="正方形/長方形 15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9" name="正方形/長方形 15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0" name="正方形/長方形 15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1" name="正方形/長方形 16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2" name="正方形/長方形 161"/>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3" name="正方形/長方形 162"/>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4" name="正方形/長方形 16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5" name="正方形/長方形 16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6" name="正方形/長方形 16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7" name="テキスト ボックス 16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類似団体内平均値と比較すると、職員数や人口１人当たりの人件費はやや高い状況であるが、ラスパイレス指数が低く、これに加え、委託料を中心に物件費全体を厳しく抑制しているため、人件費・物件費等の状況のトータルの指標で見ると、類似団体内平均値や大阪府平均を下回る水準となってい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しかし、決算額が年々増加傾向にあるため、今後も経費を精査する必要がある。</a:t>
          </a:r>
        </a:p>
      </xdr:txBody>
    </xdr:sp>
    <xdr:clientData/>
  </xdr:twoCellAnchor>
  <xdr:oneCellAnchor>
    <xdr:from>
      <xdr:col>3</xdr:col>
      <xdr:colOff>95250</xdr:colOff>
      <xdr:row>77</xdr:row>
      <xdr:rowOff>6350</xdr:rowOff>
    </xdr:from>
    <xdr:ext cx="349839" cy="225703"/>
    <xdr:sp macro="" textlink="">
      <xdr:nvSpPr>
        <xdr:cNvPr id="168" name="テキスト ボックス 16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9" name="直線コネクタ 16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79375</xdr:rowOff>
    </xdr:from>
    <xdr:to>
      <xdr:col>27</xdr:col>
      <xdr:colOff>184150</xdr:colOff>
      <xdr:row>90</xdr:row>
      <xdr:rowOff>79375</xdr:rowOff>
    </xdr:to>
    <xdr:cxnSp macro="">
      <xdr:nvCxnSpPr>
        <xdr:cNvPr id="171" name="直線コネクタ 170"/>
        <xdr:cNvCxnSpPr/>
      </xdr:nvCxnSpPr>
      <xdr:spPr>
        <a:xfrm>
          <a:off x="762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108602</xdr:rowOff>
    </xdr:from>
    <xdr:ext cx="762000" cy="259045"/>
    <xdr:sp macro="" textlink="">
      <xdr:nvSpPr>
        <xdr:cNvPr id="172" name="テキスト ボックス 171"/>
        <xdr:cNvSpPr txBox="1"/>
      </xdr:nvSpPr>
      <xdr:spPr>
        <a:xfrm>
          <a:off x="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3" name="直線コネクタ 172"/>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4" name="テキスト ボックス 173"/>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161925</xdr:rowOff>
    </xdr:from>
    <xdr:to>
      <xdr:col>27</xdr:col>
      <xdr:colOff>184150</xdr:colOff>
      <xdr:row>86</xdr:row>
      <xdr:rowOff>161925</xdr:rowOff>
    </xdr:to>
    <xdr:cxnSp macro="">
      <xdr:nvCxnSpPr>
        <xdr:cNvPr id="175" name="直線コネクタ 174"/>
        <xdr:cNvCxnSpPr/>
      </xdr:nvCxnSpPr>
      <xdr:spPr>
        <a:xfrm>
          <a:off x="762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19702</xdr:rowOff>
    </xdr:from>
    <xdr:ext cx="762000" cy="259045"/>
    <xdr:sp macro="" textlink="">
      <xdr:nvSpPr>
        <xdr:cNvPr id="176" name="テキスト ボックス 175"/>
        <xdr:cNvSpPr txBox="1"/>
      </xdr:nvSpPr>
      <xdr:spPr>
        <a:xfrm>
          <a:off x="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73025</xdr:rowOff>
    </xdr:from>
    <xdr:to>
      <xdr:col>27</xdr:col>
      <xdr:colOff>184150</xdr:colOff>
      <xdr:row>83</xdr:row>
      <xdr:rowOff>73025</xdr:rowOff>
    </xdr:to>
    <xdr:cxnSp macro="">
      <xdr:nvCxnSpPr>
        <xdr:cNvPr id="179" name="直線コネクタ 178"/>
        <xdr:cNvCxnSpPr/>
      </xdr:nvCxnSpPr>
      <xdr:spPr>
        <a:xfrm>
          <a:off x="762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102252</xdr:rowOff>
    </xdr:from>
    <xdr:ext cx="762000" cy="259045"/>
    <xdr:sp macro="" textlink="">
      <xdr:nvSpPr>
        <xdr:cNvPr id="180" name="テキスト ボックス 179"/>
        <xdr:cNvSpPr txBox="1"/>
      </xdr:nvSpPr>
      <xdr:spPr>
        <a:xfrm>
          <a:off x="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1" name="直線コネクタ 180"/>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2" name="テキスト ボックス 181"/>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79</xdr:row>
      <xdr:rowOff>155575</xdr:rowOff>
    </xdr:from>
    <xdr:to>
      <xdr:col>27</xdr:col>
      <xdr:colOff>184150</xdr:colOff>
      <xdr:row>79</xdr:row>
      <xdr:rowOff>155575</xdr:rowOff>
    </xdr:to>
    <xdr:cxnSp macro="">
      <xdr:nvCxnSpPr>
        <xdr:cNvPr id="183" name="直線コネクタ 182"/>
        <xdr:cNvCxnSpPr/>
      </xdr:nvCxnSpPr>
      <xdr:spPr>
        <a:xfrm>
          <a:off x="762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13352</xdr:rowOff>
    </xdr:from>
    <xdr:ext cx="762000" cy="259045"/>
    <xdr:sp macro="" textlink="">
      <xdr:nvSpPr>
        <xdr:cNvPr id="184" name="テキスト ボックス 183"/>
        <xdr:cNvSpPr txBox="1"/>
      </xdr:nvSpPr>
      <xdr:spPr>
        <a:xfrm>
          <a:off x="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21957</xdr:rowOff>
    </xdr:from>
    <xdr:to>
      <xdr:col>23</xdr:col>
      <xdr:colOff>133350</xdr:colOff>
      <xdr:row>89</xdr:row>
      <xdr:rowOff>55161</xdr:rowOff>
    </xdr:to>
    <xdr:cxnSp macro="">
      <xdr:nvCxnSpPr>
        <xdr:cNvPr id="188" name="直線コネクタ 187"/>
        <xdr:cNvCxnSpPr/>
      </xdr:nvCxnSpPr>
      <xdr:spPr>
        <a:xfrm flipV="1">
          <a:off x="4953000" y="13909407"/>
          <a:ext cx="0" cy="14048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27238</xdr:rowOff>
    </xdr:from>
    <xdr:ext cx="762000" cy="259045"/>
    <xdr:sp macro="" textlink="">
      <xdr:nvSpPr>
        <xdr:cNvPr id="189" name="人件費・物件費等の状況最小値テキスト"/>
        <xdr:cNvSpPr txBox="1"/>
      </xdr:nvSpPr>
      <xdr:spPr>
        <a:xfrm>
          <a:off x="5041900" y="15286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187,026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55161</xdr:rowOff>
    </xdr:from>
    <xdr:to>
      <xdr:col>24</xdr:col>
      <xdr:colOff>12700</xdr:colOff>
      <xdr:row>89</xdr:row>
      <xdr:rowOff>55161</xdr:rowOff>
    </xdr:to>
    <xdr:cxnSp macro="">
      <xdr:nvCxnSpPr>
        <xdr:cNvPr id="190" name="直線コネクタ 189"/>
        <xdr:cNvCxnSpPr/>
      </xdr:nvCxnSpPr>
      <xdr:spPr>
        <a:xfrm>
          <a:off x="4864100" y="1531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108334</xdr:rowOff>
    </xdr:from>
    <xdr:ext cx="762000" cy="259045"/>
    <xdr:sp macro="" textlink="">
      <xdr:nvSpPr>
        <xdr:cNvPr id="191" name="人件費・物件費等の状況最大値テキスト"/>
        <xdr:cNvSpPr txBox="1"/>
      </xdr:nvSpPr>
      <xdr:spPr>
        <a:xfrm>
          <a:off x="5041900" y="13652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93,877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21957</xdr:rowOff>
    </xdr:from>
    <xdr:to>
      <xdr:col>24</xdr:col>
      <xdr:colOff>12700</xdr:colOff>
      <xdr:row>81</xdr:row>
      <xdr:rowOff>21957</xdr:rowOff>
    </xdr:to>
    <xdr:cxnSp macro="">
      <xdr:nvCxnSpPr>
        <xdr:cNvPr id="192" name="直線コネクタ 191"/>
        <xdr:cNvCxnSpPr/>
      </xdr:nvCxnSpPr>
      <xdr:spPr>
        <a:xfrm>
          <a:off x="4864100" y="13909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114874</xdr:rowOff>
    </xdr:from>
    <xdr:to>
      <xdr:col>23</xdr:col>
      <xdr:colOff>133350</xdr:colOff>
      <xdr:row>82</xdr:row>
      <xdr:rowOff>140475</xdr:rowOff>
    </xdr:to>
    <xdr:cxnSp macro="">
      <xdr:nvCxnSpPr>
        <xdr:cNvPr id="193" name="直線コネクタ 192"/>
        <xdr:cNvCxnSpPr/>
      </xdr:nvCxnSpPr>
      <xdr:spPr>
        <a:xfrm>
          <a:off x="4114800" y="14002324"/>
          <a:ext cx="838200" cy="19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136796</xdr:rowOff>
    </xdr:from>
    <xdr:ext cx="762000" cy="259045"/>
    <xdr:sp macro="" textlink="">
      <xdr:nvSpPr>
        <xdr:cNvPr id="194" name="人件費・物件費等の状況平均値テキスト"/>
        <xdr:cNvSpPr txBox="1"/>
      </xdr:nvSpPr>
      <xdr:spPr>
        <a:xfrm>
          <a:off x="5041900" y="14195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118,080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164719</xdr:rowOff>
    </xdr:from>
    <xdr:to>
      <xdr:col>23</xdr:col>
      <xdr:colOff>184150</xdr:colOff>
      <xdr:row>83</xdr:row>
      <xdr:rowOff>94869</xdr:rowOff>
    </xdr:to>
    <xdr:sp macro="" textlink="">
      <xdr:nvSpPr>
        <xdr:cNvPr id="195" name="フローチャート: 判断 194"/>
        <xdr:cNvSpPr/>
      </xdr:nvSpPr>
      <xdr:spPr>
        <a:xfrm>
          <a:off x="4902200" y="1422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89174</xdr:rowOff>
    </xdr:from>
    <xdr:to>
      <xdr:col>19</xdr:col>
      <xdr:colOff>133350</xdr:colOff>
      <xdr:row>81</xdr:row>
      <xdr:rowOff>114874</xdr:rowOff>
    </xdr:to>
    <xdr:cxnSp macro="">
      <xdr:nvCxnSpPr>
        <xdr:cNvPr id="196" name="直線コネクタ 195"/>
        <xdr:cNvCxnSpPr/>
      </xdr:nvCxnSpPr>
      <xdr:spPr>
        <a:xfrm>
          <a:off x="3225800" y="13976624"/>
          <a:ext cx="889000" cy="25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71548</xdr:rowOff>
    </xdr:from>
    <xdr:to>
      <xdr:col>19</xdr:col>
      <xdr:colOff>184150</xdr:colOff>
      <xdr:row>83</xdr:row>
      <xdr:rowOff>1698</xdr:rowOff>
    </xdr:to>
    <xdr:sp macro="" textlink="">
      <xdr:nvSpPr>
        <xdr:cNvPr id="197" name="フローチャート: 判断 196"/>
        <xdr:cNvSpPr/>
      </xdr:nvSpPr>
      <xdr:spPr>
        <a:xfrm>
          <a:off x="4064000" y="14130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157925</xdr:rowOff>
    </xdr:from>
    <xdr:ext cx="736600" cy="259045"/>
    <xdr:sp macro="" textlink="">
      <xdr:nvSpPr>
        <xdr:cNvPr id="198" name="テキスト ボックス 197"/>
        <xdr:cNvSpPr txBox="1"/>
      </xdr:nvSpPr>
      <xdr:spPr>
        <a:xfrm>
          <a:off x="3733800" y="14216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111,902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57761</xdr:rowOff>
    </xdr:from>
    <xdr:to>
      <xdr:col>15</xdr:col>
      <xdr:colOff>82550</xdr:colOff>
      <xdr:row>81</xdr:row>
      <xdr:rowOff>89174</xdr:rowOff>
    </xdr:to>
    <xdr:cxnSp macro="">
      <xdr:nvCxnSpPr>
        <xdr:cNvPr id="199" name="直線コネクタ 198"/>
        <xdr:cNvCxnSpPr/>
      </xdr:nvCxnSpPr>
      <xdr:spPr>
        <a:xfrm>
          <a:off x="2336800" y="13945211"/>
          <a:ext cx="889000" cy="31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6065</xdr:rowOff>
    </xdr:from>
    <xdr:to>
      <xdr:col>15</xdr:col>
      <xdr:colOff>133350</xdr:colOff>
      <xdr:row>82</xdr:row>
      <xdr:rowOff>107665</xdr:rowOff>
    </xdr:to>
    <xdr:sp macro="" textlink="">
      <xdr:nvSpPr>
        <xdr:cNvPr id="200" name="フローチャート: 判断 199"/>
        <xdr:cNvSpPr/>
      </xdr:nvSpPr>
      <xdr:spPr>
        <a:xfrm>
          <a:off x="3175000" y="1406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92442</xdr:rowOff>
    </xdr:from>
    <xdr:ext cx="762000" cy="259045"/>
    <xdr:sp macro="" textlink="">
      <xdr:nvSpPr>
        <xdr:cNvPr id="201" name="テキスト ボックス 200"/>
        <xdr:cNvSpPr txBox="1"/>
      </xdr:nvSpPr>
      <xdr:spPr>
        <a:xfrm>
          <a:off x="2844800" y="14151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107,560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57761</xdr:rowOff>
    </xdr:from>
    <xdr:to>
      <xdr:col>11</xdr:col>
      <xdr:colOff>31750</xdr:colOff>
      <xdr:row>81</xdr:row>
      <xdr:rowOff>69146</xdr:rowOff>
    </xdr:to>
    <xdr:cxnSp macro="">
      <xdr:nvCxnSpPr>
        <xdr:cNvPr id="202" name="直線コネクタ 201"/>
        <xdr:cNvCxnSpPr/>
      </xdr:nvCxnSpPr>
      <xdr:spPr>
        <a:xfrm flipV="1">
          <a:off x="1447800" y="13945211"/>
          <a:ext cx="889000" cy="11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162992</xdr:rowOff>
    </xdr:from>
    <xdr:to>
      <xdr:col>11</xdr:col>
      <xdr:colOff>82550</xdr:colOff>
      <xdr:row>82</xdr:row>
      <xdr:rowOff>93142</xdr:rowOff>
    </xdr:to>
    <xdr:sp macro="" textlink="">
      <xdr:nvSpPr>
        <xdr:cNvPr id="203" name="フローチャート: 判断 202"/>
        <xdr:cNvSpPr/>
      </xdr:nvSpPr>
      <xdr:spPr>
        <a:xfrm>
          <a:off x="2286000" y="1405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77919</xdr:rowOff>
    </xdr:from>
    <xdr:ext cx="762000" cy="259045"/>
    <xdr:sp macro="" textlink="">
      <xdr:nvSpPr>
        <xdr:cNvPr id="204" name="テキスト ボックス 203"/>
        <xdr:cNvSpPr txBox="1"/>
      </xdr:nvSpPr>
      <xdr:spPr>
        <a:xfrm>
          <a:off x="1955800" y="14136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106,597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133793</xdr:rowOff>
    </xdr:from>
    <xdr:to>
      <xdr:col>7</xdr:col>
      <xdr:colOff>31750</xdr:colOff>
      <xdr:row>82</xdr:row>
      <xdr:rowOff>63943</xdr:rowOff>
    </xdr:to>
    <xdr:sp macro="" textlink="">
      <xdr:nvSpPr>
        <xdr:cNvPr id="205" name="フローチャート: 判断 204"/>
        <xdr:cNvSpPr/>
      </xdr:nvSpPr>
      <xdr:spPr>
        <a:xfrm>
          <a:off x="1397000" y="14021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48720</xdr:rowOff>
    </xdr:from>
    <xdr:ext cx="762000" cy="259045"/>
    <xdr:sp macro="" textlink="">
      <xdr:nvSpPr>
        <xdr:cNvPr id="206" name="テキスト ボックス 205"/>
        <xdr:cNvSpPr txBox="1"/>
      </xdr:nvSpPr>
      <xdr:spPr>
        <a:xfrm>
          <a:off x="1066800" y="14107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104,661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89675</xdr:rowOff>
    </xdr:from>
    <xdr:to>
      <xdr:col>23</xdr:col>
      <xdr:colOff>184150</xdr:colOff>
      <xdr:row>83</xdr:row>
      <xdr:rowOff>19825</xdr:rowOff>
    </xdr:to>
    <xdr:sp macro="" textlink="">
      <xdr:nvSpPr>
        <xdr:cNvPr id="212" name="楕円 211"/>
        <xdr:cNvSpPr/>
      </xdr:nvSpPr>
      <xdr:spPr>
        <a:xfrm>
          <a:off x="4902200" y="1414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106202</xdr:rowOff>
    </xdr:from>
    <xdr:ext cx="762000" cy="259045"/>
    <xdr:sp macro="" textlink="">
      <xdr:nvSpPr>
        <xdr:cNvPr id="213" name="人件費・物件費等の状況該当値テキスト"/>
        <xdr:cNvSpPr txBox="1"/>
      </xdr:nvSpPr>
      <xdr:spPr>
        <a:xfrm>
          <a:off x="5041900" y="13993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113,104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64074</xdr:rowOff>
    </xdr:from>
    <xdr:to>
      <xdr:col>19</xdr:col>
      <xdr:colOff>184150</xdr:colOff>
      <xdr:row>81</xdr:row>
      <xdr:rowOff>165674</xdr:rowOff>
    </xdr:to>
    <xdr:sp macro="" textlink="">
      <xdr:nvSpPr>
        <xdr:cNvPr id="214" name="楕円 213"/>
        <xdr:cNvSpPr/>
      </xdr:nvSpPr>
      <xdr:spPr>
        <a:xfrm>
          <a:off x="4064000" y="1395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4401</xdr:rowOff>
    </xdr:from>
    <xdr:ext cx="736600" cy="259045"/>
    <xdr:sp macro="" textlink="">
      <xdr:nvSpPr>
        <xdr:cNvPr id="215" name="テキスト ボックス 214"/>
        <xdr:cNvSpPr txBox="1"/>
      </xdr:nvSpPr>
      <xdr:spPr>
        <a:xfrm>
          <a:off x="3733800" y="13720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100,038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38374</xdr:rowOff>
    </xdr:from>
    <xdr:to>
      <xdr:col>15</xdr:col>
      <xdr:colOff>133350</xdr:colOff>
      <xdr:row>81</xdr:row>
      <xdr:rowOff>139974</xdr:rowOff>
    </xdr:to>
    <xdr:sp macro="" textlink="">
      <xdr:nvSpPr>
        <xdr:cNvPr id="216" name="楕円 215"/>
        <xdr:cNvSpPr/>
      </xdr:nvSpPr>
      <xdr:spPr>
        <a:xfrm>
          <a:off x="3175000" y="1392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150151</xdr:rowOff>
    </xdr:from>
    <xdr:ext cx="762000" cy="259045"/>
    <xdr:sp macro="" textlink="">
      <xdr:nvSpPr>
        <xdr:cNvPr id="217" name="テキスト ボックス 216"/>
        <xdr:cNvSpPr txBox="1"/>
      </xdr:nvSpPr>
      <xdr:spPr>
        <a:xfrm>
          <a:off x="2844800" y="13694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98,334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6961</xdr:rowOff>
    </xdr:from>
    <xdr:to>
      <xdr:col>11</xdr:col>
      <xdr:colOff>82550</xdr:colOff>
      <xdr:row>81</xdr:row>
      <xdr:rowOff>108561</xdr:rowOff>
    </xdr:to>
    <xdr:sp macro="" textlink="">
      <xdr:nvSpPr>
        <xdr:cNvPr id="218" name="楕円 217"/>
        <xdr:cNvSpPr/>
      </xdr:nvSpPr>
      <xdr:spPr>
        <a:xfrm>
          <a:off x="2286000" y="1389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118738</xdr:rowOff>
    </xdr:from>
    <xdr:ext cx="762000" cy="259045"/>
    <xdr:sp macro="" textlink="">
      <xdr:nvSpPr>
        <xdr:cNvPr id="219" name="テキスト ボックス 218"/>
        <xdr:cNvSpPr txBox="1"/>
      </xdr:nvSpPr>
      <xdr:spPr>
        <a:xfrm>
          <a:off x="1955800" y="13663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96,251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18346</xdr:rowOff>
    </xdr:from>
    <xdr:to>
      <xdr:col>7</xdr:col>
      <xdr:colOff>31750</xdr:colOff>
      <xdr:row>81</xdr:row>
      <xdr:rowOff>119946</xdr:rowOff>
    </xdr:to>
    <xdr:sp macro="" textlink="">
      <xdr:nvSpPr>
        <xdr:cNvPr id="220" name="楕円 219"/>
        <xdr:cNvSpPr/>
      </xdr:nvSpPr>
      <xdr:spPr>
        <a:xfrm>
          <a:off x="1397000" y="1390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130123</xdr:rowOff>
    </xdr:from>
    <xdr:ext cx="762000" cy="259045"/>
    <xdr:sp macro="" textlink="">
      <xdr:nvSpPr>
        <xdr:cNvPr id="221" name="テキスト ボックス 220"/>
        <xdr:cNvSpPr txBox="1"/>
      </xdr:nvSpPr>
      <xdr:spPr>
        <a:xfrm>
          <a:off x="1066800" y="1367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97,006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[97.3]</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「行財政再建プラン</a:t>
          </a:r>
          <a:r>
            <a:rPr kumimoji="1" lang="en-US" altLang="ja-JP" sz="1300">
              <a:solidFill>
                <a:srgbClr val="000000"/>
              </a:solidFill>
              <a:latin typeface="ＭＳ Ｐゴシック" panose="020B0600070205080204" pitchFamily="50" charset="-128"/>
              <a:ea typeface="ＭＳ Ｐゴシック" panose="020B0600070205080204" pitchFamily="50" charset="-128"/>
            </a:rPr>
            <a:t>【2021</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a:t>
          </a:r>
          <a:r>
            <a:rPr kumimoji="1" lang="en-US" altLang="ja-JP" sz="1300">
              <a:solidFill>
                <a:srgbClr val="000000"/>
              </a:solidFill>
              <a:latin typeface="ＭＳ Ｐゴシック" panose="020B0600070205080204" pitchFamily="50" charset="-128"/>
              <a:ea typeface="ＭＳ Ｐゴシック" panose="020B0600070205080204" pitchFamily="50" charset="-128"/>
            </a:rPr>
            <a:t>3</a:t>
          </a:r>
          <a:r>
            <a:rPr kumimoji="1" lang="ja-JP" altLang="en-US" sz="1300">
              <a:solidFill>
                <a:srgbClr val="000000"/>
              </a:solidFill>
              <a:latin typeface="ＭＳ Ｐゴシック" panose="020B0600070205080204" pitchFamily="50" charset="-128"/>
              <a:ea typeface="ＭＳ Ｐゴシック" panose="020B0600070205080204" pitchFamily="50" charset="-128"/>
            </a:rPr>
            <a:t>月版</a:t>
          </a:r>
          <a:r>
            <a:rPr kumimoji="1" lang="en-US" altLang="ja-JP" sz="1300">
              <a:solidFill>
                <a:srgbClr val="000000"/>
              </a:solidFill>
              <a:latin typeface="ＭＳ Ｐゴシック" panose="020B0600070205080204" pitchFamily="50" charset="-128"/>
              <a:ea typeface="ＭＳ Ｐゴシック" panose="020B0600070205080204" pitchFamily="50" charset="-128"/>
            </a:rPr>
            <a:t>】</a:t>
          </a:r>
          <a:r>
            <a:rPr kumimoji="1" lang="ja-JP" altLang="en-US" sz="1300">
              <a:solidFill>
                <a:srgbClr val="000000"/>
              </a:solidFill>
              <a:latin typeface="ＭＳ Ｐゴシック" panose="020B0600070205080204" pitchFamily="50" charset="-128"/>
              <a:ea typeface="ＭＳ Ｐゴシック" panose="020B0600070205080204" pitchFamily="50" charset="-128"/>
            </a:rPr>
            <a:t>」に基づき、給与月額および期末勤勉手当等の各種手当の削減を実施している。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また、人事院勧告等に基づき、給与水準の適正化に取り組むことにより、類似団体内平均値を下回る水準で推移している。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24341</xdr:rowOff>
    </xdr:from>
    <xdr:to>
      <xdr:col>81</xdr:col>
      <xdr:colOff>44450</xdr:colOff>
      <xdr:row>88</xdr:row>
      <xdr:rowOff>60325</xdr:rowOff>
    </xdr:to>
    <xdr:cxnSp macro="">
      <xdr:nvCxnSpPr>
        <xdr:cNvPr id="250" name="直線コネクタ 249"/>
        <xdr:cNvCxnSpPr/>
      </xdr:nvCxnSpPr>
      <xdr:spPr>
        <a:xfrm flipV="1">
          <a:off x="17018000" y="13740341"/>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32402</xdr:rowOff>
    </xdr:from>
    <xdr:ext cx="762000" cy="259045"/>
    <xdr:sp macro="" textlink="">
      <xdr:nvSpPr>
        <xdr:cNvPr id="251" name="給与水準   （国との比較）最小値テキスト"/>
        <xdr:cNvSpPr txBox="1"/>
      </xdr:nvSpPr>
      <xdr:spPr>
        <a:xfrm>
          <a:off x="17106900" y="1512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60325</xdr:rowOff>
    </xdr:from>
    <xdr:to>
      <xdr:col>81</xdr:col>
      <xdr:colOff>133350</xdr:colOff>
      <xdr:row>88</xdr:row>
      <xdr:rowOff>60325</xdr:rowOff>
    </xdr:to>
    <xdr:cxnSp macro="">
      <xdr:nvCxnSpPr>
        <xdr:cNvPr id="252" name="直線コネクタ 251"/>
        <xdr:cNvCxnSpPr/>
      </xdr:nvCxnSpPr>
      <xdr:spPr>
        <a:xfrm>
          <a:off x="16929100" y="15147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110718</xdr:rowOff>
    </xdr:from>
    <xdr:ext cx="762000" cy="259045"/>
    <xdr:sp macro="" textlink="">
      <xdr:nvSpPr>
        <xdr:cNvPr id="253" name="給与水準   （国との比較）最大値テキスト"/>
        <xdr:cNvSpPr txBox="1"/>
      </xdr:nvSpPr>
      <xdr:spPr>
        <a:xfrm>
          <a:off x="17106900" y="13483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24341</xdr:rowOff>
    </xdr:from>
    <xdr:to>
      <xdr:col>81</xdr:col>
      <xdr:colOff>133350</xdr:colOff>
      <xdr:row>80</xdr:row>
      <xdr:rowOff>24341</xdr:rowOff>
    </xdr:to>
    <xdr:cxnSp macro="">
      <xdr:nvCxnSpPr>
        <xdr:cNvPr id="254" name="直線コネクタ 253"/>
        <xdr:cNvCxnSpPr/>
      </xdr:nvCxnSpPr>
      <xdr:spPr>
        <a:xfrm>
          <a:off x="16929100" y="13740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3175</xdr:rowOff>
    </xdr:from>
    <xdr:to>
      <xdr:col>81</xdr:col>
      <xdr:colOff>44450</xdr:colOff>
      <xdr:row>82</xdr:row>
      <xdr:rowOff>23284</xdr:rowOff>
    </xdr:to>
    <xdr:cxnSp macro="">
      <xdr:nvCxnSpPr>
        <xdr:cNvPr id="255" name="直線コネクタ 254"/>
        <xdr:cNvCxnSpPr/>
      </xdr:nvCxnSpPr>
      <xdr:spPr>
        <a:xfrm flipV="1">
          <a:off x="16179800" y="14062075"/>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64152</xdr:rowOff>
    </xdr:from>
    <xdr:ext cx="762000" cy="259045"/>
    <xdr:sp macro="" textlink="">
      <xdr:nvSpPr>
        <xdr:cNvPr id="256" name="給与水準   （国との比較）平均値テキスト"/>
        <xdr:cNvSpPr txBox="1"/>
      </xdr:nvSpPr>
      <xdr:spPr>
        <a:xfrm>
          <a:off x="17106900" y="14465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92075</xdr:rowOff>
    </xdr:from>
    <xdr:to>
      <xdr:col>81</xdr:col>
      <xdr:colOff>95250</xdr:colOff>
      <xdr:row>85</xdr:row>
      <xdr:rowOff>22225</xdr:rowOff>
    </xdr:to>
    <xdr:sp macro="" textlink="">
      <xdr:nvSpPr>
        <xdr:cNvPr id="257" name="フローチャート: 判断 256"/>
        <xdr:cNvSpPr/>
      </xdr:nvSpPr>
      <xdr:spPr>
        <a:xfrm>
          <a:off x="169672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3175</xdr:rowOff>
    </xdr:from>
    <xdr:to>
      <xdr:col>77</xdr:col>
      <xdr:colOff>44450</xdr:colOff>
      <xdr:row>82</xdr:row>
      <xdr:rowOff>23284</xdr:rowOff>
    </xdr:to>
    <xdr:cxnSp macro="">
      <xdr:nvCxnSpPr>
        <xdr:cNvPr id="258" name="直線コネクタ 257"/>
        <xdr:cNvCxnSpPr/>
      </xdr:nvCxnSpPr>
      <xdr:spPr>
        <a:xfrm>
          <a:off x="15290800" y="14062075"/>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132291</xdr:rowOff>
    </xdr:from>
    <xdr:to>
      <xdr:col>77</xdr:col>
      <xdr:colOff>95250</xdr:colOff>
      <xdr:row>85</xdr:row>
      <xdr:rowOff>62441</xdr:rowOff>
    </xdr:to>
    <xdr:sp macro="" textlink="">
      <xdr:nvSpPr>
        <xdr:cNvPr id="259" name="フローチャート: 判断 258"/>
        <xdr:cNvSpPr/>
      </xdr:nvSpPr>
      <xdr:spPr>
        <a:xfrm>
          <a:off x="16129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47218</xdr:rowOff>
    </xdr:from>
    <xdr:ext cx="736600" cy="259045"/>
    <xdr:sp macro="" textlink="">
      <xdr:nvSpPr>
        <xdr:cNvPr id="260" name="テキスト ボックス 259"/>
        <xdr:cNvSpPr txBox="1"/>
      </xdr:nvSpPr>
      <xdr:spPr>
        <a:xfrm>
          <a:off x="15798800" y="146204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3175</xdr:rowOff>
    </xdr:from>
    <xdr:to>
      <xdr:col>72</xdr:col>
      <xdr:colOff>203200</xdr:colOff>
      <xdr:row>82</xdr:row>
      <xdr:rowOff>83609</xdr:rowOff>
    </xdr:to>
    <xdr:cxnSp macro="">
      <xdr:nvCxnSpPr>
        <xdr:cNvPr id="261" name="直線コネクタ 260"/>
        <xdr:cNvCxnSpPr/>
      </xdr:nvCxnSpPr>
      <xdr:spPr>
        <a:xfrm flipV="1">
          <a:off x="14401800" y="14062075"/>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132291</xdr:rowOff>
    </xdr:from>
    <xdr:to>
      <xdr:col>73</xdr:col>
      <xdr:colOff>44450</xdr:colOff>
      <xdr:row>85</xdr:row>
      <xdr:rowOff>62441</xdr:rowOff>
    </xdr:to>
    <xdr:sp macro="" textlink="">
      <xdr:nvSpPr>
        <xdr:cNvPr id="262" name="フローチャート: 判断 261"/>
        <xdr:cNvSpPr/>
      </xdr:nvSpPr>
      <xdr:spPr>
        <a:xfrm>
          <a:off x="15240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47218</xdr:rowOff>
    </xdr:from>
    <xdr:ext cx="762000" cy="259045"/>
    <xdr:sp macro="" textlink="">
      <xdr:nvSpPr>
        <xdr:cNvPr id="263" name="テキスト ボックス 262"/>
        <xdr:cNvSpPr txBox="1"/>
      </xdr:nvSpPr>
      <xdr:spPr>
        <a:xfrm>
          <a:off x="14909800" y="14620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83609</xdr:rowOff>
    </xdr:from>
    <xdr:to>
      <xdr:col>68</xdr:col>
      <xdr:colOff>152400</xdr:colOff>
      <xdr:row>84</xdr:row>
      <xdr:rowOff>42334</xdr:rowOff>
    </xdr:to>
    <xdr:cxnSp macro="">
      <xdr:nvCxnSpPr>
        <xdr:cNvPr id="264" name="直線コネクタ 263"/>
        <xdr:cNvCxnSpPr/>
      </xdr:nvCxnSpPr>
      <xdr:spPr>
        <a:xfrm flipV="1">
          <a:off x="13512800" y="14142509"/>
          <a:ext cx="889000" cy="30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65" name="フローチャート: 判断 264"/>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67327</xdr:rowOff>
    </xdr:from>
    <xdr:ext cx="762000" cy="259045"/>
    <xdr:sp macro="" textlink="">
      <xdr:nvSpPr>
        <xdr:cNvPr id="266" name="テキスト ボックス 265"/>
        <xdr:cNvSpPr txBox="1"/>
      </xdr:nvSpPr>
      <xdr:spPr>
        <a:xfrm>
          <a:off x="14020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1059</xdr:rowOff>
    </xdr:from>
    <xdr:to>
      <xdr:col>64</xdr:col>
      <xdr:colOff>152400</xdr:colOff>
      <xdr:row>85</xdr:row>
      <xdr:rowOff>102659</xdr:rowOff>
    </xdr:to>
    <xdr:sp macro="" textlink="">
      <xdr:nvSpPr>
        <xdr:cNvPr id="267" name="フローチャート: 判断 266"/>
        <xdr:cNvSpPr/>
      </xdr:nvSpPr>
      <xdr:spPr>
        <a:xfrm>
          <a:off x="13462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87436</xdr:rowOff>
    </xdr:from>
    <xdr:ext cx="762000" cy="259045"/>
    <xdr:sp macro="" textlink="">
      <xdr:nvSpPr>
        <xdr:cNvPr id="268" name="テキスト ボックス 267"/>
        <xdr:cNvSpPr txBox="1"/>
      </xdr:nvSpPr>
      <xdr:spPr>
        <a:xfrm>
          <a:off x="13131800" y="1466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123825</xdr:rowOff>
    </xdr:from>
    <xdr:to>
      <xdr:col>81</xdr:col>
      <xdr:colOff>95250</xdr:colOff>
      <xdr:row>82</xdr:row>
      <xdr:rowOff>53975</xdr:rowOff>
    </xdr:to>
    <xdr:sp macro="" textlink="">
      <xdr:nvSpPr>
        <xdr:cNvPr id="274" name="楕円 273"/>
        <xdr:cNvSpPr/>
      </xdr:nvSpPr>
      <xdr:spPr>
        <a:xfrm>
          <a:off x="16967200" y="1401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140352</xdr:rowOff>
    </xdr:from>
    <xdr:ext cx="762000" cy="259045"/>
    <xdr:sp macro="" textlink="">
      <xdr:nvSpPr>
        <xdr:cNvPr id="275" name="給与水準   （国との比較）該当値テキスト"/>
        <xdr:cNvSpPr txBox="1"/>
      </xdr:nvSpPr>
      <xdr:spPr>
        <a:xfrm>
          <a:off x="17106900" y="13856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143934</xdr:rowOff>
    </xdr:from>
    <xdr:to>
      <xdr:col>77</xdr:col>
      <xdr:colOff>95250</xdr:colOff>
      <xdr:row>82</xdr:row>
      <xdr:rowOff>74084</xdr:rowOff>
    </xdr:to>
    <xdr:sp macro="" textlink="">
      <xdr:nvSpPr>
        <xdr:cNvPr id="276" name="楕円 275"/>
        <xdr:cNvSpPr/>
      </xdr:nvSpPr>
      <xdr:spPr>
        <a:xfrm>
          <a:off x="16129000" y="1403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84261</xdr:rowOff>
    </xdr:from>
    <xdr:ext cx="736600" cy="259045"/>
    <xdr:sp macro="" textlink="">
      <xdr:nvSpPr>
        <xdr:cNvPr id="277" name="テキスト ボックス 276"/>
        <xdr:cNvSpPr txBox="1"/>
      </xdr:nvSpPr>
      <xdr:spPr>
        <a:xfrm>
          <a:off x="15798800" y="13800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123825</xdr:rowOff>
    </xdr:from>
    <xdr:to>
      <xdr:col>73</xdr:col>
      <xdr:colOff>44450</xdr:colOff>
      <xdr:row>82</xdr:row>
      <xdr:rowOff>53975</xdr:rowOff>
    </xdr:to>
    <xdr:sp macro="" textlink="">
      <xdr:nvSpPr>
        <xdr:cNvPr id="278" name="楕円 277"/>
        <xdr:cNvSpPr/>
      </xdr:nvSpPr>
      <xdr:spPr>
        <a:xfrm>
          <a:off x="15240000" y="1401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64152</xdr:rowOff>
    </xdr:from>
    <xdr:ext cx="762000" cy="259045"/>
    <xdr:sp macro="" textlink="">
      <xdr:nvSpPr>
        <xdr:cNvPr id="279" name="テキスト ボックス 278"/>
        <xdr:cNvSpPr txBox="1"/>
      </xdr:nvSpPr>
      <xdr:spPr>
        <a:xfrm>
          <a:off x="14909800" y="1378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32809</xdr:rowOff>
    </xdr:from>
    <xdr:to>
      <xdr:col>68</xdr:col>
      <xdr:colOff>203200</xdr:colOff>
      <xdr:row>82</xdr:row>
      <xdr:rowOff>134409</xdr:rowOff>
    </xdr:to>
    <xdr:sp macro="" textlink="">
      <xdr:nvSpPr>
        <xdr:cNvPr id="280" name="楕円 279"/>
        <xdr:cNvSpPr/>
      </xdr:nvSpPr>
      <xdr:spPr>
        <a:xfrm>
          <a:off x="14351000" y="1409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144586</xdr:rowOff>
    </xdr:from>
    <xdr:ext cx="762000" cy="259045"/>
    <xdr:sp macro="" textlink="">
      <xdr:nvSpPr>
        <xdr:cNvPr id="281" name="テキスト ボックス 280"/>
        <xdr:cNvSpPr txBox="1"/>
      </xdr:nvSpPr>
      <xdr:spPr>
        <a:xfrm>
          <a:off x="14020800" y="13860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162984</xdr:rowOff>
    </xdr:from>
    <xdr:to>
      <xdr:col>64</xdr:col>
      <xdr:colOff>152400</xdr:colOff>
      <xdr:row>84</xdr:row>
      <xdr:rowOff>93134</xdr:rowOff>
    </xdr:to>
    <xdr:sp macro="" textlink="">
      <xdr:nvSpPr>
        <xdr:cNvPr id="282" name="楕円 281"/>
        <xdr:cNvSpPr/>
      </xdr:nvSpPr>
      <xdr:spPr>
        <a:xfrm>
          <a:off x="13462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103311</xdr:rowOff>
    </xdr:from>
    <xdr:ext cx="762000" cy="259045"/>
    <xdr:sp macro="" textlink="">
      <xdr:nvSpPr>
        <xdr:cNvPr id="283" name="テキスト ボックス 282"/>
        <xdr:cNvSpPr txBox="1"/>
      </xdr:nvSpPr>
      <xdr:spPr>
        <a:xfrm>
          <a:off x="13131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人口</a:t>
          </a:r>
          <a:r>
            <a:rPr kumimoji="1" lang="en-US" altLang="ja-JP" sz="1300" b="1">
              <a:solidFill>
                <a:srgbClr val="000000"/>
              </a:solidFill>
              <a:latin typeface="ＭＳ Ｐゴシック" panose="020B0600070205080204" pitchFamily="50" charset="-128"/>
              <a:ea typeface="ＭＳ Ｐゴシック" panose="020B0600070205080204" pitchFamily="50" charset="-128"/>
            </a:rPr>
            <a:t>1,000</a:t>
          </a: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[6.77</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公立幼稚園数が多いこと及び、市立高等学校を運営していることから、教育公務員の数が多く、類似団体内平均値と比較して職員数が多くなっている。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民間委託化など民間活力を活用することにより、行政サービス水準の向上及び職員数の適正化を図りつつ、コスト削減を目指す。</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人</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157692</xdr:rowOff>
    </xdr:from>
    <xdr:to>
      <xdr:col>81</xdr:col>
      <xdr:colOff>44450</xdr:colOff>
      <xdr:row>66</xdr:row>
      <xdr:rowOff>26246</xdr:rowOff>
    </xdr:to>
    <xdr:cxnSp macro="">
      <xdr:nvCxnSpPr>
        <xdr:cNvPr id="313" name="直線コネクタ 312"/>
        <xdr:cNvCxnSpPr/>
      </xdr:nvCxnSpPr>
      <xdr:spPr>
        <a:xfrm flipV="1">
          <a:off x="17018000" y="9930342"/>
          <a:ext cx="0" cy="14116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169773</xdr:rowOff>
    </xdr:from>
    <xdr:ext cx="762000" cy="259045"/>
    <xdr:sp macro="" textlink="">
      <xdr:nvSpPr>
        <xdr:cNvPr id="314" name="定員管理の状況最小値テキスト"/>
        <xdr:cNvSpPr txBox="1"/>
      </xdr:nvSpPr>
      <xdr:spPr>
        <a:xfrm>
          <a:off x="17106900" y="1131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26246</xdr:rowOff>
    </xdr:from>
    <xdr:to>
      <xdr:col>81</xdr:col>
      <xdr:colOff>133350</xdr:colOff>
      <xdr:row>66</xdr:row>
      <xdr:rowOff>26246</xdr:rowOff>
    </xdr:to>
    <xdr:cxnSp macro="">
      <xdr:nvCxnSpPr>
        <xdr:cNvPr id="315" name="直線コネクタ 314"/>
        <xdr:cNvCxnSpPr/>
      </xdr:nvCxnSpPr>
      <xdr:spPr>
        <a:xfrm>
          <a:off x="16929100" y="1134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72619</xdr:rowOff>
    </xdr:from>
    <xdr:ext cx="762000" cy="259045"/>
    <xdr:sp macro="" textlink="">
      <xdr:nvSpPr>
        <xdr:cNvPr id="316" name="定員管理の状況最大値テキスト"/>
        <xdr:cNvSpPr txBox="1"/>
      </xdr:nvSpPr>
      <xdr:spPr>
        <a:xfrm>
          <a:off x="17106900" y="967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157692</xdr:rowOff>
    </xdr:from>
    <xdr:to>
      <xdr:col>81</xdr:col>
      <xdr:colOff>133350</xdr:colOff>
      <xdr:row>57</xdr:row>
      <xdr:rowOff>157692</xdr:rowOff>
    </xdr:to>
    <xdr:cxnSp macro="">
      <xdr:nvCxnSpPr>
        <xdr:cNvPr id="317" name="直線コネクタ 316"/>
        <xdr:cNvCxnSpPr/>
      </xdr:nvCxnSpPr>
      <xdr:spPr>
        <a:xfrm>
          <a:off x="16929100" y="9930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72602</xdr:rowOff>
    </xdr:from>
    <xdr:to>
      <xdr:col>81</xdr:col>
      <xdr:colOff>44450</xdr:colOff>
      <xdr:row>62</xdr:row>
      <xdr:rowOff>72602</xdr:rowOff>
    </xdr:to>
    <xdr:cxnSp macro="">
      <xdr:nvCxnSpPr>
        <xdr:cNvPr id="318" name="直線コネクタ 317"/>
        <xdr:cNvCxnSpPr/>
      </xdr:nvCxnSpPr>
      <xdr:spPr>
        <a:xfrm>
          <a:off x="16179800" y="1070250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64998</xdr:rowOff>
    </xdr:from>
    <xdr:ext cx="762000" cy="259045"/>
    <xdr:sp macro="" textlink="">
      <xdr:nvSpPr>
        <xdr:cNvPr id="319" name="定員管理の状況平均値テキスト"/>
        <xdr:cNvSpPr txBox="1"/>
      </xdr:nvSpPr>
      <xdr:spPr>
        <a:xfrm>
          <a:off x="17106900" y="10351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48471</xdr:rowOff>
    </xdr:from>
    <xdr:to>
      <xdr:col>81</xdr:col>
      <xdr:colOff>95250</xdr:colOff>
      <xdr:row>61</xdr:row>
      <xdr:rowOff>150071</xdr:rowOff>
    </xdr:to>
    <xdr:sp macro="" textlink="">
      <xdr:nvSpPr>
        <xdr:cNvPr id="320" name="フローチャート: 判断 319"/>
        <xdr:cNvSpPr/>
      </xdr:nvSpPr>
      <xdr:spPr>
        <a:xfrm>
          <a:off x="169672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24342</xdr:rowOff>
    </xdr:from>
    <xdr:to>
      <xdr:col>77</xdr:col>
      <xdr:colOff>44450</xdr:colOff>
      <xdr:row>62</xdr:row>
      <xdr:rowOff>72602</xdr:rowOff>
    </xdr:to>
    <xdr:cxnSp macro="">
      <xdr:nvCxnSpPr>
        <xdr:cNvPr id="321" name="直線コネクタ 320"/>
        <xdr:cNvCxnSpPr/>
      </xdr:nvCxnSpPr>
      <xdr:spPr>
        <a:xfrm>
          <a:off x="15290800" y="1065424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48471</xdr:rowOff>
    </xdr:from>
    <xdr:to>
      <xdr:col>77</xdr:col>
      <xdr:colOff>95250</xdr:colOff>
      <xdr:row>61</xdr:row>
      <xdr:rowOff>150071</xdr:rowOff>
    </xdr:to>
    <xdr:sp macro="" textlink="">
      <xdr:nvSpPr>
        <xdr:cNvPr id="322" name="フローチャート: 判断 321"/>
        <xdr:cNvSpPr/>
      </xdr:nvSpPr>
      <xdr:spPr>
        <a:xfrm>
          <a:off x="16129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160248</xdr:rowOff>
    </xdr:from>
    <xdr:ext cx="736600" cy="259045"/>
    <xdr:sp macro="" textlink="">
      <xdr:nvSpPr>
        <xdr:cNvPr id="323" name="テキスト ボックス 322"/>
        <xdr:cNvSpPr txBox="1"/>
      </xdr:nvSpPr>
      <xdr:spPr>
        <a:xfrm>
          <a:off x="15798800" y="102757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8255</xdr:rowOff>
    </xdr:from>
    <xdr:to>
      <xdr:col>72</xdr:col>
      <xdr:colOff>203200</xdr:colOff>
      <xdr:row>62</xdr:row>
      <xdr:rowOff>24342</xdr:rowOff>
    </xdr:to>
    <xdr:cxnSp macro="">
      <xdr:nvCxnSpPr>
        <xdr:cNvPr id="324" name="直線コネクタ 323"/>
        <xdr:cNvCxnSpPr/>
      </xdr:nvCxnSpPr>
      <xdr:spPr>
        <a:xfrm>
          <a:off x="14401800" y="10638155"/>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8255</xdr:rowOff>
    </xdr:from>
    <xdr:to>
      <xdr:col>73</xdr:col>
      <xdr:colOff>44450</xdr:colOff>
      <xdr:row>61</xdr:row>
      <xdr:rowOff>109855</xdr:rowOff>
    </xdr:to>
    <xdr:sp macro="" textlink="">
      <xdr:nvSpPr>
        <xdr:cNvPr id="325" name="フローチャート: 判断 324"/>
        <xdr:cNvSpPr/>
      </xdr:nvSpPr>
      <xdr:spPr>
        <a:xfrm>
          <a:off x="152400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120032</xdr:rowOff>
    </xdr:from>
    <xdr:ext cx="762000" cy="259045"/>
    <xdr:sp macro="" textlink="">
      <xdr:nvSpPr>
        <xdr:cNvPr id="326" name="テキスト ボックス 325"/>
        <xdr:cNvSpPr txBox="1"/>
      </xdr:nvSpPr>
      <xdr:spPr>
        <a:xfrm>
          <a:off x="14909800" y="10235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167640</xdr:rowOff>
    </xdr:from>
    <xdr:to>
      <xdr:col>68</xdr:col>
      <xdr:colOff>152400</xdr:colOff>
      <xdr:row>62</xdr:row>
      <xdr:rowOff>8255</xdr:rowOff>
    </xdr:to>
    <xdr:cxnSp macro="">
      <xdr:nvCxnSpPr>
        <xdr:cNvPr id="327" name="直線コネクタ 326"/>
        <xdr:cNvCxnSpPr/>
      </xdr:nvCxnSpPr>
      <xdr:spPr>
        <a:xfrm>
          <a:off x="13512800" y="1062609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155575</xdr:rowOff>
    </xdr:from>
    <xdr:to>
      <xdr:col>68</xdr:col>
      <xdr:colOff>203200</xdr:colOff>
      <xdr:row>61</xdr:row>
      <xdr:rowOff>85725</xdr:rowOff>
    </xdr:to>
    <xdr:sp macro="" textlink="">
      <xdr:nvSpPr>
        <xdr:cNvPr id="328" name="フローチャート: 判断 327"/>
        <xdr:cNvSpPr/>
      </xdr:nvSpPr>
      <xdr:spPr>
        <a:xfrm>
          <a:off x="14351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95902</xdr:rowOff>
    </xdr:from>
    <xdr:ext cx="762000" cy="259045"/>
    <xdr:sp macro="" textlink="">
      <xdr:nvSpPr>
        <xdr:cNvPr id="329" name="テキスト ボックス 328"/>
        <xdr:cNvSpPr txBox="1"/>
      </xdr:nvSpPr>
      <xdr:spPr>
        <a:xfrm>
          <a:off x="14020800" y="1021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123402</xdr:rowOff>
    </xdr:from>
    <xdr:to>
      <xdr:col>64</xdr:col>
      <xdr:colOff>152400</xdr:colOff>
      <xdr:row>61</xdr:row>
      <xdr:rowOff>53552</xdr:rowOff>
    </xdr:to>
    <xdr:sp macro="" textlink="">
      <xdr:nvSpPr>
        <xdr:cNvPr id="330" name="フローチャート: 判断 329"/>
        <xdr:cNvSpPr/>
      </xdr:nvSpPr>
      <xdr:spPr>
        <a:xfrm>
          <a:off x="13462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63729</xdr:rowOff>
    </xdr:from>
    <xdr:ext cx="762000" cy="259045"/>
    <xdr:sp macro="" textlink="">
      <xdr:nvSpPr>
        <xdr:cNvPr id="331" name="テキスト ボックス 330"/>
        <xdr:cNvSpPr txBox="1"/>
      </xdr:nvSpPr>
      <xdr:spPr>
        <a:xfrm>
          <a:off x="13131800" y="1017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21802</xdr:rowOff>
    </xdr:from>
    <xdr:to>
      <xdr:col>81</xdr:col>
      <xdr:colOff>95250</xdr:colOff>
      <xdr:row>62</xdr:row>
      <xdr:rowOff>123402</xdr:rowOff>
    </xdr:to>
    <xdr:sp macro="" textlink="">
      <xdr:nvSpPr>
        <xdr:cNvPr id="337" name="楕円 336"/>
        <xdr:cNvSpPr/>
      </xdr:nvSpPr>
      <xdr:spPr>
        <a:xfrm>
          <a:off x="16967200" y="1065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165329</xdr:rowOff>
    </xdr:from>
    <xdr:ext cx="762000" cy="259045"/>
    <xdr:sp macro="" textlink="">
      <xdr:nvSpPr>
        <xdr:cNvPr id="338" name="定員管理の状況該当値テキスト"/>
        <xdr:cNvSpPr txBox="1"/>
      </xdr:nvSpPr>
      <xdr:spPr>
        <a:xfrm>
          <a:off x="17106900" y="10623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21802</xdr:rowOff>
    </xdr:from>
    <xdr:to>
      <xdr:col>77</xdr:col>
      <xdr:colOff>95250</xdr:colOff>
      <xdr:row>62</xdr:row>
      <xdr:rowOff>123402</xdr:rowOff>
    </xdr:to>
    <xdr:sp macro="" textlink="">
      <xdr:nvSpPr>
        <xdr:cNvPr id="339" name="楕円 338"/>
        <xdr:cNvSpPr/>
      </xdr:nvSpPr>
      <xdr:spPr>
        <a:xfrm>
          <a:off x="16129000" y="1065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108179</xdr:rowOff>
    </xdr:from>
    <xdr:ext cx="736600" cy="259045"/>
    <xdr:sp macro="" textlink="">
      <xdr:nvSpPr>
        <xdr:cNvPr id="340" name="テキスト ボックス 339"/>
        <xdr:cNvSpPr txBox="1"/>
      </xdr:nvSpPr>
      <xdr:spPr>
        <a:xfrm>
          <a:off x="15798800" y="107380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144992</xdr:rowOff>
    </xdr:from>
    <xdr:to>
      <xdr:col>73</xdr:col>
      <xdr:colOff>44450</xdr:colOff>
      <xdr:row>62</xdr:row>
      <xdr:rowOff>75142</xdr:rowOff>
    </xdr:to>
    <xdr:sp macro="" textlink="">
      <xdr:nvSpPr>
        <xdr:cNvPr id="341" name="楕円 340"/>
        <xdr:cNvSpPr/>
      </xdr:nvSpPr>
      <xdr:spPr>
        <a:xfrm>
          <a:off x="15240000" y="1060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59919</xdr:rowOff>
    </xdr:from>
    <xdr:ext cx="762000" cy="259045"/>
    <xdr:sp macro="" textlink="">
      <xdr:nvSpPr>
        <xdr:cNvPr id="342" name="テキスト ボックス 341"/>
        <xdr:cNvSpPr txBox="1"/>
      </xdr:nvSpPr>
      <xdr:spPr>
        <a:xfrm>
          <a:off x="14909800" y="10689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128905</xdr:rowOff>
    </xdr:from>
    <xdr:to>
      <xdr:col>68</xdr:col>
      <xdr:colOff>203200</xdr:colOff>
      <xdr:row>62</xdr:row>
      <xdr:rowOff>59055</xdr:rowOff>
    </xdr:to>
    <xdr:sp macro="" textlink="">
      <xdr:nvSpPr>
        <xdr:cNvPr id="343" name="楕円 342"/>
        <xdr:cNvSpPr/>
      </xdr:nvSpPr>
      <xdr:spPr>
        <a:xfrm>
          <a:off x="14351000" y="1058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43832</xdr:rowOff>
    </xdr:from>
    <xdr:ext cx="762000" cy="259045"/>
    <xdr:sp macro="" textlink="">
      <xdr:nvSpPr>
        <xdr:cNvPr id="344" name="テキスト ボックス 343"/>
        <xdr:cNvSpPr txBox="1"/>
      </xdr:nvSpPr>
      <xdr:spPr>
        <a:xfrm>
          <a:off x="14020800" y="106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116840</xdr:rowOff>
    </xdr:from>
    <xdr:to>
      <xdr:col>64</xdr:col>
      <xdr:colOff>152400</xdr:colOff>
      <xdr:row>62</xdr:row>
      <xdr:rowOff>46990</xdr:rowOff>
    </xdr:to>
    <xdr:sp macro="" textlink="">
      <xdr:nvSpPr>
        <xdr:cNvPr id="345" name="楕円 344"/>
        <xdr:cNvSpPr/>
      </xdr:nvSpPr>
      <xdr:spPr>
        <a:xfrm>
          <a:off x="13462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31767</xdr:rowOff>
    </xdr:from>
    <xdr:ext cx="762000" cy="259045"/>
    <xdr:sp macro="" textlink="">
      <xdr:nvSpPr>
        <xdr:cNvPr id="346" name="テキスト ボックス 345"/>
        <xdr:cNvSpPr txBox="1"/>
      </xdr:nvSpPr>
      <xdr:spPr>
        <a:xfrm>
          <a:off x="131318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[7.2%]</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平成初頭の集中的な大規模建設投資の財源として発行した地方債に係る元利償還金が、実質公債費比率を押し上げていた。しかし、近年においては、事業の精査を行い、地方債の新規発行を抑制していることにより、前年度と比較して</a:t>
          </a:r>
          <a:r>
            <a:rPr kumimoji="1" lang="en-US" altLang="ja-JP" sz="1300">
              <a:solidFill>
                <a:srgbClr val="000000"/>
              </a:solidFill>
              <a:latin typeface="ＭＳ Ｐゴシック" panose="020B0600070205080204" pitchFamily="50" charset="-128"/>
              <a:ea typeface="ＭＳ Ｐゴシック" panose="020B0600070205080204" pitchFamily="50" charset="-128"/>
            </a:rPr>
            <a:t>1.6</a:t>
          </a:r>
          <a:r>
            <a:rPr kumimoji="1" lang="ja-JP" altLang="en-US" sz="1300">
              <a:solidFill>
                <a:srgbClr val="000000"/>
              </a:solidFill>
              <a:latin typeface="ＭＳ Ｐゴシック" panose="020B0600070205080204" pitchFamily="50" charset="-128"/>
              <a:ea typeface="ＭＳ Ｐゴシック" panose="020B0600070205080204" pitchFamily="50" charset="-128"/>
            </a:rPr>
            <a:t>ポイント低下した。</a:t>
          </a:r>
        </a:p>
        <a:p>
          <a:r>
            <a:rPr kumimoji="1" lang="ja-JP" altLang="en-US" sz="1300" baseline="0">
              <a:solidFill>
                <a:srgbClr val="000000"/>
              </a:solidFill>
              <a:latin typeface="ＭＳ Ｐゴシック" panose="020B0600070205080204" pitchFamily="50" charset="-128"/>
              <a:ea typeface="ＭＳ Ｐゴシック" panose="020B0600070205080204" pitchFamily="50" charset="-128"/>
            </a:rPr>
            <a:t>　</a:t>
          </a:r>
          <a:r>
            <a:rPr kumimoji="1" lang="ja-JP" altLang="en-US" sz="1300">
              <a:solidFill>
                <a:srgbClr val="000000"/>
              </a:solidFill>
              <a:latin typeface="ＭＳ Ｐゴシック" panose="020B0600070205080204" pitchFamily="50" charset="-128"/>
              <a:ea typeface="ＭＳ Ｐゴシック" panose="020B0600070205080204" pitchFamily="50" charset="-128"/>
            </a:rPr>
            <a:t>しかし、依然として類似団体内平均値、大阪府平均を上回る水準であるため、引き続き、地方債の新規発行を抑制し、実質公債費比率の改善を図る。</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31448</xdr:rowOff>
    </xdr:from>
    <xdr:to>
      <xdr:col>81</xdr:col>
      <xdr:colOff>44450</xdr:colOff>
      <xdr:row>45</xdr:row>
      <xdr:rowOff>51102</xdr:rowOff>
    </xdr:to>
    <xdr:cxnSp macro="">
      <xdr:nvCxnSpPr>
        <xdr:cNvPr id="376" name="直線コネクタ 375"/>
        <xdr:cNvCxnSpPr/>
      </xdr:nvCxnSpPr>
      <xdr:spPr>
        <a:xfrm flipV="1">
          <a:off x="17018000" y="6203648"/>
          <a:ext cx="0" cy="15627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23179</xdr:rowOff>
    </xdr:from>
    <xdr:ext cx="762000" cy="259045"/>
    <xdr:sp macro="" textlink="">
      <xdr:nvSpPr>
        <xdr:cNvPr id="377" name="公債費負担の状況最小値テキスト"/>
        <xdr:cNvSpPr txBox="1"/>
      </xdr:nvSpPr>
      <xdr:spPr>
        <a:xfrm>
          <a:off x="17106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51102</xdr:rowOff>
    </xdr:from>
    <xdr:to>
      <xdr:col>81</xdr:col>
      <xdr:colOff>133350</xdr:colOff>
      <xdr:row>45</xdr:row>
      <xdr:rowOff>51102</xdr:rowOff>
    </xdr:to>
    <xdr:cxnSp macro="">
      <xdr:nvCxnSpPr>
        <xdr:cNvPr id="378" name="直線コネクタ 377"/>
        <xdr:cNvCxnSpPr/>
      </xdr:nvCxnSpPr>
      <xdr:spPr>
        <a:xfrm>
          <a:off x="16929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117825</xdr:rowOff>
    </xdr:from>
    <xdr:ext cx="762000" cy="259045"/>
    <xdr:sp macro="" textlink="">
      <xdr:nvSpPr>
        <xdr:cNvPr id="379" name="公債費負担の状況最大値テキスト"/>
        <xdr:cNvSpPr txBox="1"/>
      </xdr:nvSpPr>
      <xdr:spPr>
        <a:xfrm>
          <a:off x="17106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0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31448</xdr:rowOff>
    </xdr:from>
    <xdr:to>
      <xdr:col>81</xdr:col>
      <xdr:colOff>133350</xdr:colOff>
      <xdr:row>36</xdr:row>
      <xdr:rowOff>31448</xdr:rowOff>
    </xdr:to>
    <xdr:cxnSp macro="">
      <xdr:nvCxnSpPr>
        <xdr:cNvPr id="380" name="直線コネクタ 379"/>
        <xdr:cNvCxnSpPr/>
      </xdr:nvCxnSpPr>
      <xdr:spPr>
        <a:xfrm>
          <a:off x="16929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94343</xdr:rowOff>
    </xdr:from>
    <xdr:to>
      <xdr:col>81</xdr:col>
      <xdr:colOff>44450</xdr:colOff>
      <xdr:row>43</xdr:row>
      <xdr:rowOff>106741</xdr:rowOff>
    </xdr:to>
    <xdr:cxnSp macro="">
      <xdr:nvCxnSpPr>
        <xdr:cNvPr id="381" name="直線コネクタ 380"/>
        <xdr:cNvCxnSpPr/>
      </xdr:nvCxnSpPr>
      <xdr:spPr>
        <a:xfrm flipV="1">
          <a:off x="16179800" y="7295243"/>
          <a:ext cx="838200" cy="18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149272</xdr:rowOff>
    </xdr:from>
    <xdr:ext cx="762000" cy="259045"/>
    <xdr:sp macro="" textlink="">
      <xdr:nvSpPr>
        <xdr:cNvPr id="382" name="公債費負担の状況平均値テキスト"/>
        <xdr:cNvSpPr txBox="1"/>
      </xdr:nvSpPr>
      <xdr:spPr>
        <a:xfrm>
          <a:off x="17106900" y="66643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132745</xdr:rowOff>
    </xdr:from>
    <xdr:to>
      <xdr:col>81</xdr:col>
      <xdr:colOff>95250</xdr:colOff>
      <xdr:row>40</xdr:row>
      <xdr:rowOff>62895</xdr:rowOff>
    </xdr:to>
    <xdr:sp macro="" textlink="">
      <xdr:nvSpPr>
        <xdr:cNvPr id="383" name="フローチャート: 判断 382"/>
        <xdr:cNvSpPr/>
      </xdr:nvSpPr>
      <xdr:spPr>
        <a:xfrm>
          <a:off x="169672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106741</xdr:rowOff>
    </xdr:from>
    <xdr:to>
      <xdr:col>77</xdr:col>
      <xdr:colOff>44450</xdr:colOff>
      <xdr:row>44</xdr:row>
      <xdr:rowOff>61685</xdr:rowOff>
    </xdr:to>
    <xdr:cxnSp macro="">
      <xdr:nvCxnSpPr>
        <xdr:cNvPr id="384" name="直線コネクタ 383"/>
        <xdr:cNvCxnSpPr/>
      </xdr:nvCxnSpPr>
      <xdr:spPr>
        <a:xfrm flipV="1">
          <a:off x="15290800" y="7479091"/>
          <a:ext cx="889000" cy="126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144235</xdr:rowOff>
    </xdr:from>
    <xdr:to>
      <xdr:col>77</xdr:col>
      <xdr:colOff>95250</xdr:colOff>
      <xdr:row>40</xdr:row>
      <xdr:rowOff>74385</xdr:rowOff>
    </xdr:to>
    <xdr:sp macro="" textlink="">
      <xdr:nvSpPr>
        <xdr:cNvPr id="385" name="フローチャート: 判断 384"/>
        <xdr:cNvSpPr/>
      </xdr:nvSpPr>
      <xdr:spPr>
        <a:xfrm>
          <a:off x="16129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84562</xdr:rowOff>
    </xdr:from>
    <xdr:ext cx="736600" cy="259045"/>
    <xdr:sp macro="" textlink="">
      <xdr:nvSpPr>
        <xdr:cNvPr id="386" name="テキスト ボックス 385"/>
        <xdr:cNvSpPr txBox="1"/>
      </xdr:nvSpPr>
      <xdr:spPr>
        <a:xfrm>
          <a:off x="15798800" y="6599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61685</xdr:rowOff>
    </xdr:from>
    <xdr:to>
      <xdr:col>72</xdr:col>
      <xdr:colOff>203200</xdr:colOff>
      <xdr:row>44</xdr:row>
      <xdr:rowOff>130628</xdr:rowOff>
    </xdr:to>
    <xdr:cxnSp macro="">
      <xdr:nvCxnSpPr>
        <xdr:cNvPr id="387" name="直線コネクタ 386"/>
        <xdr:cNvCxnSpPr/>
      </xdr:nvCxnSpPr>
      <xdr:spPr>
        <a:xfrm flipV="1">
          <a:off x="14401800" y="7605485"/>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41728</xdr:rowOff>
    </xdr:from>
    <xdr:to>
      <xdr:col>73</xdr:col>
      <xdr:colOff>44450</xdr:colOff>
      <xdr:row>40</xdr:row>
      <xdr:rowOff>143328</xdr:rowOff>
    </xdr:to>
    <xdr:sp macro="" textlink="">
      <xdr:nvSpPr>
        <xdr:cNvPr id="388" name="フローチャート: 判断 387"/>
        <xdr:cNvSpPr/>
      </xdr:nvSpPr>
      <xdr:spPr>
        <a:xfrm>
          <a:off x="15240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153505</xdr:rowOff>
    </xdr:from>
    <xdr:ext cx="762000" cy="259045"/>
    <xdr:sp macro="" textlink="">
      <xdr:nvSpPr>
        <xdr:cNvPr id="389" name="テキスト ボックス 388"/>
        <xdr:cNvSpPr txBox="1"/>
      </xdr:nvSpPr>
      <xdr:spPr>
        <a:xfrm>
          <a:off x="14909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130628</xdr:rowOff>
    </xdr:from>
    <xdr:to>
      <xdr:col>68</xdr:col>
      <xdr:colOff>152400</xdr:colOff>
      <xdr:row>44</xdr:row>
      <xdr:rowOff>165100</xdr:rowOff>
    </xdr:to>
    <xdr:cxnSp macro="">
      <xdr:nvCxnSpPr>
        <xdr:cNvPr id="390" name="直線コネクタ 389"/>
        <xdr:cNvCxnSpPr/>
      </xdr:nvCxnSpPr>
      <xdr:spPr>
        <a:xfrm flipV="1">
          <a:off x="13512800" y="767442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133652</xdr:rowOff>
    </xdr:from>
    <xdr:to>
      <xdr:col>68</xdr:col>
      <xdr:colOff>203200</xdr:colOff>
      <xdr:row>41</xdr:row>
      <xdr:rowOff>63802</xdr:rowOff>
    </xdr:to>
    <xdr:sp macro="" textlink="">
      <xdr:nvSpPr>
        <xdr:cNvPr id="391" name="フローチャート: 判断 390"/>
        <xdr:cNvSpPr/>
      </xdr:nvSpPr>
      <xdr:spPr>
        <a:xfrm>
          <a:off x="14351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73979</xdr:rowOff>
    </xdr:from>
    <xdr:ext cx="762000" cy="259045"/>
    <xdr:sp macro="" textlink="">
      <xdr:nvSpPr>
        <xdr:cNvPr id="392" name="テキスト ボックス 391"/>
        <xdr:cNvSpPr txBox="1"/>
      </xdr:nvSpPr>
      <xdr:spPr>
        <a:xfrm>
          <a:off x="14020800" y="676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393" name="フローチャート: 判断 392"/>
        <xdr:cNvSpPr/>
      </xdr:nvSpPr>
      <xdr:spPr>
        <a:xfrm>
          <a:off x="13462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96960</xdr:rowOff>
    </xdr:from>
    <xdr:ext cx="762000" cy="259045"/>
    <xdr:sp macro="" textlink="">
      <xdr:nvSpPr>
        <xdr:cNvPr id="394" name="テキスト ボックス 393"/>
        <xdr:cNvSpPr txBox="1"/>
      </xdr:nvSpPr>
      <xdr:spPr>
        <a:xfrm>
          <a:off x="13131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43543</xdr:rowOff>
    </xdr:from>
    <xdr:to>
      <xdr:col>81</xdr:col>
      <xdr:colOff>95250</xdr:colOff>
      <xdr:row>42</xdr:row>
      <xdr:rowOff>145143</xdr:rowOff>
    </xdr:to>
    <xdr:sp macro="" textlink="">
      <xdr:nvSpPr>
        <xdr:cNvPr id="400" name="楕円 399"/>
        <xdr:cNvSpPr/>
      </xdr:nvSpPr>
      <xdr:spPr>
        <a:xfrm>
          <a:off x="169672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15620</xdr:rowOff>
    </xdr:from>
    <xdr:ext cx="762000" cy="259045"/>
    <xdr:sp macro="" textlink="">
      <xdr:nvSpPr>
        <xdr:cNvPr id="401" name="公債費負担の状況該当値テキスト"/>
        <xdr:cNvSpPr txBox="1"/>
      </xdr:nvSpPr>
      <xdr:spPr>
        <a:xfrm>
          <a:off x="17106900" y="721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55941</xdr:rowOff>
    </xdr:from>
    <xdr:to>
      <xdr:col>77</xdr:col>
      <xdr:colOff>95250</xdr:colOff>
      <xdr:row>43</xdr:row>
      <xdr:rowOff>157541</xdr:rowOff>
    </xdr:to>
    <xdr:sp macro="" textlink="">
      <xdr:nvSpPr>
        <xdr:cNvPr id="402" name="楕円 401"/>
        <xdr:cNvSpPr/>
      </xdr:nvSpPr>
      <xdr:spPr>
        <a:xfrm>
          <a:off x="161290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142318</xdr:rowOff>
    </xdr:from>
    <xdr:ext cx="736600" cy="259045"/>
    <xdr:sp macro="" textlink="">
      <xdr:nvSpPr>
        <xdr:cNvPr id="403" name="テキスト ボックス 402"/>
        <xdr:cNvSpPr txBox="1"/>
      </xdr:nvSpPr>
      <xdr:spPr>
        <a:xfrm>
          <a:off x="15798800" y="7514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10885</xdr:rowOff>
    </xdr:from>
    <xdr:to>
      <xdr:col>73</xdr:col>
      <xdr:colOff>44450</xdr:colOff>
      <xdr:row>44</xdr:row>
      <xdr:rowOff>112485</xdr:rowOff>
    </xdr:to>
    <xdr:sp macro="" textlink="">
      <xdr:nvSpPr>
        <xdr:cNvPr id="404" name="楕円 403"/>
        <xdr:cNvSpPr/>
      </xdr:nvSpPr>
      <xdr:spPr>
        <a:xfrm>
          <a:off x="15240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97262</xdr:rowOff>
    </xdr:from>
    <xdr:ext cx="762000" cy="259045"/>
    <xdr:sp macro="" textlink="">
      <xdr:nvSpPr>
        <xdr:cNvPr id="405" name="テキスト ボックス 404"/>
        <xdr:cNvSpPr txBox="1"/>
      </xdr:nvSpPr>
      <xdr:spPr>
        <a:xfrm>
          <a:off x="14909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79828</xdr:rowOff>
    </xdr:from>
    <xdr:to>
      <xdr:col>68</xdr:col>
      <xdr:colOff>203200</xdr:colOff>
      <xdr:row>45</xdr:row>
      <xdr:rowOff>9978</xdr:rowOff>
    </xdr:to>
    <xdr:sp macro="" textlink="">
      <xdr:nvSpPr>
        <xdr:cNvPr id="406" name="楕円 405"/>
        <xdr:cNvSpPr/>
      </xdr:nvSpPr>
      <xdr:spPr>
        <a:xfrm>
          <a:off x="14351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166205</xdr:rowOff>
    </xdr:from>
    <xdr:ext cx="762000" cy="259045"/>
    <xdr:sp macro="" textlink="">
      <xdr:nvSpPr>
        <xdr:cNvPr id="407" name="テキスト ボックス 406"/>
        <xdr:cNvSpPr txBox="1"/>
      </xdr:nvSpPr>
      <xdr:spPr>
        <a:xfrm>
          <a:off x="14020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114300</xdr:rowOff>
    </xdr:from>
    <xdr:to>
      <xdr:col>64</xdr:col>
      <xdr:colOff>152400</xdr:colOff>
      <xdr:row>45</xdr:row>
      <xdr:rowOff>44450</xdr:rowOff>
    </xdr:to>
    <xdr:sp macro="" textlink="">
      <xdr:nvSpPr>
        <xdr:cNvPr id="408" name="楕円 407"/>
        <xdr:cNvSpPr/>
      </xdr:nvSpPr>
      <xdr:spPr>
        <a:xfrm>
          <a:off x="13462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29227</xdr:rowOff>
    </xdr:from>
    <xdr:ext cx="762000" cy="259045"/>
    <xdr:sp macro="" textlink="">
      <xdr:nvSpPr>
        <xdr:cNvPr id="409" name="テキスト ボックス 408"/>
        <xdr:cNvSpPr txBox="1"/>
      </xdr:nvSpPr>
      <xdr:spPr>
        <a:xfrm>
          <a:off x="13131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[11.6%]</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平成初頭の集中的な大規模建設投資の財源として発行した地方債の残高が、将来負担比率を押し上げていた。しかし、近年においては、事業の精査を行い地方債の新規発行を抑制していることにより、地方債の残高や公営企業債等繰入見込額が減少している。また、職員数減により退職手当負担見込額も減少している。これらの要因により、将来負担比率の改善が進んでいる。</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46038</xdr:rowOff>
    </xdr:to>
    <xdr:cxnSp macro="">
      <xdr:nvCxnSpPr>
        <xdr:cNvPr id="438" name="直線コネクタ 437"/>
        <xdr:cNvCxnSpPr/>
      </xdr:nvCxnSpPr>
      <xdr:spPr>
        <a:xfrm flipV="1">
          <a:off x="17018000" y="2370667"/>
          <a:ext cx="0" cy="16187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18115</xdr:rowOff>
    </xdr:from>
    <xdr:ext cx="762000" cy="259045"/>
    <xdr:sp macro="" textlink="">
      <xdr:nvSpPr>
        <xdr:cNvPr id="439" name="将来負担の状況最小値テキスト"/>
        <xdr:cNvSpPr txBox="1"/>
      </xdr:nvSpPr>
      <xdr:spPr>
        <a:xfrm>
          <a:off x="17106900" y="3961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46038</xdr:rowOff>
    </xdr:from>
    <xdr:to>
      <xdr:col>81</xdr:col>
      <xdr:colOff>133350</xdr:colOff>
      <xdr:row>23</xdr:row>
      <xdr:rowOff>46038</xdr:rowOff>
    </xdr:to>
    <xdr:cxnSp macro="">
      <xdr:nvCxnSpPr>
        <xdr:cNvPr id="440" name="直線コネクタ 439"/>
        <xdr:cNvCxnSpPr/>
      </xdr:nvCxnSpPr>
      <xdr:spPr>
        <a:xfrm>
          <a:off x="16929100" y="3989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32173</xdr:rowOff>
    </xdr:from>
    <xdr:to>
      <xdr:col>81</xdr:col>
      <xdr:colOff>44450</xdr:colOff>
      <xdr:row>17</xdr:row>
      <xdr:rowOff>21061</xdr:rowOff>
    </xdr:to>
    <xdr:cxnSp macro="">
      <xdr:nvCxnSpPr>
        <xdr:cNvPr id="443" name="直線コネクタ 442"/>
        <xdr:cNvCxnSpPr/>
      </xdr:nvCxnSpPr>
      <xdr:spPr>
        <a:xfrm flipV="1">
          <a:off x="16179800" y="2603923"/>
          <a:ext cx="838200" cy="331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82144</xdr:rowOff>
    </xdr:from>
    <xdr:ext cx="762000" cy="259045"/>
    <xdr:sp macro="" textlink="">
      <xdr:nvSpPr>
        <xdr:cNvPr id="444" name="将来負担の状況平均値テキスト"/>
        <xdr:cNvSpPr txBox="1"/>
      </xdr:nvSpPr>
      <xdr:spPr>
        <a:xfrm>
          <a:off x="17106900" y="26538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110067</xdr:rowOff>
    </xdr:from>
    <xdr:to>
      <xdr:col>81</xdr:col>
      <xdr:colOff>95250</xdr:colOff>
      <xdr:row>16</xdr:row>
      <xdr:rowOff>40217</xdr:rowOff>
    </xdr:to>
    <xdr:sp macro="" textlink="">
      <xdr:nvSpPr>
        <xdr:cNvPr id="445" name="フローチャート: 判断 444"/>
        <xdr:cNvSpPr/>
      </xdr:nvSpPr>
      <xdr:spPr>
        <a:xfrm>
          <a:off x="16967200" y="268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21061</xdr:rowOff>
    </xdr:from>
    <xdr:to>
      <xdr:col>77</xdr:col>
      <xdr:colOff>44450</xdr:colOff>
      <xdr:row>18</xdr:row>
      <xdr:rowOff>52705</xdr:rowOff>
    </xdr:to>
    <xdr:cxnSp macro="">
      <xdr:nvCxnSpPr>
        <xdr:cNvPr id="446" name="直線コネクタ 445"/>
        <xdr:cNvCxnSpPr/>
      </xdr:nvCxnSpPr>
      <xdr:spPr>
        <a:xfrm flipV="1">
          <a:off x="15290800" y="2935711"/>
          <a:ext cx="889000" cy="203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130175</xdr:rowOff>
    </xdr:from>
    <xdr:to>
      <xdr:col>77</xdr:col>
      <xdr:colOff>95250</xdr:colOff>
      <xdr:row>16</xdr:row>
      <xdr:rowOff>60325</xdr:rowOff>
    </xdr:to>
    <xdr:sp macro="" textlink="">
      <xdr:nvSpPr>
        <xdr:cNvPr id="447" name="フローチャート: 判断 446"/>
        <xdr:cNvSpPr/>
      </xdr:nvSpPr>
      <xdr:spPr>
        <a:xfrm>
          <a:off x="16129000" y="270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70502</xdr:rowOff>
    </xdr:from>
    <xdr:ext cx="736600" cy="259045"/>
    <xdr:sp macro="" textlink="">
      <xdr:nvSpPr>
        <xdr:cNvPr id="448" name="テキスト ボックス 447"/>
        <xdr:cNvSpPr txBox="1"/>
      </xdr:nvSpPr>
      <xdr:spPr>
        <a:xfrm>
          <a:off x="15798800" y="2470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52705</xdr:rowOff>
    </xdr:from>
    <xdr:to>
      <xdr:col>72</xdr:col>
      <xdr:colOff>203200</xdr:colOff>
      <xdr:row>18</xdr:row>
      <xdr:rowOff>167322</xdr:rowOff>
    </xdr:to>
    <xdr:cxnSp macro="">
      <xdr:nvCxnSpPr>
        <xdr:cNvPr id="449" name="直線コネクタ 448"/>
        <xdr:cNvCxnSpPr/>
      </xdr:nvCxnSpPr>
      <xdr:spPr>
        <a:xfrm flipV="1">
          <a:off x="14401800" y="3138805"/>
          <a:ext cx="889000" cy="11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41169</xdr:rowOff>
    </xdr:from>
    <xdr:to>
      <xdr:col>73</xdr:col>
      <xdr:colOff>44450</xdr:colOff>
      <xdr:row>16</xdr:row>
      <xdr:rowOff>142769</xdr:rowOff>
    </xdr:to>
    <xdr:sp macro="" textlink="">
      <xdr:nvSpPr>
        <xdr:cNvPr id="450" name="フローチャート: 判断 449"/>
        <xdr:cNvSpPr/>
      </xdr:nvSpPr>
      <xdr:spPr>
        <a:xfrm>
          <a:off x="15240000" y="278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152946</xdr:rowOff>
    </xdr:from>
    <xdr:ext cx="762000" cy="259045"/>
    <xdr:sp macro="" textlink="">
      <xdr:nvSpPr>
        <xdr:cNvPr id="451" name="テキスト ボックス 450"/>
        <xdr:cNvSpPr txBox="1"/>
      </xdr:nvSpPr>
      <xdr:spPr>
        <a:xfrm>
          <a:off x="14909800" y="2553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167322</xdr:rowOff>
    </xdr:from>
    <xdr:to>
      <xdr:col>68</xdr:col>
      <xdr:colOff>152400</xdr:colOff>
      <xdr:row>19</xdr:row>
      <xdr:rowOff>70273</xdr:rowOff>
    </xdr:to>
    <xdr:cxnSp macro="">
      <xdr:nvCxnSpPr>
        <xdr:cNvPr id="452" name="直線コネクタ 451"/>
        <xdr:cNvCxnSpPr/>
      </xdr:nvCxnSpPr>
      <xdr:spPr>
        <a:xfrm flipV="1">
          <a:off x="13512800" y="3253422"/>
          <a:ext cx="889000" cy="74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17</xdr:row>
      <xdr:rowOff>8467</xdr:rowOff>
    </xdr:from>
    <xdr:to>
      <xdr:col>68</xdr:col>
      <xdr:colOff>203200</xdr:colOff>
      <xdr:row>17</xdr:row>
      <xdr:rowOff>110067</xdr:rowOff>
    </xdr:to>
    <xdr:sp macro="" textlink="">
      <xdr:nvSpPr>
        <xdr:cNvPr id="453" name="フローチャート: 判断 452"/>
        <xdr:cNvSpPr/>
      </xdr:nvSpPr>
      <xdr:spPr>
        <a:xfrm>
          <a:off x="14351000" y="292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120244</xdr:rowOff>
    </xdr:from>
    <xdr:ext cx="762000" cy="259045"/>
    <xdr:sp macro="" textlink="">
      <xdr:nvSpPr>
        <xdr:cNvPr id="454" name="テキスト ボックス 453"/>
        <xdr:cNvSpPr txBox="1"/>
      </xdr:nvSpPr>
      <xdr:spPr>
        <a:xfrm>
          <a:off x="14020800" y="269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28575</xdr:rowOff>
    </xdr:from>
    <xdr:to>
      <xdr:col>64</xdr:col>
      <xdr:colOff>152400</xdr:colOff>
      <xdr:row>17</xdr:row>
      <xdr:rowOff>130175</xdr:rowOff>
    </xdr:to>
    <xdr:sp macro="" textlink="">
      <xdr:nvSpPr>
        <xdr:cNvPr id="455" name="フローチャート: 判断 454"/>
        <xdr:cNvSpPr/>
      </xdr:nvSpPr>
      <xdr:spPr>
        <a:xfrm>
          <a:off x="13462000" y="294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140352</xdr:rowOff>
    </xdr:from>
    <xdr:ext cx="762000" cy="259045"/>
    <xdr:sp macro="" textlink="">
      <xdr:nvSpPr>
        <xdr:cNvPr id="456" name="テキスト ボックス 455"/>
        <xdr:cNvSpPr txBox="1"/>
      </xdr:nvSpPr>
      <xdr:spPr>
        <a:xfrm>
          <a:off x="13131800" y="271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152823</xdr:rowOff>
    </xdr:from>
    <xdr:to>
      <xdr:col>81</xdr:col>
      <xdr:colOff>95250</xdr:colOff>
      <xdr:row>15</xdr:row>
      <xdr:rowOff>82973</xdr:rowOff>
    </xdr:to>
    <xdr:sp macro="" textlink="">
      <xdr:nvSpPr>
        <xdr:cNvPr id="462" name="楕円 461"/>
        <xdr:cNvSpPr/>
      </xdr:nvSpPr>
      <xdr:spPr>
        <a:xfrm>
          <a:off x="16967200" y="255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169350</xdr:rowOff>
    </xdr:from>
    <xdr:ext cx="762000" cy="259045"/>
    <xdr:sp macro="" textlink="">
      <xdr:nvSpPr>
        <xdr:cNvPr id="463" name="将来負担の状況該当値テキスト"/>
        <xdr:cNvSpPr txBox="1"/>
      </xdr:nvSpPr>
      <xdr:spPr>
        <a:xfrm>
          <a:off x="17106900" y="2398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141711</xdr:rowOff>
    </xdr:from>
    <xdr:to>
      <xdr:col>77</xdr:col>
      <xdr:colOff>95250</xdr:colOff>
      <xdr:row>17</xdr:row>
      <xdr:rowOff>71861</xdr:rowOff>
    </xdr:to>
    <xdr:sp macro="" textlink="">
      <xdr:nvSpPr>
        <xdr:cNvPr id="464" name="楕円 463"/>
        <xdr:cNvSpPr/>
      </xdr:nvSpPr>
      <xdr:spPr>
        <a:xfrm>
          <a:off x="16129000" y="288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56638</xdr:rowOff>
    </xdr:from>
    <xdr:ext cx="736600" cy="259045"/>
    <xdr:sp macro="" textlink="">
      <xdr:nvSpPr>
        <xdr:cNvPr id="465" name="テキスト ボックス 464"/>
        <xdr:cNvSpPr txBox="1"/>
      </xdr:nvSpPr>
      <xdr:spPr>
        <a:xfrm>
          <a:off x="15798800" y="29712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1905</xdr:rowOff>
    </xdr:from>
    <xdr:to>
      <xdr:col>73</xdr:col>
      <xdr:colOff>44450</xdr:colOff>
      <xdr:row>18</xdr:row>
      <xdr:rowOff>103505</xdr:rowOff>
    </xdr:to>
    <xdr:sp macro="" textlink="">
      <xdr:nvSpPr>
        <xdr:cNvPr id="466" name="楕円 465"/>
        <xdr:cNvSpPr/>
      </xdr:nvSpPr>
      <xdr:spPr>
        <a:xfrm>
          <a:off x="15240000" y="308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88282</xdr:rowOff>
    </xdr:from>
    <xdr:ext cx="762000" cy="259045"/>
    <xdr:sp macro="" textlink="">
      <xdr:nvSpPr>
        <xdr:cNvPr id="467" name="テキスト ボックス 466"/>
        <xdr:cNvSpPr txBox="1"/>
      </xdr:nvSpPr>
      <xdr:spPr>
        <a:xfrm>
          <a:off x="14909800" y="317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116523</xdr:rowOff>
    </xdr:from>
    <xdr:to>
      <xdr:col>68</xdr:col>
      <xdr:colOff>203200</xdr:colOff>
      <xdr:row>19</xdr:row>
      <xdr:rowOff>46672</xdr:rowOff>
    </xdr:to>
    <xdr:sp macro="" textlink="">
      <xdr:nvSpPr>
        <xdr:cNvPr id="468" name="楕円 467"/>
        <xdr:cNvSpPr/>
      </xdr:nvSpPr>
      <xdr:spPr>
        <a:xfrm>
          <a:off x="14351000" y="320262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31449</xdr:rowOff>
    </xdr:from>
    <xdr:ext cx="762000" cy="259045"/>
    <xdr:sp macro="" textlink="">
      <xdr:nvSpPr>
        <xdr:cNvPr id="469" name="テキスト ボックス 468"/>
        <xdr:cNvSpPr txBox="1"/>
      </xdr:nvSpPr>
      <xdr:spPr>
        <a:xfrm>
          <a:off x="14020800" y="3288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19473</xdr:rowOff>
    </xdr:from>
    <xdr:to>
      <xdr:col>64</xdr:col>
      <xdr:colOff>152400</xdr:colOff>
      <xdr:row>19</xdr:row>
      <xdr:rowOff>121073</xdr:rowOff>
    </xdr:to>
    <xdr:sp macro="" textlink="">
      <xdr:nvSpPr>
        <xdr:cNvPr id="470" name="楕円 469"/>
        <xdr:cNvSpPr/>
      </xdr:nvSpPr>
      <xdr:spPr>
        <a:xfrm>
          <a:off x="13462000" y="327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105850</xdr:rowOff>
    </xdr:from>
    <xdr:ext cx="762000" cy="259045"/>
    <xdr:sp macro="" textlink="">
      <xdr:nvSpPr>
        <xdr:cNvPr id="471" name="テキスト ボックス 470"/>
        <xdr:cNvSpPr txBox="1"/>
      </xdr:nvSpPr>
      <xdr:spPr>
        <a:xfrm>
          <a:off x="13131800" y="336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大阪府岸和田市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192,736
189,991
72.72
97,742,252
96,799,953
799,711
43,061,885
62,223,107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11.6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rgbClr val="000000"/>
              </a:solidFill>
              <a:latin typeface="ＭＳ Ｐゴシック" panose="020B0600070205080204" pitchFamily="50" charset="-128"/>
              <a:ea typeface="ＭＳ Ｐゴシック" panose="020B0600070205080204" pitchFamily="50" charset="-128"/>
            </a:rPr>
            <a:t>　「行財政再建プラン</a:t>
          </a:r>
          <a:r>
            <a:rPr kumimoji="1" lang="en-US" altLang="ja-JP" sz="1200">
              <a:solidFill>
                <a:srgbClr val="000000"/>
              </a:solidFill>
              <a:latin typeface="ＭＳ Ｐゴシック" panose="020B0600070205080204" pitchFamily="50" charset="-128"/>
              <a:ea typeface="ＭＳ Ｐゴシック" panose="020B0600070205080204" pitchFamily="50" charset="-128"/>
            </a:rPr>
            <a:t>【2021</a:t>
          </a:r>
          <a:r>
            <a:rPr kumimoji="1" lang="ja-JP" altLang="en-US" sz="1200">
              <a:solidFill>
                <a:srgbClr val="000000"/>
              </a:solidFill>
              <a:latin typeface="ＭＳ Ｐゴシック" panose="020B0600070205080204" pitchFamily="50" charset="-128"/>
              <a:ea typeface="ＭＳ Ｐゴシック" panose="020B0600070205080204" pitchFamily="50" charset="-128"/>
            </a:rPr>
            <a:t>年</a:t>
          </a:r>
          <a:r>
            <a:rPr kumimoji="1" lang="en-US" altLang="ja-JP" sz="1200">
              <a:solidFill>
                <a:srgbClr val="000000"/>
              </a:solidFill>
              <a:latin typeface="ＭＳ Ｐゴシック" panose="020B0600070205080204" pitchFamily="50" charset="-128"/>
              <a:ea typeface="ＭＳ Ｐゴシック" panose="020B0600070205080204" pitchFamily="50" charset="-128"/>
            </a:rPr>
            <a:t>3</a:t>
          </a:r>
          <a:r>
            <a:rPr kumimoji="1" lang="ja-JP" altLang="en-US" sz="1200">
              <a:solidFill>
                <a:srgbClr val="000000"/>
              </a:solidFill>
              <a:latin typeface="ＭＳ Ｐゴシック" panose="020B0600070205080204" pitchFamily="50" charset="-128"/>
              <a:ea typeface="ＭＳ Ｐゴシック" panose="020B0600070205080204" pitchFamily="50" charset="-128"/>
            </a:rPr>
            <a:t>月版</a:t>
          </a:r>
          <a:r>
            <a:rPr kumimoji="1" lang="en-US" altLang="ja-JP" sz="1200">
              <a:solidFill>
                <a:srgbClr val="000000"/>
              </a:solidFill>
              <a:latin typeface="ＭＳ Ｐゴシック" panose="020B0600070205080204" pitchFamily="50" charset="-128"/>
              <a:ea typeface="ＭＳ Ｐゴシック" panose="020B0600070205080204" pitchFamily="50" charset="-128"/>
            </a:rPr>
            <a:t>】</a:t>
          </a:r>
          <a:r>
            <a:rPr kumimoji="1" lang="ja-JP" altLang="en-US" sz="1200">
              <a:solidFill>
                <a:srgbClr val="000000"/>
              </a:solidFill>
              <a:latin typeface="ＭＳ Ｐゴシック" panose="020B0600070205080204" pitchFamily="50" charset="-128"/>
              <a:ea typeface="ＭＳ Ｐゴシック" panose="020B0600070205080204" pitchFamily="50" charset="-128"/>
            </a:rPr>
            <a:t>」に基づき、給与月額および期末勤勉手当等の各種手当の削減を実施しているところではあるが、令和２年度においては、定年退職者の増加に伴う退職手当の増加により、類似団体内平均値を上回っている。</a:t>
          </a:r>
        </a:p>
        <a:p>
          <a:r>
            <a:rPr kumimoji="1" lang="ja-JP" altLang="en-US" sz="1200">
              <a:solidFill>
                <a:srgbClr val="000000"/>
              </a:solidFill>
              <a:latin typeface="ＭＳ Ｐゴシック" panose="020B0600070205080204" pitchFamily="50" charset="-128"/>
              <a:ea typeface="ＭＳ Ｐゴシック" panose="020B0600070205080204" pitchFamily="50" charset="-128"/>
            </a:rPr>
            <a:t>　今後も、民間委託等を含めた業務見直し、給与水準の適正化を図っていく。</a:t>
          </a:r>
          <a:endParaRPr kumimoji="1" lang="en-US" altLang="ja-JP" sz="12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200">
              <a:solidFill>
                <a:srgbClr val="000000"/>
              </a:solidFill>
              <a:latin typeface="ＭＳ Ｐゴシック" panose="020B0600070205080204" pitchFamily="50" charset="-128"/>
              <a:ea typeface="ＭＳ Ｐゴシック" panose="020B0600070205080204" pitchFamily="50" charset="-128"/>
            </a:rPr>
            <a:t>　なお、前年度と比較して指標が悪化しているのは、会計年度任用職員制度の影響によるものである。</a:t>
          </a:r>
          <a:endParaRPr kumimoji="1" lang="en-US" altLang="ja-JP" sz="12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27.0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158750</xdr:rowOff>
    </xdr:from>
    <xdr:to>
      <xdr:col>24</xdr:col>
      <xdr:colOff>25400</xdr:colOff>
      <xdr:row>41</xdr:row>
      <xdr:rowOff>133350</xdr:rowOff>
    </xdr:to>
    <xdr:cxnSp macro="">
      <xdr:nvCxnSpPr>
        <xdr:cNvPr id="61" name="直線コネクタ 60"/>
        <xdr:cNvCxnSpPr/>
      </xdr:nvCxnSpPr>
      <xdr:spPr>
        <a:xfrm flipV="1">
          <a:off x="4826000" y="58166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105427</xdr:rowOff>
    </xdr:from>
    <xdr:ext cx="762000" cy="259045"/>
    <xdr:sp macro="" textlink="">
      <xdr:nvSpPr>
        <xdr:cNvPr id="62" name="人件費最小値テキスト"/>
        <xdr:cNvSpPr txBox="1"/>
      </xdr:nvSpPr>
      <xdr:spPr>
        <a:xfrm>
          <a:off x="4914900" y="71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133350</xdr:rowOff>
    </xdr:from>
    <xdr:to>
      <xdr:col>24</xdr:col>
      <xdr:colOff>114300</xdr:colOff>
      <xdr:row>41</xdr:row>
      <xdr:rowOff>133350</xdr:rowOff>
    </xdr:to>
    <xdr:cxnSp macro="">
      <xdr:nvCxnSpPr>
        <xdr:cNvPr id="63" name="直線コネクタ 62"/>
        <xdr:cNvCxnSpPr/>
      </xdr:nvCxnSpPr>
      <xdr:spPr>
        <a:xfrm>
          <a:off x="47371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73677</xdr:rowOff>
    </xdr:from>
    <xdr:ext cx="762000" cy="259045"/>
    <xdr:sp macro="" textlink="">
      <xdr:nvSpPr>
        <xdr:cNvPr id="64" name="人件費最大値テキスト"/>
        <xdr:cNvSpPr txBox="1"/>
      </xdr:nvSpPr>
      <xdr:spPr>
        <a:xfrm>
          <a:off x="49149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158750</xdr:rowOff>
    </xdr:from>
    <xdr:to>
      <xdr:col>24</xdr:col>
      <xdr:colOff>114300</xdr:colOff>
      <xdr:row>33</xdr:row>
      <xdr:rowOff>158750</xdr:rowOff>
    </xdr:to>
    <xdr:cxnSp macro="">
      <xdr:nvCxnSpPr>
        <xdr:cNvPr id="65" name="直線コネクタ 64"/>
        <xdr:cNvCxnSpPr/>
      </xdr:nvCxnSpPr>
      <xdr:spPr>
        <a:xfrm>
          <a:off x="4737100" y="581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146050</xdr:rowOff>
    </xdr:from>
    <xdr:to>
      <xdr:col>24</xdr:col>
      <xdr:colOff>25400</xdr:colOff>
      <xdr:row>37</xdr:row>
      <xdr:rowOff>44450</xdr:rowOff>
    </xdr:to>
    <xdr:cxnSp macro="">
      <xdr:nvCxnSpPr>
        <xdr:cNvPr id="66" name="直線コネクタ 65"/>
        <xdr:cNvCxnSpPr/>
      </xdr:nvCxnSpPr>
      <xdr:spPr>
        <a:xfrm>
          <a:off x="3987800" y="6146800"/>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156227</xdr:rowOff>
    </xdr:from>
    <xdr:ext cx="762000" cy="259045"/>
    <xdr:sp macro="" textlink="">
      <xdr:nvSpPr>
        <xdr:cNvPr id="67" name="人件費平均値テキスト"/>
        <xdr:cNvSpPr txBox="1"/>
      </xdr:nvSpPr>
      <xdr:spPr>
        <a:xfrm>
          <a:off x="4914900" y="6156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139700</xdr:rowOff>
    </xdr:from>
    <xdr:to>
      <xdr:col>24</xdr:col>
      <xdr:colOff>76200</xdr:colOff>
      <xdr:row>37</xdr:row>
      <xdr:rowOff>69850</xdr:rowOff>
    </xdr:to>
    <xdr:sp macro="" textlink="">
      <xdr:nvSpPr>
        <xdr:cNvPr id="68" name="フローチャート: 判断 67"/>
        <xdr:cNvSpPr/>
      </xdr:nvSpPr>
      <xdr:spPr>
        <a:xfrm>
          <a:off x="47752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107950</xdr:rowOff>
    </xdr:from>
    <xdr:to>
      <xdr:col>19</xdr:col>
      <xdr:colOff>187325</xdr:colOff>
      <xdr:row>35</xdr:row>
      <xdr:rowOff>146050</xdr:rowOff>
    </xdr:to>
    <xdr:cxnSp macro="">
      <xdr:nvCxnSpPr>
        <xdr:cNvPr id="69" name="直線コネクタ 68"/>
        <xdr:cNvCxnSpPr/>
      </xdr:nvCxnSpPr>
      <xdr:spPr>
        <a:xfrm>
          <a:off x="3098800" y="6108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57150</xdr:rowOff>
    </xdr:from>
    <xdr:to>
      <xdr:col>20</xdr:col>
      <xdr:colOff>38100</xdr:colOff>
      <xdr:row>35</xdr:row>
      <xdr:rowOff>158750</xdr:rowOff>
    </xdr:to>
    <xdr:sp macro="" textlink="">
      <xdr:nvSpPr>
        <xdr:cNvPr id="70" name="フローチャート: 判断 69"/>
        <xdr:cNvSpPr/>
      </xdr:nvSpPr>
      <xdr:spPr>
        <a:xfrm>
          <a:off x="3937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168927</xdr:rowOff>
    </xdr:from>
    <xdr:ext cx="736600" cy="259045"/>
    <xdr:sp macro="" textlink="">
      <xdr:nvSpPr>
        <xdr:cNvPr id="71" name="テキスト ボックス 70"/>
        <xdr:cNvSpPr txBox="1"/>
      </xdr:nvSpPr>
      <xdr:spPr>
        <a:xfrm>
          <a:off x="3606800" y="582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107950</xdr:rowOff>
    </xdr:from>
    <xdr:to>
      <xdr:col>15</xdr:col>
      <xdr:colOff>98425</xdr:colOff>
      <xdr:row>35</xdr:row>
      <xdr:rowOff>120650</xdr:rowOff>
    </xdr:to>
    <xdr:cxnSp macro="">
      <xdr:nvCxnSpPr>
        <xdr:cNvPr id="72" name="直線コネクタ 71"/>
        <xdr:cNvCxnSpPr/>
      </xdr:nvCxnSpPr>
      <xdr:spPr>
        <a:xfrm flipV="1">
          <a:off x="2209800" y="6108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31750</xdr:rowOff>
    </xdr:from>
    <xdr:to>
      <xdr:col>15</xdr:col>
      <xdr:colOff>149225</xdr:colOff>
      <xdr:row>35</xdr:row>
      <xdr:rowOff>133350</xdr:rowOff>
    </xdr:to>
    <xdr:sp macro="" textlink="">
      <xdr:nvSpPr>
        <xdr:cNvPr id="73" name="フローチャート: 判断 72"/>
        <xdr:cNvSpPr/>
      </xdr:nvSpPr>
      <xdr:spPr>
        <a:xfrm>
          <a:off x="30480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143527</xdr:rowOff>
    </xdr:from>
    <xdr:ext cx="762000" cy="259045"/>
    <xdr:sp macro="" textlink="">
      <xdr:nvSpPr>
        <xdr:cNvPr id="74" name="テキスト ボックス 73"/>
        <xdr:cNvSpPr txBox="1"/>
      </xdr:nvSpPr>
      <xdr:spPr>
        <a:xfrm>
          <a:off x="2717800" y="580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120650</xdr:rowOff>
    </xdr:from>
    <xdr:to>
      <xdr:col>11</xdr:col>
      <xdr:colOff>9525</xdr:colOff>
      <xdr:row>35</xdr:row>
      <xdr:rowOff>146050</xdr:rowOff>
    </xdr:to>
    <xdr:cxnSp macro="">
      <xdr:nvCxnSpPr>
        <xdr:cNvPr id="75" name="直線コネクタ 74"/>
        <xdr:cNvCxnSpPr/>
      </xdr:nvCxnSpPr>
      <xdr:spPr>
        <a:xfrm flipV="1">
          <a:off x="1320800" y="6121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19050</xdr:rowOff>
    </xdr:from>
    <xdr:to>
      <xdr:col>11</xdr:col>
      <xdr:colOff>60325</xdr:colOff>
      <xdr:row>35</xdr:row>
      <xdr:rowOff>120650</xdr:rowOff>
    </xdr:to>
    <xdr:sp macro="" textlink="">
      <xdr:nvSpPr>
        <xdr:cNvPr id="76" name="フローチャート: 判断 75"/>
        <xdr:cNvSpPr/>
      </xdr:nvSpPr>
      <xdr:spPr>
        <a:xfrm>
          <a:off x="21590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130827</xdr:rowOff>
    </xdr:from>
    <xdr:ext cx="762000" cy="259045"/>
    <xdr:sp macro="" textlink="">
      <xdr:nvSpPr>
        <xdr:cNvPr id="77" name="テキスト ボックス 76"/>
        <xdr:cNvSpPr txBox="1"/>
      </xdr:nvSpPr>
      <xdr:spPr>
        <a:xfrm>
          <a:off x="1828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57150</xdr:rowOff>
    </xdr:from>
    <xdr:to>
      <xdr:col>6</xdr:col>
      <xdr:colOff>171450</xdr:colOff>
      <xdr:row>35</xdr:row>
      <xdr:rowOff>158750</xdr:rowOff>
    </xdr:to>
    <xdr:sp macro="" textlink="">
      <xdr:nvSpPr>
        <xdr:cNvPr id="78" name="フローチャート: 判断 77"/>
        <xdr:cNvSpPr/>
      </xdr:nvSpPr>
      <xdr:spPr>
        <a:xfrm>
          <a:off x="1270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168927</xdr:rowOff>
    </xdr:from>
    <xdr:ext cx="762000" cy="259045"/>
    <xdr:sp macro="" textlink="">
      <xdr:nvSpPr>
        <xdr:cNvPr id="79" name="テキスト ボックス 78"/>
        <xdr:cNvSpPr txBox="1"/>
      </xdr:nvSpPr>
      <xdr:spPr>
        <a:xfrm>
          <a:off x="939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165100</xdr:rowOff>
    </xdr:from>
    <xdr:to>
      <xdr:col>24</xdr:col>
      <xdr:colOff>76200</xdr:colOff>
      <xdr:row>37</xdr:row>
      <xdr:rowOff>95250</xdr:rowOff>
    </xdr:to>
    <xdr:sp macro="" textlink="">
      <xdr:nvSpPr>
        <xdr:cNvPr id="85" name="楕円 84"/>
        <xdr:cNvSpPr/>
      </xdr:nvSpPr>
      <xdr:spPr>
        <a:xfrm>
          <a:off x="4775200" y="633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137177</xdr:rowOff>
    </xdr:from>
    <xdr:ext cx="762000" cy="259045"/>
    <xdr:sp macro="" textlink="">
      <xdr:nvSpPr>
        <xdr:cNvPr id="86" name="人件費該当値テキスト"/>
        <xdr:cNvSpPr txBox="1"/>
      </xdr:nvSpPr>
      <xdr:spPr>
        <a:xfrm>
          <a:off x="4914900" y="630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95250</xdr:rowOff>
    </xdr:from>
    <xdr:to>
      <xdr:col>20</xdr:col>
      <xdr:colOff>38100</xdr:colOff>
      <xdr:row>36</xdr:row>
      <xdr:rowOff>25400</xdr:rowOff>
    </xdr:to>
    <xdr:sp macro="" textlink="">
      <xdr:nvSpPr>
        <xdr:cNvPr id="87" name="楕円 86"/>
        <xdr:cNvSpPr/>
      </xdr:nvSpPr>
      <xdr:spPr>
        <a:xfrm>
          <a:off x="3937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10177</xdr:rowOff>
    </xdr:from>
    <xdr:ext cx="736600" cy="259045"/>
    <xdr:sp macro="" textlink="">
      <xdr:nvSpPr>
        <xdr:cNvPr id="88" name="テキスト ボックス 87"/>
        <xdr:cNvSpPr txBox="1"/>
      </xdr:nvSpPr>
      <xdr:spPr>
        <a:xfrm>
          <a:off x="3606800" y="618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57150</xdr:rowOff>
    </xdr:from>
    <xdr:to>
      <xdr:col>15</xdr:col>
      <xdr:colOff>149225</xdr:colOff>
      <xdr:row>35</xdr:row>
      <xdr:rowOff>158750</xdr:rowOff>
    </xdr:to>
    <xdr:sp macro="" textlink="">
      <xdr:nvSpPr>
        <xdr:cNvPr id="89" name="楕円 88"/>
        <xdr:cNvSpPr/>
      </xdr:nvSpPr>
      <xdr:spPr>
        <a:xfrm>
          <a:off x="3048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143527</xdr:rowOff>
    </xdr:from>
    <xdr:ext cx="762000" cy="259045"/>
    <xdr:sp macro="" textlink="">
      <xdr:nvSpPr>
        <xdr:cNvPr id="90" name="テキスト ボックス 89"/>
        <xdr:cNvSpPr txBox="1"/>
      </xdr:nvSpPr>
      <xdr:spPr>
        <a:xfrm>
          <a:off x="2717800" y="614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69850</xdr:rowOff>
    </xdr:from>
    <xdr:to>
      <xdr:col>11</xdr:col>
      <xdr:colOff>60325</xdr:colOff>
      <xdr:row>36</xdr:row>
      <xdr:rowOff>0</xdr:rowOff>
    </xdr:to>
    <xdr:sp macro="" textlink="">
      <xdr:nvSpPr>
        <xdr:cNvPr id="91" name="楕円 90"/>
        <xdr:cNvSpPr/>
      </xdr:nvSpPr>
      <xdr:spPr>
        <a:xfrm>
          <a:off x="2159000" y="607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156227</xdr:rowOff>
    </xdr:from>
    <xdr:ext cx="762000" cy="259045"/>
    <xdr:sp macro="" textlink="">
      <xdr:nvSpPr>
        <xdr:cNvPr id="92" name="テキスト ボックス 91"/>
        <xdr:cNvSpPr txBox="1"/>
      </xdr:nvSpPr>
      <xdr:spPr>
        <a:xfrm>
          <a:off x="1828800" y="615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95250</xdr:rowOff>
    </xdr:from>
    <xdr:to>
      <xdr:col>6</xdr:col>
      <xdr:colOff>171450</xdr:colOff>
      <xdr:row>36</xdr:row>
      <xdr:rowOff>25400</xdr:rowOff>
    </xdr:to>
    <xdr:sp macro="" textlink="">
      <xdr:nvSpPr>
        <xdr:cNvPr id="93" name="楕円 92"/>
        <xdr:cNvSpPr/>
      </xdr:nvSpPr>
      <xdr:spPr>
        <a:xfrm>
          <a:off x="1270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10177</xdr:rowOff>
    </xdr:from>
    <xdr:ext cx="762000" cy="259045"/>
    <xdr:sp macro="" textlink="">
      <xdr:nvSpPr>
        <xdr:cNvPr id="94" name="テキスト ボックス 93"/>
        <xdr:cNvSpPr txBox="1"/>
      </xdr:nvSpPr>
      <xdr:spPr>
        <a:xfrm>
          <a:off x="939800" y="618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委託料を中心に物件費全体を厳しく抑制しており、また、ごみ処理事業を一部事務組合において実施しているため、指標としては類似団体内平均値、全国平均を下回る水準で推移している。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なお、前年度と比較して指標が改善しているのは、会計年度任用職員制度の影響によるものである。</a:t>
          </a:r>
        </a:p>
        <a:p>
          <a:endParaRPr kumimoji="1" lang="ja-JP" altLang="en-US"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20864</xdr:rowOff>
    </xdr:from>
    <xdr:to>
      <xdr:col>82</xdr:col>
      <xdr:colOff>107950</xdr:colOff>
      <xdr:row>22</xdr:row>
      <xdr:rowOff>94343</xdr:rowOff>
    </xdr:to>
    <xdr:cxnSp macro="">
      <xdr:nvCxnSpPr>
        <xdr:cNvPr id="124" name="直線コネクタ 123"/>
        <xdr:cNvCxnSpPr/>
      </xdr:nvCxnSpPr>
      <xdr:spPr>
        <a:xfrm flipV="1">
          <a:off x="16510000" y="2249714"/>
          <a:ext cx="0" cy="1616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66420</xdr:rowOff>
    </xdr:from>
    <xdr:ext cx="762000" cy="259045"/>
    <xdr:sp macro="" textlink="">
      <xdr:nvSpPr>
        <xdr:cNvPr id="125" name="物件費最小値テキスト"/>
        <xdr:cNvSpPr txBox="1"/>
      </xdr:nvSpPr>
      <xdr:spPr>
        <a:xfrm>
          <a:off x="16598900" y="383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94343</xdr:rowOff>
    </xdr:from>
    <xdr:to>
      <xdr:col>82</xdr:col>
      <xdr:colOff>196850</xdr:colOff>
      <xdr:row>22</xdr:row>
      <xdr:rowOff>94343</xdr:rowOff>
    </xdr:to>
    <xdr:cxnSp macro="">
      <xdr:nvCxnSpPr>
        <xdr:cNvPr id="126" name="直線コネクタ 125"/>
        <xdr:cNvCxnSpPr/>
      </xdr:nvCxnSpPr>
      <xdr:spPr>
        <a:xfrm>
          <a:off x="16421100" y="386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107241</xdr:rowOff>
    </xdr:from>
    <xdr:ext cx="762000" cy="259045"/>
    <xdr:sp macro="" textlink="">
      <xdr:nvSpPr>
        <xdr:cNvPr id="127" name="物件費最大値テキスト"/>
        <xdr:cNvSpPr txBox="1"/>
      </xdr:nvSpPr>
      <xdr:spPr>
        <a:xfrm>
          <a:off x="16598900" y="1993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20864</xdr:rowOff>
    </xdr:from>
    <xdr:to>
      <xdr:col>82</xdr:col>
      <xdr:colOff>196850</xdr:colOff>
      <xdr:row>13</xdr:row>
      <xdr:rowOff>20864</xdr:rowOff>
    </xdr:to>
    <xdr:cxnSp macro="">
      <xdr:nvCxnSpPr>
        <xdr:cNvPr id="128" name="直線コネクタ 127"/>
        <xdr:cNvCxnSpPr/>
      </xdr:nvCxnSpPr>
      <xdr:spPr>
        <a:xfrm>
          <a:off x="16421100" y="2249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118836</xdr:rowOff>
    </xdr:from>
    <xdr:to>
      <xdr:col>82</xdr:col>
      <xdr:colOff>107950</xdr:colOff>
      <xdr:row>14</xdr:row>
      <xdr:rowOff>127000</xdr:rowOff>
    </xdr:to>
    <xdr:cxnSp macro="">
      <xdr:nvCxnSpPr>
        <xdr:cNvPr id="129" name="直線コネクタ 128"/>
        <xdr:cNvCxnSpPr/>
      </xdr:nvCxnSpPr>
      <xdr:spPr>
        <a:xfrm flipV="1">
          <a:off x="15671800" y="2347686"/>
          <a:ext cx="838200" cy="17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48277</xdr:rowOff>
    </xdr:from>
    <xdr:ext cx="762000" cy="259045"/>
    <xdr:sp macro="" textlink="">
      <xdr:nvSpPr>
        <xdr:cNvPr id="130" name="物件費平均値テキスト"/>
        <xdr:cNvSpPr txBox="1"/>
      </xdr:nvSpPr>
      <xdr:spPr>
        <a:xfrm>
          <a:off x="16598900" y="279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31" name="フローチャート: 判断 130"/>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45357</xdr:rowOff>
    </xdr:from>
    <xdr:to>
      <xdr:col>78</xdr:col>
      <xdr:colOff>69850</xdr:colOff>
      <xdr:row>14</xdr:row>
      <xdr:rowOff>127000</xdr:rowOff>
    </xdr:to>
    <xdr:cxnSp macro="">
      <xdr:nvCxnSpPr>
        <xdr:cNvPr id="132" name="直線コネクタ 131"/>
        <xdr:cNvCxnSpPr/>
      </xdr:nvCxnSpPr>
      <xdr:spPr>
        <a:xfrm>
          <a:off x="14782800" y="2445657"/>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133350</xdr:rowOff>
    </xdr:from>
    <xdr:to>
      <xdr:col>78</xdr:col>
      <xdr:colOff>120650</xdr:colOff>
      <xdr:row>18</xdr:row>
      <xdr:rowOff>63500</xdr:rowOff>
    </xdr:to>
    <xdr:sp macro="" textlink="">
      <xdr:nvSpPr>
        <xdr:cNvPr id="133" name="フローチャート: 判断 132"/>
        <xdr:cNvSpPr/>
      </xdr:nvSpPr>
      <xdr:spPr>
        <a:xfrm>
          <a:off x="15621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48277</xdr:rowOff>
    </xdr:from>
    <xdr:ext cx="736600" cy="259045"/>
    <xdr:sp macro="" textlink="">
      <xdr:nvSpPr>
        <xdr:cNvPr id="134" name="テキスト ボックス 133"/>
        <xdr:cNvSpPr txBox="1"/>
      </xdr:nvSpPr>
      <xdr:spPr>
        <a:xfrm>
          <a:off x="15290800" y="313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135164</xdr:rowOff>
    </xdr:from>
    <xdr:to>
      <xdr:col>73</xdr:col>
      <xdr:colOff>180975</xdr:colOff>
      <xdr:row>14</xdr:row>
      <xdr:rowOff>45357</xdr:rowOff>
    </xdr:to>
    <xdr:cxnSp macro="">
      <xdr:nvCxnSpPr>
        <xdr:cNvPr id="135" name="直線コネクタ 134"/>
        <xdr:cNvCxnSpPr/>
      </xdr:nvCxnSpPr>
      <xdr:spPr>
        <a:xfrm>
          <a:off x="13893800" y="2364014"/>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157843</xdr:rowOff>
    </xdr:from>
    <xdr:to>
      <xdr:col>74</xdr:col>
      <xdr:colOff>31750</xdr:colOff>
      <xdr:row>17</xdr:row>
      <xdr:rowOff>87993</xdr:rowOff>
    </xdr:to>
    <xdr:sp macro="" textlink="">
      <xdr:nvSpPr>
        <xdr:cNvPr id="136" name="フローチャート: 判断 135"/>
        <xdr:cNvSpPr/>
      </xdr:nvSpPr>
      <xdr:spPr>
        <a:xfrm>
          <a:off x="14732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72770</xdr:rowOff>
    </xdr:from>
    <xdr:ext cx="762000" cy="259045"/>
    <xdr:sp macro="" textlink="">
      <xdr:nvSpPr>
        <xdr:cNvPr id="137" name="テキスト ボックス 136"/>
        <xdr:cNvSpPr txBox="1"/>
      </xdr:nvSpPr>
      <xdr:spPr>
        <a:xfrm>
          <a:off x="14401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118836</xdr:rowOff>
    </xdr:from>
    <xdr:to>
      <xdr:col>69</xdr:col>
      <xdr:colOff>92075</xdr:colOff>
      <xdr:row>13</xdr:row>
      <xdr:rowOff>135164</xdr:rowOff>
    </xdr:to>
    <xdr:cxnSp macro="">
      <xdr:nvCxnSpPr>
        <xdr:cNvPr id="138" name="直線コネクタ 137"/>
        <xdr:cNvCxnSpPr/>
      </xdr:nvCxnSpPr>
      <xdr:spPr>
        <a:xfrm>
          <a:off x="13004800" y="234768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92529</xdr:rowOff>
    </xdr:from>
    <xdr:to>
      <xdr:col>69</xdr:col>
      <xdr:colOff>142875</xdr:colOff>
      <xdr:row>17</xdr:row>
      <xdr:rowOff>22679</xdr:rowOff>
    </xdr:to>
    <xdr:sp macro="" textlink="">
      <xdr:nvSpPr>
        <xdr:cNvPr id="139" name="フローチャート: 判断 138"/>
        <xdr:cNvSpPr/>
      </xdr:nvSpPr>
      <xdr:spPr>
        <a:xfrm>
          <a:off x="138430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7456</xdr:rowOff>
    </xdr:from>
    <xdr:ext cx="762000" cy="259045"/>
    <xdr:sp macro="" textlink="">
      <xdr:nvSpPr>
        <xdr:cNvPr id="140" name="テキスト ボックス 139"/>
        <xdr:cNvSpPr txBox="1"/>
      </xdr:nvSpPr>
      <xdr:spPr>
        <a:xfrm>
          <a:off x="13512800" y="2922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92529</xdr:rowOff>
    </xdr:from>
    <xdr:to>
      <xdr:col>65</xdr:col>
      <xdr:colOff>53975</xdr:colOff>
      <xdr:row>17</xdr:row>
      <xdr:rowOff>22679</xdr:rowOff>
    </xdr:to>
    <xdr:sp macro="" textlink="">
      <xdr:nvSpPr>
        <xdr:cNvPr id="141" name="フローチャート: 判断 140"/>
        <xdr:cNvSpPr/>
      </xdr:nvSpPr>
      <xdr:spPr>
        <a:xfrm>
          <a:off x="129540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7456</xdr:rowOff>
    </xdr:from>
    <xdr:ext cx="762000" cy="259045"/>
    <xdr:sp macro="" textlink="">
      <xdr:nvSpPr>
        <xdr:cNvPr id="142" name="テキスト ボックス 141"/>
        <xdr:cNvSpPr txBox="1"/>
      </xdr:nvSpPr>
      <xdr:spPr>
        <a:xfrm>
          <a:off x="12623800" y="2922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68036</xdr:rowOff>
    </xdr:from>
    <xdr:to>
      <xdr:col>82</xdr:col>
      <xdr:colOff>158750</xdr:colOff>
      <xdr:row>13</xdr:row>
      <xdr:rowOff>169636</xdr:rowOff>
    </xdr:to>
    <xdr:sp macro="" textlink="">
      <xdr:nvSpPr>
        <xdr:cNvPr id="148" name="楕円 147"/>
        <xdr:cNvSpPr/>
      </xdr:nvSpPr>
      <xdr:spPr>
        <a:xfrm>
          <a:off x="16459200" y="229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148063</xdr:rowOff>
    </xdr:from>
    <xdr:ext cx="762000" cy="259045"/>
    <xdr:sp macro="" textlink="">
      <xdr:nvSpPr>
        <xdr:cNvPr id="149" name="物件費該当値テキスト"/>
        <xdr:cNvSpPr txBox="1"/>
      </xdr:nvSpPr>
      <xdr:spPr>
        <a:xfrm>
          <a:off x="16598900" y="2205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76200</xdr:rowOff>
    </xdr:from>
    <xdr:to>
      <xdr:col>78</xdr:col>
      <xdr:colOff>120650</xdr:colOff>
      <xdr:row>15</xdr:row>
      <xdr:rowOff>6350</xdr:rowOff>
    </xdr:to>
    <xdr:sp macro="" textlink="">
      <xdr:nvSpPr>
        <xdr:cNvPr id="150" name="楕円 149"/>
        <xdr:cNvSpPr/>
      </xdr:nvSpPr>
      <xdr:spPr>
        <a:xfrm>
          <a:off x="15621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16527</xdr:rowOff>
    </xdr:from>
    <xdr:ext cx="736600" cy="259045"/>
    <xdr:sp macro="" textlink="">
      <xdr:nvSpPr>
        <xdr:cNvPr id="151" name="テキスト ボックス 150"/>
        <xdr:cNvSpPr txBox="1"/>
      </xdr:nvSpPr>
      <xdr:spPr>
        <a:xfrm>
          <a:off x="15290800" y="224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166007</xdr:rowOff>
    </xdr:from>
    <xdr:to>
      <xdr:col>74</xdr:col>
      <xdr:colOff>31750</xdr:colOff>
      <xdr:row>14</xdr:row>
      <xdr:rowOff>96157</xdr:rowOff>
    </xdr:to>
    <xdr:sp macro="" textlink="">
      <xdr:nvSpPr>
        <xdr:cNvPr id="152" name="楕円 151"/>
        <xdr:cNvSpPr/>
      </xdr:nvSpPr>
      <xdr:spPr>
        <a:xfrm>
          <a:off x="14732000" y="239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106334</xdr:rowOff>
    </xdr:from>
    <xdr:ext cx="762000" cy="259045"/>
    <xdr:sp macro="" textlink="">
      <xdr:nvSpPr>
        <xdr:cNvPr id="153" name="テキスト ボックス 152"/>
        <xdr:cNvSpPr txBox="1"/>
      </xdr:nvSpPr>
      <xdr:spPr>
        <a:xfrm>
          <a:off x="14401800" y="2163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84364</xdr:rowOff>
    </xdr:from>
    <xdr:to>
      <xdr:col>69</xdr:col>
      <xdr:colOff>142875</xdr:colOff>
      <xdr:row>14</xdr:row>
      <xdr:rowOff>14514</xdr:rowOff>
    </xdr:to>
    <xdr:sp macro="" textlink="">
      <xdr:nvSpPr>
        <xdr:cNvPr id="154" name="楕円 153"/>
        <xdr:cNvSpPr/>
      </xdr:nvSpPr>
      <xdr:spPr>
        <a:xfrm>
          <a:off x="13843000" y="231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24691</xdr:rowOff>
    </xdr:from>
    <xdr:ext cx="762000" cy="259045"/>
    <xdr:sp macro="" textlink="">
      <xdr:nvSpPr>
        <xdr:cNvPr id="155" name="テキスト ボックス 154"/>
        <xdr:cNvSpPr txBox="1"/>
      </xdr:nvSpPr>
      <xdr:spPr>
        <a:xfrm>
          <a:off x="13512800" y="208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68036</xdr:rowOff>
    </xdr:from>
    <xdr:to>
      <xdr:col>65</xdr:col>
      <xdr:colOff>53975</xdr:colOff>
      <xdr:row>13</xdr:row>
      <xdr:rowOff>169636</xdr:rowOff>
    </xdr:to>
    <xdr:sp macro="" textlink="">
      <xdr:nvSpPr>
        <xdr:cNvPr id="156" name="楕円 155"/>
        <xdr:cNvSpPr/>
      </xdr:nvSpPr>
      <xdr:spPr>
        <a:xfrm>
          <a:off x="12954000" y="229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8363</xdr:rowOff>
    </xdr:from>
    <xdr:ext cx="762000" cy="259045"/>
    <xdr:sp macro="" textlink="">
      <xdr:nvSpPr>
        <xdr:cNvPr id="157" name="テキスト ボックス 156"/>
        <xdr:cNvSpPr txBox="1"/>
      </xdr:nvSpPr>
      <xdr:spPr>
        <a:xfrm>
          <a:off x="12623800" y="2065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rgbClr val="000000"/>
              </a:solidFill>
              <a:latin typeface="ＭＳ Ｐゴシック" panose="020B0600070205080204" pitchFamily="50" charset="-128"/>
              <a:ea typeface="ＭＳ Ｐゴシック" panose="020B0600070205080204" pitchFamily="50" charset="-128"/>
            </a:rPr>
            <a:t>　生活保護費は前年度と比較して減少したものの、自立支援・介護給付費等事業、認定こども園施設型給付等事業などの増加が扶助費を押し上げており、指標悪化の要因となっている。</a:t>
          </a:r>
          <a:endParaRPr kumimoji="1" lang="en-US" altLang="ja-JP" sz="12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200">
              <a:solidFill>
                <a:srgbClr val="000000"/>
              </a:solidFill>
              <a:latin typeface="ＭＳ Ｐゴシック" panose="020B0600070205080204" pitchFamily="50" charset="-128"/>
              <a:ea typeface="ＭＳ Ｐゴシック" panose="020B0600070205080204" pitchFamily="50" charset="-128"/>
            </a:rPr>
            <a:t>　加えて、令和２年度においては、コロナの影響による医療控えがあり、こども医療助成事業が減少するなど、指標の改善が見られる。</a:t>
          </a:r>
        </a:p>
        <a:p>
          <a:r>
            <a:rPr kumimoji="1" lang="ja-JP" altLang="en-US" sz="1200">
              <a:solidFill>
                <a:srgbClr val="000000"/>
              </a:solidFill>
              <a:latin typeface="ＭＳ Ｐゴシック" panose="020B0600070205080204" pitchFamily="50" charset="-128"/>
              <a:ea typeface="ＭＳ Ｐゴシック" panose="020B0600070205080204" pitchFamily="50" charset="-128"/>
            </a:rPr>
            <a:t>　しかし、依然として類似団体内平均値を大きく上回る水準で推移しているため、資格審査等の適正化を進めるとともに、各種相談・支援事業を継続することで、扶助費の上昇抑制を図っていく。</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76200</xdr:rowOff>
    </xdr:from>
    <xdr:to>
      <xdr:col>24</xdr:col>
      <xdr:colOff>25400</xdr:colOff>
      <xdr:row>58</xdr:row>
      <xdr:rowOff>152400</xdr:rowOff>
    </xdr:to>
    <xdr:cxnSp macro="">
      <xdr:nvCxnSpPr>
        <xdr:cNvPr id="185" name="直線コネクタ 184"/>
        <xdr:cNvCxnSpPr/>
      </xdr:nvCxnSpPr>
      <xdr:spPr>
        <a:xfrm flipV="1">
          <a:off x="4826000" y="899160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124477</xdr:rowOff>
    </xdr:from>
    <xdr:ext cx="762000" cy="259045"/>
    <xdr:sp macro="" textlink="">
      <xdr:nvSpPr>
        <xdr:cNvPr id="186" name="扶助費最小値テキスト"/>
        <xdr:cNvSpPr txBox="1"/>
      </xdr:nvSpPr>
      <xdr:spPr>
        <a:xfrm>
          <a:off x="49149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58</xdr:row>
      <xdr:rowOff>152400</xdr:rowOff>
    </xdr:from>
    <xdr:to>
      <xdr:col>24</xdr:col>
      <xdr:colOff>114300</xdr:colOff>
      <xdr:row>58</xdr:row>
      <xdr:rowOff>152400</xdr:rowOff>
    </xdr:to>
    <xdr:cxnSp macro="">
      <xdr:nvCxnSpPr>
        <xdr:cNvPr id="187" name="直線コネクタ 186"/>
        <xdr:cNvCxnSpPr/>
      </xdr:nvCxnSpPr>
      <xdr:spPr>
        <a:xfrm>
          <a:off x="4737100" y="1009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162577</xdr:rowOff>
    </xdr:from>
    <xdr:ext cx="762000" cy="259045"/>
    <xdr:sp macro="" textlink="">
      <xdr:nvSpPr>
        <xdr:cNvPr id="188" name="扶助費最大値テキスト"/>
        <xdr:cNvSpPr txBox="1"/>
      </xdr:nvSpPr>
      <xdr:spPr>
        <a:xfrm>
          <a:off x="4914900" y="873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76200</xdr:rowOff>
    </xdr:from>
    <xdr:to>
      <xdr:col>24</xdr:col>
      <xdr:colOff>114300</xdr:colOff>
      <xdr:row>52</xdr:row>
      <xdr:rowOff>76200</xdr:rowOff>
    </xdr:to>
    <xdr:cxnSp macro="">
      <xdr:nvCxnSpPr>
        <xdr:cNvPr id="189" name="直線コネクタ 188"/>
        <xdr:cNvCxnSpPr/>
      </xdr:nvCxnSpPr>
      <xdr:spPr>
        <a:xfrm>
          <a:off x="4737100" y="899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152400</xdr:rowOff>
    </xdr:from>
    <xdr:to>
      <xdr:col>24</xdr:col>
      <xdr:colOff>25400</xdr:colOff>
      <xdr:row>60</xdr:row>
      <xdr:rowOff>76200</xdr:rowOff>
    </xdr:to>
    <xdr:cxnSp macro="">
      <xdr:nvCxnSpPr>
        <xdr:cNvPr id="190" name="直線コネクタ 189"/>
        <xdr:cNvCxnSpPr/>
      </xdr:nvCxnSpPr>
      <xdr:spPr>
        <a:xfrm flipV="1">
          <a:off x="3987800" y="10096500"/>
          <a:ext cx="8382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91" name="扶助費平均値テキスト"/>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92" name="フローチャート: 判断 191"/>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57150</xdr:rowOff>
    </xdr:from>
    <xdr:to>
      <xdr:col>19</xdr:col>
      <xdr:colOff>187325</xdr:colOff>
      <xdr:row>60</xdr:row>
      <xdr:rowOff>76200</xdr:rowOff>
    </xdr:to>
    <xdr:cxnSp macro="">
      <xdr:nvCxnSpPr>
        <xdr:cNvPr id="193" name="直線コネクタ 192"/>
        <xdr:cNvCxnSpPr/>
      </xdr:nvCxnSpPr>
      <xdr:spPr>
        <a:xfrm>
          <a:off x="3098800" y="101727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76200</xdr:rowOff>
    </xdr:from>
    <xdr:to>
      <xdr:col>20</xdr:col>
      <xdr:colOff>38100</xdr:colOff>
      <xdr:row>57</xdr:row>
      <xdr:rowOff>6350</xdr:rowOff>
    </xdr:to>
    <xdr:sp macro="" textlink="">
      <xdr:nvSpPr>
        <xdr:cNvPr id="194" name="フローチャート: 判断 193"/>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16527</xdr:rowOff>
    </xdr:from>
    <xdr:ext cx="736600" cy="259045"/>
    <xdr:sp macro="" textlink="">
      <xdr:nvSpPr>
        <xdr:cNvPr id="195" name="テキスト ボックス 194"/>
        <xdr:cNvSpPr txBox="1"/>
      </xdr:nvSpPr>
      <xdr:spPr>
        <a:xfrm>
          <a:off x="3606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57150</xdr:rowOff>
    </xdr:from>
    <xdr:to>
      <xdr:col>15</xdr:col>
      <xdr:colOff>98425</xdr:colOff>
      <xdr:row>59</xdr:row>
      <xdr:rowOff>133350</xdr:rowOff>
    </xdr:to>
    <xdr:cxnSp macro="">
      <xdr:nvCxnSpPr>
        <xdr:cNvPr id="196" name="直線コネクタ 195"/>
        <xdr:cNvCxnSpPr/>
      </xdr:nvCxnSpPr>
      <xdr:spPr>
        <a:xfrm flipV="1">
          <a:off x="2209800" y="10172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12700</xdr:rowOff>
    </xdr:from>
    <xdr:to>
      <xdr:col>15</xdr:col>
      <xdr:colOff>149225</xdr:colOff>
      <xdr:row>56</xdr:row>
      <xdr:rowOff>114300</xdr:rowOff>
    </xdr:to>
    <xdr:sp macro="" textlink="">
      <xdr:nvSpPr>
        <xdr:cNvPr id="197" name="フローチャート: 判断 196"/>
        <xdr:cNvSpPr/>
      </xdr:nvSpPr>
      <xdr:spPr>
        <a:xfrm>
          <a:off x="3048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124477</xdr:rowOff>
    </xdr:from>
    <xdr:ext cx="762000" cy="259045"/>
    <xdr:sp macro="" textlink="">
      <xdr:nvSpPr>
        <xdr:cNvPr id="198" name="テキスト ボックス 197"/>
        <xdr:cNvSpPr txBox="1"/>
      </xdr:nvSpPr>
      <xdr:spPr>
        <a:xfrm>
          <a:off x="2717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19050</xdr:rowOff>
    </xdr:from>
    <xdr:to>
      <xdr:col>11</xdr:col>
      <xdr:colOff>9525</xdr:colOff>
      <xdr:row>59</xdr:row>
      <xdr:rowOff>133350</xdr:rowOff>
    </xdr:to>
    <xdr:cxnSp macro="">
      <xdr:nvCxnSpPr>
        <xdr:cNvPr id="199" name="直線コネクタ 198"/>
        <xdr:cNvCxnSpPr/>
      </xdr:nvCxnSpPr>
      <xdr:spPr>
        <a:xfrm>
          <a:off x="1320800" y="10134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38100</xdr:rowOff>
    </xdr:from>
    <xdr:to>
      <xdr:col>11</xdr:col>
      <xdr:colOff>60325</xdr:colOff>
      <xdr:row>56</xdr:row>
      <xdr:rowOff>139700</xdr:rowOff>
    </xdr:to>
    <xdr:sp macro="" textlink="">
      <xdr:nvSpPr>
        <xdr:cNvPr id="200" name="フローチャート: 判断 199"/>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149877</xdr:rowOff>
    </xdr:from>
    <xdr:ext cx="762000" cy="259045"/>
    <xdr:sp macro="" textlink="">
      <xdr:nvSpPr>
        <xdr:cNvPr id="201" name="テキスト ボックス 200"/>
        <xdr:cNvSpPr txBox="1"/>
      </xdr:nvSpPr>
      <xdr:spPr>
        <a:xfrm>
          <a:off x="1828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202" name="フローチャート: 判断 201"/>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111777</xdr:rowOff>
    </xdr:from>
    <xdr:ext cx="762000" cy="259045"/>
    <xdr:sp macro="" textlink="">
      <xdr:nvSpPr>
        <xdr:cNvPr id="203" name="テキスト ボックス 202"/>
        <xdr:cNvSpPr txBox="1"/>
      </xdr:nvSpPr>
      <xdr:spPr>
        <a:xfrm>
          <a:off x="939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101600</xdr:rowOff>
    </xdr:from>
    <xdr:to>
      <xdr:col>24</xdr:col>
      <xdr:colOff>76200</xdr:colOff>
      <xdr:row>59</xdr:row>
      <xdr:rowOff>31750</xdr:rowOff>
    </xdr:to>
    <xdr:sp macro="" textlink="">
      <xdr:nvSpPr>
        <xdr:cNvPr id="209" name="楕円 208"/>
        <xdr:cNvSpPr/>
      </xdr:nvSpPr>
      <xdr:spPr>
        <a:xfrm>
          <a:off x="47752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10177</xdr:rowOff>
    </xdr:from>
    <xdr:ext cx="762000" cy="259045"/>
    <xdr:sp macro="" textlink="">
      <xdr:nvSpPr>
        <xdr:cNvPr id="210" name="扶助費該当値テキスト"/>
        <xdr:cNvSpPr txBox="1"/>
      </xdr:nvSpPr>
      <xdr:spPr>
        <a:xfrm>
          <a:off x="49149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25400</xdr:rowOff>
    </xdr:from>
    <xdr:to>
      <xdr:col>20</xdr:col>
      <xdr:colOff>38100</xdr:colOff>
      <xdr:row>60</xdr:row>
      <xdr:rowOff>127000</xdr:rowOff>
    </xdr:to>
    <xdr:sp macro="" textlink="">
      <xdr:nvSpPr>
        <xdr:cNvPr id="211" name="楕円 210"/>
        <xdr:cNvSpPr/>
      </xdr:nvSpPr>
      <xdr:spPr>
        <a:xfrm>
          <a:off x="39370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111777</xdr:rowOff>
    </xdr:from>
    <xdr:ext cx="736600" cy="259045"/>
    <xdr:sp macro="" textlink="">
      <xdr:nvSpPr>
        <xdr:cNvPr id="212" name="テキスト ボックス 211"/>
        <xdr:cNvSpPr txBox="1"/>
      </xdr:nvSpPr>
      <xdr:spPr>
        <a:xfrm>
          <a:off x="3606800" y="10398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6350</xdr:rowOff>
    </xdr:from>
    <xdr:to>
      <xdr:col>15</xdr:col>
      <xdr:colOff>149225</xdr:colOff>
      <xdr:row>59</xdr:row>
      <xdr:rowOff>107950</xdr:rowOff>
    </xdr:to>
    <xdr:sp macro="" textlink="">
      <xdr:nvSpPr>
        <xdr:cNvPr id="213" name="楕円 212"/>
        <xdr:cNvSpPr/>
      </xdr:nvSpPr>
      <xdr:spPr>
        <a:xfrm>
          <a:off x="30480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92727</xdr:rowOff>
    </xdr:from>
    <xdr:ext cx="762000" cy="259045"/>
    <xdr:sp macro="" textlink="">
      <xdr:nvSpPr>
        <xdr:cNvPr id="214" name="テキスト ボックス 213"/>
        <xdr:cNvSpPr txBox="1"/>
      </xdr:nvSpPr>
      <xdr:spPr>
        <a:xfrm>
          <a:off x="2717800" y="1020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82550</xdr:rowOff>
    </xdr:from>
    <xdr:to>
      <xdr:col>11</xdr:col>
      <xdr:colOff>60325</xdr:colOff>
      <xdr:row>60</xdr:row>
      <xdr:rowOff>12700</xdr:rowOff>
    </xdr:to>
    <xdr:sp macro="" textlink="">
      <xdr:nvSpPr>
        <xdr:cNvPr id="215" name="楕円 214"/>
        <xdr:cNvSpPr/>
      </xdr:nvSpPr>
      <xdr:spPr>
        <a:xfrm>
          <a:off x="21590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168927</xdr:rowOff>
    </xdr:from>
    <xdr:ext cx="762000" cy="259045"/>
    <xdr:sp macro="" textlink="">
      <xdr:nvSpPr>
        <xdr:cNvPr id="216" name="テキスト ボックス 215"/>
        <xdr:cNvSpPr txBox="1"/>
      </xdr:nvSpPr>
      <xdr:spPr>
        <a:xfrm>
          <a:off x="1828800" y="1028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139700</xdr:rowOff>
    </xdr:from>
    <xdr:to>
      <xdr:col>6</xdr:col>
      <xdr:colOff>171450</xdr:colOff>
      <xdr:row>59</xdr:row>
      <xdr:rowOff>69850</xdr:rowOff>
    </xdr:to>
    <xdr:sp macro="" textlink="">
      <xdr:nvSpPr>
        <xdr:cNvPr id="217" name="楕円 216"/>
        <xdr:cNvSpPr/>
      </xdr:nvSpPr>
      <xdr:spPr>
        <a:xfrm>
          <a:off x="12700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54627</xdr:rowOff>
    </xdr:from>
    <xdr:ext cx="762000" cy="259045"/>
    <xdr:sp macro="" textlink="">
      <xdr:nvSpPr>
        <xdr:cNvPr id="218" name="テキスト ボックス 217"/>
        <xdr:cNvSpPr txBox="1"/>
      </xdr:nvSpPr>
      <xdr:spPr>
        <a:xfrm>
          <a:off x="939800" y="1017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修繕施設の精査により維持補修費はほぼ横ばいとなったが、後期高齢者医療特別会計への繰出金及び病院事業会計への投資及び出資金の増加により、指標としては前年度より悪化した。</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今後も、修繕施設の選択と集中、特別会計及び企業会計への繰出金等の適正管理に努める必要がある。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53522</xdr:rowOff>
    </xdr:from>
    <xdr:to>
      <xdr:col>82</xdr:col>
      <xdr:colOff>107950</xdr:colOff>
      <xdr:row>61</xdr:row>
      <xdr:rowOff>102507</xdr:rowOff>
    </xdr:to>
    <xdr:cxnSp macro="">
      <xdr:nvCxnSpPr>
        <xdr:cNvPr id="248" name="直線コネクタ 247"/>
        <xdr:cNvCxnSpPr/>
      </xdr:nvCxnSpPr>
      <xdr:spPr>
        <a:xfrm flipV="1">
          <a:off x="16510000" y="9140372"/>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74584</xdr:rowOff>
    </xdr:from>
    <xdr:ext cx="762000" cy="259045"/>
    <xdr:sp macro="" textlink="">
      <xdr:nvSpPr>
        <xdr:cNvPr id="249" name="その他最小値テキスト"/>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102507</xdr:rowOff>
    </xdr:from>
    <xdr:to>
      <xdr:col>82</xdr:col>
      <xdr:colOff>196850</xdr:colOff>
      <xdr:row>61</xdr:row>
      <xdr:rowOff>102507</xdr:rowOff>
    </xdr:to>
    <xdr:cxnSp macro="">
      <xdr:nvCxnSpPr>
        <xdr:cNvPr id="250" name="直線コネクタ 249"/>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139899</xdr:rowOff>
    </xdr:from>
    <xdr:ext cx="762000" cy="259045"/>
    <xdr:sp macro="" textlink="">
      <xdr:nvSpPr>
        <xdr:cNvPr id="251" name="その他最大値テキスト"/>
        <xdr:cNvSpPr txBox="1"/>
      </xdr:nvSpPr>
      <xdr:spPr>
        <a:xfrm>
          <a:off x="16598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53522</xdr:rowOff>
    </xdr:from>
    <xdr:to>
      <xdr:col>82</xdr:col>
      <xdr:colOff>196850</xdr:colOff>
      <xdr:row>53</xdr:row>
      <xdr:rowOff>53522</xdr:rowOff>
    </xdr:to>
    <xdr:cxnSp macro="">
      <xdr:nvCxnSpPr>
        <xdr:cNvPr id="252" name="直線コネクタ 251"/>
        <xdr:cNvCxnSpPr/>
      </xdr:nvCxnSpPr>
      <xdr:spPr>
        <a:xfrm>
          <a:off x="16421100" y="914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143328</xdr:rowOff>
    </xdr:from>
    <xdr:to>
      <xdr:col>82</xdr:col>
      <xdr:colOff>107950</xdr:colOff>
      <xdr:row>61</xdr:row>
      <xdr:rowOff>4535</xdr:rowOff>
    </xdr:to>
    <xdr:cxnSp macro="">
      <xdr:nvCxnSpPr>
        <xdr:cNvPr id="253" name="直線コネクタ 252"/>
        <xdr:cNvCxnSpPr/>
      </xdr:nvCxnSpPr>
      <xdr:spPr>
        <a:xfrm>
          <a:off x="15671800" y="1043032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35577</xdr:rowOff>
    </xdr:from>
    <xdr:ext cx="762000" cy="259045"/>
    <xdr:sp macro="" textlink="">
      <xdr:nvSpPr>
        <xdr:cNvPr id="254" name="その他平均値テキスト"/>
        <xdr:cNvSpPr txBox="1"/>
      </xdr:nvSpPr>
      <xdr:spPr>
        <a:xfrm>
          <a:off x="16598900" y="9979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19050</xdr:rowOff>
    </xdr:from>
    <xdr:to>
      <xdr:col>82</xdr:col>
      <xdr:colOff>158750</xdr:colOff>
      <xdr:row>59</xdr:row>
      <xdr:rowOff>120650</xdr:rowOff>
    </xdr:to>
    <xdr:sp macro="" textlink="">
      <xdr:nvSpPr>
        <xdr:cNvPr id="255" name="フローチャート: 判断 254"/>
        <xdr:cNvSpPr/>
      </xdr:nvSpPr>
      <xdr:spPr>
        <a:xfrm>
          <a:off x="164592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135165</xdr:rowOff>
    </xdr:from>
    <xdr:to>
      <xdr:col>78</xdr:col>
      <xdr:colOff>69850</xdr:colOff>
      <xdr:row>60</xdr:row>
      <xdr:rowOff>143328</xdr:rowOff>
    </xdr:to>
    <xdr:cxnSp macro="">
      <xdr:nvCxnSpPr>
        <xdr:cNvPr id="256" name="直線コネクタ 255"/>
        <xdr:cNvCxnSpPr/>
      </xdr:nvCxnSpPr>
      <xdr:spPr>
        <a:xfrm>
          <a:off x="14782800" y="10250715"/>
          <a:ext cx="889000" cy="179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59</xdr:row>
      <xdr:rowOff>117022</xdr:rowOff>
    </xdr:from>
    <xdr:to>
      <xdr:col>78</xdr:col>
      <xdr:colOff>120650</xdr:colOff>
      <xdr:row>60</xdr:row>
      <xdr:rowOff>47172</xdr:rowOff>
    </xdr:to>
    <xdr:sp macro="" textlink="">
      <xdr:nvSpPr>
        <xdr:cNvPr id="257" name="フローチャート: 判断 256"/>
        <xdr:cNvSpPr/>
      </xdr:nvSpPr>
      <xdr:spPr>
        <a:xfrm>
          <a:off x="15621000" y="1023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57349</xdr:rowOff>
    </xdr:from>
    <xdr:ext cx="736600" cy="259045"/>
    <xdr:sp macro="" textlink="">
      <xdr:nvSpPr>
        <xdr:cNvPr id="258" name="テキスト ボックス 257"/>
        <xdr:cNvSpPr txBox="1"/>
      </xdr:nvSpPr>
      <xdr:spPr>
        <a:xfrm>
          <a:off x="15290800" y="10001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118835</xdr:rowOff>
    </xdr:from>
    <xdr:to>
      <xdr:col>73</xdr:col>
      <xdr:colOff>180975</xdr:colOff>
      <xdr:row>59</xdr:row>
      <xdr:rowOff>135165</xdr:rowOff>
    </xdr:to>
    <xdr:cxnSp macro="">
      <xdr:nvCxnSpPr>
        <xdr:cNvPr id="259" name="直線コネクタ 258"/>
        <xdr:cNvCxnSpPr/>
      </xdr:nvCxnSpPr>
      <xdr:spPr>
        <a:xfrm>
          <a:off x="13893800" y="102343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84365</xdr:rowOff>
    </xdr:from>
    <xdr:to>
      <xdr:col>74</xdr:col>
      <xdr:colOff>31750</xdr:colOff>
      <xdr:row>60</xdr:row>
      <xdr:rowOff>14515</xdr:rowOff>
    </xdr:to>
    <xdr:sp macro="" textlink="">
      <xdr:nvSpPr>
        <xdr:cNvPr id="260" name="フローチャート: 判断 259"/>
        <xdr:cNvSpPr/>
      </xdr:nvSpPr>
      <xdr:spPr>
        <a:xfrm>
          <a:off x="14732000" y="1019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24692</xdr:rowOff>
    </xdr:from>
    <xdr:ext cx="762000" cy="259045"/>
    <xdr:sp macro="" textlink="">
      <xdr:nvSpPr>
        <xdr:cNvPr id="261" name="テキスト ボックス 260"/>
        <xdr:cNvSpPr txBox="1"/>
      </xdr:nvSpPr>
      <xdr:spPr>
        <a:xfrm>
          <a:off x="14401800" y="996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143328</xdr:rowOff>
    </xdr:from>
    <xdr:to>
      <xdr:col>69</xdr:col>
      <xdr:colOff>92075</xdr:colOff>
      <xdr:row>59</xdr:row>
      <xdr:rowOff>118835</xdr:rowOff>
    </xdr:to>
    <xdr:cxnSp macro="">
      <xdr:nvCxnSpPr>
        <xdr:cNvPr id="262" name="直線コネクタ 261"/>
        <xdr:cNvCxnSpPr/>
      </xdr:nvCxnSpPr>
      <xdr:spPr>
        <a:xfrm>
          <a:off x="13004800" y="10087428"/>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68035</xdr:rowOff>
    </xdr:from>
    <xdr:to>
      <xdr:col>69</xdr:col>
      <xdr:colOff>142875</xdr:colOff>
      <xdr:row>59</xdr:row>
      <xdr:rowOff>169635</xdr:rowOff>
    </xdr:to>
    <xdr:sp macro="" textlink="">
      <xdr:nvSpPr>
        <xdr:cNvPr id="263" name="フローチャート: 判断 262"/>
        <xdr:cNvSpPr/>
      </xdr:nvSpPr>
      <xdr:spPr>
        <a:xfrm>
          <a:off x="13843000" y="1018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8362</xdr:rowOff>
    </xdr:from>
    <xdr:ext cx="762000" cy="259045"/>
    <xdr:sp macro="" textlink="">
      <xdr:nvSpPr>
        <xdr:cNvPr id="264" name="テキスト ボックス 263"/>
        <xdr:cNvSpPr txBox="1"/>
      </xdr:nvSpPr>
      <xdr:spPr>
        <a:xfrm>
          <a:off x="13512800" y="995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68035</xdr:rowOff>
    </xdr:from>
    <xdr:to>
      <xdr:col>65</xdr:col>
      <xdr:colOff>53975</xdr:colOff>
      <xdr:row>59</xdr:row>
      <xdr:rowOff>169635</xdr:rowOff>
    </xdr:to>
    <xdr:sp macro="" textlink="">
      <xdr:nvSpPr>
        <xdr:cNvPr id="265" name="フローチャート: 判断 264"/>
        <xdr:cNvSpPr/>
      </xdr:nvSpPr>
      <xdr:spPr>
        <a:xfrm>
          <a:off x="12954000" y="1018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154412</xdr:rowOff>
    </xdr:from>
    <xdr:ext cx="762000" cy="259045"/>
    <xdr:sp macro="" textlink="">
      <xdr:nvSpPr>
        <xdr:cNvPr id="266" name="テキスト ボックス 265"/>
        <xdr:cNvSpPr txBox="1"/>
      </xdr:nvSpPr>
      <xdr:spPr>
        <a:xfrm>
          <a:off x="12623800" y="1026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125185</xdr:rowOff>
    </xdr:from>
    <xdr:to>
      <xdr:col>82</xdr:col>
      <xdr:colOff>158750</xdr:colOff>
      <xdr:row>61</xdr:row>
      <xdr:rowOff>55335</xdr:rowOff>
    </xdr:to>
    <xdr:sp macro="" textlink="">
      <xdr:nvSpPr>
        <xdr:cNvPr id="272" name="楕円 271"/>
        <xdr:cNvSpPr/>
      </xdr:nvSpPr>
      <xdr:spPr>
        <a:xfrm>
          <a:off x="16459200" y="1041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33762</xdr:rowOff>
    </xdr:from>
    <xdr:ext cx="762000" cy="259045"/>
    <xdr:sp macro="" textlink="">
      <xdr:nvSpPr>
        <xdr:cNvPr id="273" name="その他該当値テキスト"/>
        <xdr:cNvSpPr txBox="1"/>
      </xdr:nvSpPr>
      <xdr:spPr>
        <a:xfrm>
          <a:off x="16598900" y="10320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92528</xdr:rowOff>
    </xdr:from>
    <xdr:to>
      <xdr:col>78</xdr:col>
      <xdr:colOff>120650</xdr:colOff>
      <xdr:row>61</xdr:row>
      <xdr:rowOff>22678</xdr:rowOff>
    </xdr:to>
    <xdr:sp macro="" textlink="">
      <xdr:nvSpPr>
        <xdr:cNvPr id="274" name="楕円 273"/>
        <xdr:cNvSpPr/>
      </xdr:nvSpPr>
      <xdr:spPr>
        <a:xfrm>
          <a:off x="15621000" y="1037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7455</xdr:rowOff>
    </xdr:from>
    <xdr:ext cx="736600" cy="259045"/>
    <xdr:sp macro="" textlink="">
      <xdr:nvSpPr>
        <xdr:cNvPr id="275" name="テキスト ボックス 274"/>
        <xdr:cNvSpPr txBox="1"/>
      </xdr:nvSpPr>
      <xdr:spPr>
        <a:xfrm>
          <a:off x="15290800" y="10465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84365</xdr:rowOff>
    </xdr:from>
    <xdr:to>
      <xdr:col>74</xdr:col>
      <xdr:colOff>31750</xdr:colOff>
      <xdr:row>60</xdr:row>
      <xdr:rowOff>14515</xdr:rowOff>
    </xdr:to>
    <xdr:sp macro="" textlink="">
      <xdr:nvSpPr>
        <xdr:cNvPr id="276" name="楕円 275"/>
        <xdr:cNvSpPr/>
      </xdr:nvSpPr>
      <xdr:spPr>
        <a:xfrm>
          <a:off x="14732000" y="1019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170742</xdr:rowOff>
    </xdr:from>
    <xdr:ext cx="762000" cy="259045"/>
    <xdr:sp macro="" textlink="">
      <xdr:nvSpPr>
        <xdr:cNvPr id="277" name="テキスト ボックス 276"/>
        <xdr:cNvSpPr txBox="1"/>
      </xdr:nvSpPr>
      <xdr:spPr>
        <a:xfrm>
          <a:off x="14401800" y="1028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68035</xdr:rowOff>
    </xdr:from>
    <xdr:to>
      <xdr:col>69</xdr:col>
      <xdr:colOff>142875</xdr:colOff>
      <xdr:row>59</xdr:row>
      <xdr:rowOff>169635</xdr:rowOff>
    </xdr:to>
    <xdr:sp macro="" textlink="">
      <xdr:nvSpPr>
        <xdr:cNvPr id="278" name="楕円 277"/>
        <xdr:cNvSpPr/>
      </xdr:nvSpPr>
      <xdr:spPr>
        <a:xfrm>
          <a:off x="13843000" y="1018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154412</xdr:rowOff>
    </xdr:from>
    <xdr:ext cx="762000" cy="259045"/>
    <xdr:sp macro="" textlink="">
      <xdr:nvSpPr>
        <xdr:cNvPr id="279" name="テキスト ボックス 278"/>
        <xdr:cNvSpPr txBox="1"/>
      </xdr:nvSpPr>
      <xdr:spPr>
        <a:xfrm>
          <a:off x="13512800" y="1026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92528</xdr:rowOff>
    </xdr:from>
    <xdr:to>
      <xdr:col>65</xdr:col>
      <xdr:colOff>53975</xdr:colOff>
      <xdr:row>59</xdr:row>
      <xdr:rowOff>22678</xdr:rowOff>
    </xdr:to>
    <xdr:sp macro="" textlink="">
      <xdr:nvSpPr>
        <xdr:cNvPr id="280" name="楕円 279"/>
        <xdr:cNvSpPr/>
      </xdr:nvSpPr>
      <xdr:spPr>
        <a:xfrm>
          <a:off x="12954000" y="1003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32855</xdr:rowOff>
    </xdr:from>
    <xdr:ext cx="762000" cy="259045"/>
    <xdr:sp macro="" textlink="">
      <xdr:nvSpPr>
        <xdr:cNvPr id="281" name="テキスト ボックス 280"/>
        <xdr:cNvSpPr txBox="1"/>
      </xdr:nvSpPr>
      <xdr:spPr>
        <a:xfrm>
          <a:off x="12623800" y="980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一部事務組合において実施しているごみ処理事業に係る構成市負担金が減少したことを受けて、令和２年度の指標が改善した。</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しかし、同組合への負担金、下水道事業会計及び病院事業会計への繰出金が大きいことが影響し、依然として類似団体内平均値、大阪府平均を上回る水準となっている。</a:t>
          </a:r>
        </a:p>
        <a:p>
          <a:endParaRPr kumimoji="1" lang="ja-JP" altLang="en-US"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39370</xdr:rowOff>
    </xdr:from>
    <xdr:to>
      <xdr:col>82</xdr:col>
      <xdr:colOff>107950</xdr:colOff>
      <xdr:row>41</xdr:row>
      <xdr:rowOff>54610</xdr:rowOff>
    </xdr:to>
    <xdr:cxnSp macro="">
      <xdr:nvCxnSpPr>
        <xdr:cNvPr id="309" name="直線コネクタ 308"/>
        <xdr:cNvCxnSpPr/>
      </xdr:nvCxnSpPr>
      <xdr:spPr>
        <a:xfrm flipV="1">
          <a:off x="16510000" y="569722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26687</xdr:rowOff>
    </xdr:from>
    <xdr:ext cx="762000" cy="259045"/>
    <xdr:sp macro="" textlink="">
      <xdr:nvSpPr>
        <xdr:cNvPr id="310" name="補助費等最小値テキスト"/>
        <xdr:cNvSpPr txBox="1"/>
      </xdr:nvSpPr>
      <xdr:spPr>
        <a:xfrm>
          <a:off x="16598900" y="705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54610</xdr:rowOff>
    </xdr:from>
    <xdr:to>
      <xdr:col>82</xdr:col>
      <xdr:colOff>196850</xdr:colOff>
      <xdr:row>41</xdr:row>
      <xdr:rowOff>54610</xdr:rowOff>
    </xdr:to>
    <xdr:cxnSp macro="">
      <xdr:nvCxnSpPr>
        <xdr:cNvPr id="311" name="直線コネクタ 310"/>
        <xdr:cNvCxnSpPr/>
      </xdr:nvCxnSpPr>
      <xdr:spPr>
        <a:xfrm>
          <a:off x="16421100" y="708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125747</xdr:rowOff>
    </xdr:from>
    <xdr:ext cx="762000" cy="259045"/>
    <xdr:sp macro="" textlink="">
      <xdr:nvSpPr>
        <xdr:cNvPr id="312" name="補助費等最大値テキスト"/>
        <xdr:cNvSpPr txBox="1"/>
      </xdr:nvSpPr>
      <xdr:spPr>
        <a:xfrm>
          <a:off x="16598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39370</xdr:rowOff>
    </xdr:from>
    <xdr:to>
      <xdr:col>82</xdr:col>
      <xdr:colOff>196850</xdr:colOff>
      <xdr:row>33</xdr:row>
      <xdr:rowOff>39370</xdr:rowOff>
    </xdr:to>
    <xdr:cxnSp macro="">
      <xdr:nvCxnSpPr>
        <xdr:cNvPr id="313" name="直線コネクタ 312"/>
        <xdr:cNvCxnSpPr/>
      </xdr:nvCxnSpPr>
      <xdr:spPr>
        <a:xfrm>
          <a:off x="16421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54610</xdr:rowOff>
    </xdr:from>
    <xdr:to>
      <xdr:col>82</xdr:col>
      <xdr:colOff>107950</xdr:colOff>
      <xdr:row>35</xdr:row>
      <xdr:rowOff>153670</xdr:rowOff>
    </xdr:to>
    <xdr:cxnSp macro="">
      <xdr:nvCxnSpPr>
        <xdr:cNvPr id="314" name="直線コネクタ 313"/>
        <xdr:cNvCxnSpPr/>
      </xdr:nvCxnSpPr>
      <xdr:spPr>
        <a:xfrm flipV="1">
          <a:off x="15671800" y="605536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138447</xdr:rowOff>
    </xdr:from>
    <xdr:ext cx="762000" cy="259045"/>
    <xdr:sp macro="" textlink="">
      <xdr:nvSpPr>
        <xdr:cNvPr id="315" name="補助費等平均値テキスト"/>
        <xdr:cNvSpPr txBox="1"/>
      </xdr:nvSpPr>
      <xdr:spPr>
        <a:xfrm>
          <a:off x="16598900" y="5796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121920</xdr:rowOff>
    </xdr:from>
    <xdr:to>
      <xdr:col>82</xdr:col>
      <xdr:colOff>158750</xdr:colOff>
      <xdr:row>35</xdr:row>
      <xdr:rowOff>52070</xdr:rowOff>
    </xdr:to>
    <xdr:sp macro="" textlink="">
      <xdr:nvSpPr>
        <xdr:cNvPr id="316" name="フローチャート: 判断 315"/>
        <xdr:cNvSpPr/>
      </xdr:nvSpPr>
      <xdr:spPr>
        <a:xfrm>
          <a:off x="164592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153670</xdr:rowOff>
    </xdr:from>
    <xdr:to>
      <xdr:col>78</xdr:col>
      <xdr:colOff>69850</xdr:colOff>
      <xdr:row>36</xdr:row>
      <xdr:rowOff>35560</xdr:rowOff>
    </xdr:to>
    <xdr:cxnSp macro="">
      <xdr:nvCxnSpPr>
        <xdr:cNvPr id="317" name="直線コネクタ 316"/>
        <xdr:cNvCxnSpPr/>
      </xdr:nvCxnSpPr>
      <xdr:spPr>
        <a:xfrm flipV="1">
          <a:off x="14782800" y="61544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99060</xdr:rowOff>
    </xdr:from>
    <xdr:to>
      <xdr:col>78</xdr:col>
      <xdr:colOff>120650</xdr:colOff>
      <xdr:row>35</xdr:row>
      <xdr:rowOff>29210</xdr:rowOff>
    </xdr:to>
    <xdr:sp macro="" textlink="">
      <xdr:nvSpPr>
        <xdr:cNvPr id="318" name="フローチャート: 判断 317"/>
        <xdr:cNvSpPr/>
      </xdr:nvSpPr>
      <xdr:spPr>
        <a:xfrm>
          <a:off x="156210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39387</xdr:rowOff>
    </xdr:from>
    <xdr:ext cx="736600" cy="259045"/>
    <xdr:sp macro="" textlink="">
      <xdr:nvSpPr>
        <xdr:cNvPr id="319" name="テキスト ボックス 318"/>
        <xdr:cNvSpPr txBox="1"/>
      </xdr:nvSpPr>
      <xdr:spPr>
        <a:xfrm>
          <a:off x="15290800" y="569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35560</xdr:rowOff>
    </xdr:from>
    <xdr:to>
      <xdr:col>73</xdr:col>
      <xdr:colOff>180975</xdr:colOff>
      <xdr:row>36</xdr:row>
      <xdr:rowOff>88900</xdr:rowOff>
    </xdr:to>
    <xdr:cxnSp macro="">
      <xdr:nvCxnSpPr>
        <xdr:cNvPr id="320" name="直線コネクタ 319"/>
        <xdr:cNvCxnSpPr/>
      </xdr:nvCxnSpPr>
      <xdr:spPr>
        <a:xfrm flipV="1">
          <a:off x="13893800" y="62077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137160</xdr:rowOff>
    </xdr:from>
    <xdr:to>
      <xdr:col>74</xdr:col>
      <xdr:colOff>31750</xdr:colOff>
      <xdr:row>35</xdr:row>
      <xdr:rowOff>67310</xdr:rowOff>
    </xdr:to>
    <xdr:sp macro="" textlink="">
      <xdr:nvSpPr>
        <xdr:cNvPr id="321" name="フローチャート: 判断 320"/>
        <xdr:cNvSpPr/>
      </xdr:nvSpPr>
      <xdr:spPr>
        <a:xfrm>
          <a:off x="14732000" y="596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77487</xdr:rowOff>
    </xdr:from>
    <xdr:ext cx="762000" cy="259045"/>
    <xdr:sp macro="" textlink="">
      <xdr:nvSpPr>
        <xdr:cNvPr id="322" name="テキスト ボックス 321"/>
        <xdr:cNvSpPr txBox="1"/>
      </xdr:nvSpPr>
      <xdr:spPr>
        <a:xfrm>
          <a:off x="14401800" y="573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88900</xdr:rowOff>
    </xdr:from>
    <xdr:to>
      <xdr:col>69</xdr:col>
      <xdr:colOff>92075</xdr:colOff>
      <xdr:row>36</xdr:row>
      <xdr:rowOff>111760</xdr:rowOff>
    </xdr:to>
    <xdr:cxnSp macro="">
      <xdr:nvCxnSpPr>
        <xdr:cNvPr id="323" name="直線コネクタ 322"/>
        <xdr:cNvCxnSpPr/>
      </xdr:nvCxnSpPr>
      <xdr:spPr>
        <a:xfrm flipV="1">
          <a:off x="13004800" y="62611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129540</xdr:rowOff>
    </xdr:from>
    <xdr:to>
      <xdr:col>69</xdr:col>
      <xdr:colOff>142875</xdr:colOff>
      <xdr:row>35</xdr:row>
      <xdr:rowOff>59690</xdr:rowOff>
    </xdr:to>
    <xdr:sp macro="" textlink="">
      <xdr:nvSpPr>
        <xdr:cNvPr id="324" name="フローチャート: 判断 323"/>
        <xdr:cNvSpPr/>
      </xdr:nvSpPr>
      <xdr:spPr>
        <a:xfrm>
          <a:off x="13843000" y="595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69867</xdr:rowOff>
    </xdr:from>
    <xdr:ext cx="762000" cy="259045"/>
    <xdr:sp macro="" textlink="">
      <xdr:nvSpPr>
        <xdr:cNvPr id="325" name="テキスト ボックス 324"/>
        <xdr:cNvSpPr txBox="1"/>
      </xdr:nvSpPr>
      <xdr:spPr>
        <a:xfrm>
          <a:off x="13512800" y="572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121920</xdr:rowOff>
    </xdr:from>
    <xdr:to>
      <xdr:col>65</xdr:col>
      <xdr:colOff>53975</xdr:colOff>
      <xdr:row>35</xdr:row>
      <xdr:rowOff>52070</xdr:rowOff>
    </xdr:to>
    <xdr:sp macro="" textlink="">
      <xdr:nvSpPr>
        <xdr:cNvPr id="326" name="フローチャート: 判断 325"/>
        <xdr:cNvSpPr/>
      </xdr:nvSpPr>
      <xdr:spPr>
        <a:xfrm>
          <a:off x="12954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62247</xdr:rowOff>
    </xdr:from>
    <xdr:ext cx="762000" cy="259045"/>
    <xdr:sp macro="" textlink="">
      <xdr:nvSpPr>
        <xdr:cNvPr id="327" name="テキスト ボックス 326"/>
        <xdr:cNvSpPr txBox="1"/>
      </xdr:nvSpPr>
      <xdr:spPr>
        <a:xfrm>
          <a:off x="12623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3810</xdr:rowOff>
    </xdr:from>
    <xdr:to>
      <xdr:col>82</xdr:col>
      <xdr:colOff>158750</xdr:colOff>
      <xdr:row>35</xdr:row>
      <xdr:rowOff>105410</xdr:rowOff>
    </xdr:to>
    <xdr:sp macro="" textlink="">
      <xdr:nvSpPr>
        <xdr:cNvPr id="333" name="楕円 332"/>
        <xdr:cNvSpPr/>
      </xdr:nvSpPr>
      <xdr:spPr>
        <a:xfrm>
          <a:off x="164592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147337</xdr:rowOff>
    </xdr:from>
    <xdr:ext cx="762000" cy="259045"/>
    <xdr:sp macro="" textlink="">
      <xdr:nvSpPr>
        <xdr:cNvPr id="334" name="補助費等該当値テキスト"/>
        <xdr:cNvSpPr txBox="1"/>
      </xdr:nvSpPr>
      <xdr:spPr>
        <a:xfrm>
          <a:off x="16598900" y="597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102870</xdr:rowOff>
    </xdr:from>
    <xdr:to>
      <xdr:col>78</xdr:col>
      <xdr:colOff>120650</xdr:colOff>
      <xdr:row>36</xdr:row>
      <xdr:rowOff>33020</xdr:rowOff>
    </xdr:to>
    <xdr:sp macro="" textlink="">
      <xdr:nvSpPr>
        <xdr:cNvPr id="335" name="楕円 334"/>
        <xdr:cNvSpPr/>
      </xdr:nvSpPr>
      <xdr:spPr>
        <a:xfrm>
          <a:off x="15621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17797</xdr:rowOff>
    </xdr:from>
    <xdr:ext cx="736600" cy="259045"/>
    <xdr:sp macro="" textlink="">
      <xdr:nvSpPr>
        <xdr:cNvPr id="336" name="テキスト ボックス 335"/>
        <xdr:cNvSpPr txBox="1"/>
      </xdr:nvSpPr>
      <xdr:spPr>
        <a:xfrm>
          <a:off x="15290800" y="6189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156210</xdr:rowOff>
    </xdr:from>
    <xdr:to>
      <xdr:col>74</xdr:col>
      <xdr:colOff>31750</xdr:colOff>
      <xdr:row>36</xdr:row>
      <xdr:rowOff>86360</xdr:rowOff>
    </xdr:to>
    <xdr:sp macro="" textlink="">
      <xdr:nvSpPr>
        <xdr:cNvPr id="337" name="楕円 336"/>
        <xdr:cNvSpPr/>
      </xdr:nvSpPr>
      <xdr:spPr>
        <a:xfrm>
          <a:off x="14732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71137</xdr:rowOff>
    </xdr:from>
    <xdr:ext cx="762000" cy="259045"/>
    <xdr:sp macro="" textlink="">
      <xdr:nvSpPr>
        <xdr:cNvPr id="338" name="テキスト ボックス 337"/>
        <xdr:cNvSpPr txBox="1"/>
      </xdr:nvSpPr>
      <xdr:spPr>
        <a:xfrm>
          <a:off x="14401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38100</xdr:rowOff>
    </xdr:from>
    <xdr:to>
      <xdr:col>69</xdr:col>
      <xdr:colOff>142875</xdr:colOff>
      <xdr:row>36</xdr:row>
      <xdr:rowOff>139700</xdr:rowOff>
    </xdr:to>
    <xdr:sp macro="" textlink="">
      <xdr:nvSpPr>
        <xdr:cNvPr id="339" name="楕円 338"/>
        <xdr:cNvSpPr/>
      </xdr:nvSpPr>
      <xdr:spPr>
        <a:xfrm>
          <a:off x="13843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124477</xdr:rowOff>
    </xdr:from>
    <xdr:ext cx="762000" cy="259045"/>
    <xdr:sp macro="" textlink="">
      <xdr:nvSpPr>
        <xdr:cNvPr id="340" name="テキスト ボックス 339"/>
        <xdr:cNvSpPr txBox="1"/>
      </xdr:nvSpPr>
      <xdr:spPr>
        <a:xfrm>
          <a:off x="13512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60960</xdr:rowOff>
    </xdr:from>
    <xdr:to>
      <xdr:col>65</xdr:col>
      <xdr:colOff>53975</xdr:colOff>
      <xdr:row>36</xdr:row>
      <xdr:rowOff>162560</xdr:rowOff>
    </xdr:to>
    <xdr:sp macro="" textlink="">
      <xdr:nvSpPr>
        <xdr:cNvPr id="341" name="楕円 340"/>
        <xdr:cNvSpPr/>
      </xdr:nvSpPr>
      <xdr:spPr>
        <a:xfrm>
          <a:off x="12954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147337</xdr:rowOff>
    </xdr:from>
    <xdr:ext cx="762000" cy="259045"/>
    <xdr:sp macro="" textlink="">
      <xdr:nvSpPr>
        <xdr:cNvPr id="342" name="テキスト ボックス 341"/>
        <xdr:cNvSpPr txBox="1"/>
      </xdr:nvSpPr>
      <xdr:spPr>
        <a:xfrm>
          <a:off x="12623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平成初頭の集中的な大規模建設投資の財源として発行した地方債に係る償還負担が継続しており、類似団体内平均値を上回る水準で推移している。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しかし、近年においては事業を精査し地方債の新規発行を抑制していることや、過去の大規模建設投資の財源として発行した地方債の償還が終了を迎えているため、公債費及び地方債の残高は減少傾向にある。</a:t>
          </a: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8" name="テキスト ボックス 357"/>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0" name="テキスト ボックス 359"/>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4" name="テキスト ボックス 363"/>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6" name="テキスト ボックス 365"/>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76200</xdr:rowOff>
    </xdr:from>
    <xdr:to>
      <xdr:col>24</xdr:col>
      <xdr:colOff>25400</xdr:colOff>
      <xdr:row>81</xdr:row>
      <xdr:rowOff>44450</xdr:rowOff>
    </xdr:to>
    <xdr:cxnSp macro="">
      <xdr:nvCxnSpPr>
        <xdr:cNvPr id="370" name="直線コネクタ 369"/>
        <xdr:cNvCxnSpPr/>
      </xdr:nvCxnSpPr>
      <xdr:spPr>
        <a:xfrm flipV="1">
          <a:off x="4826000" y="124206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16527</xdr:rowOff>
    </xdr:from>
    <xdr:ext cx="762000" cy="259045"/>
    <xdr:sp macro="" textlink="">
      <xdr:nvSpPr>
        <xdr:cNvPr id="371" name="公債費最小値テキスト"/>
        <xdr:cNvSpPr txBox="1"/>
      </xdr:nvSpPr>
      <xdr:spPr>
        <a:xfrm>
          <a:off x="4914900" y="1390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44450</xdr:rowOff>
    </xdr:from>
    <xdr:to>
      <xdr:col>24</xdr:col>
      <xdr:colOff>114300</xdr:colOff>
      <xdr:row>81</xdr:row>
      <xdr:rowOff>44450</xdr:rowOff>
    </xdr:to>
    <xdr:cxnSp macro="">
      <xdr:nvCxnSpPr>
        <xdr:cNvPr id="372" name="直線コネクタ 371"/>
        <xdr:cNvCxnSpPr/>
      </xdr:nvCxnSpPr>
      <xdr:spPr>
        <a:xfrm>
          <a:off x="4737100" y="1393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162577</xdr:rowOff>
    </xdr:from>
    <xdr:ext cx="762000" cy="259045"/>
    <xdr:sp macro="" textlink="">
      <xdr:nvSpPr>
        <xdr:cNvPr id="373" name="公債費最大値テキスト"/>
        <xdr:cNvSpPr txBox="1"/>
      </xdr:nvSpPr>
      <xdr:spPr>
        <a:xfrm>
          <a:off x="4914900" y="1216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76200</xdr:rowOff>
    </xdr:from>
    <xdr:to>
      <xdr:col>24</xdr:col>
      <xdr:colOff>114300</xdr:colOff>
      <xdr:row>72</xdr:row>
      <xdr:rowOff>76200</xdr:rowOff>
    </xdr:to>
    <xdr:cxnSp macro="">
      <xdr:nvCxnSpPr>
        <xdr:cNvPr id="374" name="直線コネクタ 373"/>
        <xdr:cNvCxnSpPr/>
      </xdr:nvCxnSpPr>
      <xdr:spPr>
        <a:xfrm>
          <a:off x="4737100" y="1242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88900</xdr:rowOff>
    </xdr:from>
    <xdr:to>
      <xdr:col>24</xdr:col>
      <xdr:colOff>25400</xdr:colOff>
      <xdr:row>79</xdr:row>
      <xdr:rowOff>44450</xdr:rowOff>
    </xdr:to>
    <xdr:cxnSp macro="">
      <xdr:nvCxnSpPr>
        <xdr:cNvPr id="375" name="直線コネクタ 374"/>
        <xdr:cNvCxnSpPr/>
      </xdr:nvCxnSpPr>
      <xdr:spPr>
        <a:xfrm flipV="1">
          <a:off x="3987800" y="134620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16527</xdr:rowOff>
    </xdr:from>
    <xdr:ext cx="762000" cy="259045"/>
    <xdr:sp macro="" textlink="">
      <xdr:nvSpPr>
        <xdr:cNvPr id="376" name="公債費平均値テキスト"/>
        <xdr:cNvSpPr txBox="1"/>
      </xdr:nvSpPr>
      <xdr:spPr>
        <a:xfrm>
          <a:off x="4914900" y="12875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0</xdr:rowOff>
    </xdr:from>
    <xdr:to>
      <xdr:col>24</xdr:col>
      <xdr:colOff>76200</xdr:colOff>
      <xdr:row>76</xdr:row>
      <xdr:rowOff>101600</xdr:rowOff>
    </xdr:to>
    <xdr:sp macro="" textlink="">
      <xdr:nvSpPr>
        <xdr:cNvPr id="377" name="フローチャート: 判断 376"/>
        <xdr:cNvSpPr/>
      </xdr:nvSpPr>
      <xdr:spPr>
        <a:xfrm>
          <a:off x="47752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44450</xdr:rowOff>
    </xdr:from>
    <xdr:to>
      <xdr:col>19</xdr:col>
      <xdr:colOff>187325</xdr:colOff>
      <xdr:row>80</xdr:row>
      <xdr:rowOff>0</xdr:rowOff>
    </xdr:to>
    <xdr:cxnSp macro="">
      <xdr:nvCxnSpPr>
        <xdr:cNvPr id="378" name="直線コネクタ 377"/>
        <xdr:cNvCxnSpPr/>
      </xdr:nvCxnSpPr>
      <xdr:spPr>
        <a:xfrm flipV="1">
          <a:off x="3098800" y="135890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146050</xdr:rowOff>
    </xdr:from>
    <xdr:to>
      <xdr:col>20</xdr:col>
      <xdr:colOff>38100</xdr:colOff>
      <xdr:row>76</xdr:row>
      <xdr:rowOff>76200</xdr:rowOff>
    </xdr:to>
    <xdr:sp macro="" textlink="">
      <xdr:nvSpPr>
        <xdr:cNvPr id="379" name="フローチャート: 判断 378"/>
        <xdr:cNvSpPr/>
      </xdr:nvSpPr>
      <xdr:spPr>
        <a:xfrm>
          <a:off x="3937000" y="1300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86377</xdr:rowOff>
    </xdr:from>
    <xdr:ext cx="736600" cy="259045"/>
    <xdr:sp macro="" textlink="">
      <xdr:nvSpPr>
        <xdr:cNvPr id="380" name="テキスト ボックス 379"/>
        <xdr:cNvSpPr txBox="1"/>
      </xdr:nvSpPr>
      <xdr:spPr>
        <a:xfrm>
          <a:off x="3606800" y="12773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0</xdr:rowOff>
    </xdr:from>
    <xdr:to>
      <xdr:col>15</xdr:col>
      <xdr:colOff>98425</xdr:colOff>
      <xdr:row>81</xdr:row>
      <xdr:rowOff>19050</xdr:rowOff>
    </xdr:to>
    <xdr:cxnSp macro="">
      <xdr:nvCxnSpPr>
        <xdr:cNvPr id="381" name="直線コネクタ 380"/>
        <xdr:cNvCxnSpPr/>
      </xdr:nvCxnSpPr>
      <xdr:spPr>
        <a:xfrm flipV="1">
          <a:off x="2209800" y="137160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50800</xdr:rowOff>
    </xdr:from>
    <xdr:to>
      <xdr:col>15</xdr:col>
      <xdr:colOff>149225</xdr:colOff>
      <xdr:row>76</xdr:row>
      <xdr:rowOff>152400</xdr:rowOff>
    </xdr:to>
    <xdr:sp macro="" textlink="">
      <xdr:nvSpPr>
        <xdr:cNvPr id="382" name="フローチャート: 判断 381"/>
        <xdr:cNvSpPr/>
      </xdr:nvSpPr>
      <xdr:spPr>
        <a:xfrm>
          <a:off x="3048000" y="1308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162577</xdr:rowOff>
    </xdr:from>
    <xdr:ext cx="762000" cy="259045"/>
    <xdr:sp macro="" textlink="">
      <xdr:nvSpPr>
        <xdr:cNvPr id="383" name="テキスト ボックス 382"/>
        <xdr:cNvSpPr txBox="1"/>
      </xdr:nvSpPr>
      <xdr:spPr>
        <a:xfrm>
          <a:off x="2717800" y="1284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81</xdr:row>
      <xdr:rowOff>19050</xdr:rowOff>
    </xdr:from>
    <xdr:to>
      <xdr:col>11</xdr:col>
      <xdr:colOff>9525</xdr:colOff>
      <xdr:row>81</xdr:row>
      <xdr:rowOff>19050</xdr:rowOff>
    </xdr:to>
    <xdr:cxnSp macro="">
      <xdr:nvCxnSpPr>
        <xdr:cNvPr id="384" name="直線コネクタ 383"/>
        <xdr:cNvCxnSpPr/>
      </xdr:nvCxnSpPr>
      <xdr:spPr>
        <a:xfrm>
          <a:off x="1320800" y="13906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152400</xdr:rowOff>
    </xdr:from>
    <xdr:to>
      <xdr:col>11</xdr:col>
      <xdr:colOff>60325</xdr:colOff>
      <xdr:row>77</xdr:row>
      <xdr:rowOff>82550</xdr:rowOff>
    </xdr:to>
    <xdr:sp macro="" textlink="">
      <xdr:nvSpPr>
        <xdr:cNvPr id="385" name="フローチャート: 判断 384"/>
        <xdr:cNvSpPr/>
      </xdr:nvSpPr>
      <xdr:spPr>
        <a:xfrm>
          <a:off x="2159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92727</xdr:rowOff>
    </xdr:from>
    <xdr:ext cx="762000" cy="259045"/>
    <xdr:sp macro="" textlink="">
      <xdr:nvSpPr>
        <xdr:cNvPr id="386" name="テキスト ボックス 385"/>
        <xdr:cNvSpPr txBox="1"/>
      </xdr:nvSpPr>
      <xdr:spPr>
        <a:xfrm>
          <a:off x="1828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44450</xdr:rowOff>
    </xdr:from>
    <xdr:to>
      <xdr:col>6</xdr:col>
      <xdr:colOff>171450</xdr:colOff>
      <xdr:row>77</xdr:row>
      <xdr:rowOff>146050</xdr:rowOff>
    </xdr:to>
    <xdr:sp macro="" textlink="">
      <xdr:nvSpPr>
        <xdr:cNvPr id="387" name="フローチャート: 判断 386"/>
        <xdr:cNvSpPr/>
      </xdr:nvSpPr>
      <xdr:spPr>
        <a:xfrm>
          <a:off x="1270000" y="1324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156227</xdr:rowOff>
    </xdr:from>
    <xdr:ext cx="762000" cy="259045"/>
    <xdr:sp macro="" textlink="">
      <xdr:nvSpPr>
        <xdr:cNvPr id="388" name="テキスト ボックス 387"/>
        <xdr:cNvSpPr txBox="1"/>
      </xdr:nvSpPr>
      <xdr:spPr>
        <a:xfrm>
          <a:off x="939800" y="1301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38100</xdr:rowOff>
    </xdr:from>
    <xdr:to>
      <xdr:col>24</xdr:col>
      <xdr:colOff>76200</xdr:colOff>
      <xdr:row>78</xdr:row>
      <xdr:rowOff>139700</xdr:rowOff>
    </xdr:to>
    <xdr:sp macro="" textlink="">
      <xdr:nvSpPr>
        <xdr:cNvPr id="394" name="楕円 393"/>
        <xdr:cNvSpPr/>
      </xdr:nvSpPr>
      <xdr:spPr>
        <a:xfrm>
          <a:off x="47752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10177</xdr:rowOff>
    </xdr:from>
    <xdr:ext cx="762000" cy="259045"/>
    <xdr:sp macro="" textlink="">
      <xdr:nvSpPr>
        <xdr:cNvPr id="395" name="公債費該当値テキスト"/>
        <xdr:cNvSpPr txBox="1"/>
      </xdr:nvSpPr>
      <xdr:spPr>
        <a:xfrm>
          <a:off x="49149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165100</xdr:rowOff>
    </xdr:from>
    <xdr:to>
      <xdr:col>20</xdr:col>
      <xdr:colOff>38100</xdr:colOff>
      <xdr:row>79</xdr:row>
      <xdr:rowOff>95250</xdr:rowOff>
    </xdr:to>
    <xdr:sp macro="" textlink="">
      <xdr:nvSpPr>
        <xdr:cNvPr id="396" name="楕円 395"/>
        <xdr:cNvSpPr/>
      </xdr:nvSpPr>
      <xdr:spPr>
        <a:xfrm>
          <a:off x="39370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80027</xdr:rowOff>
    </xdr:from>
    <xdr:ext cx="736600" cy="259045"/>
    <xdr:sp macro="" textlink="">
      <xdr:nvSpPr>
        <xdr:cNvPr id="397" name="テキスト ボックス 396"/>
        <xdr:cNvSpPr txBox="1"/>
      </xdr:nvSpPr>
      <xdr:spPr>
        <a:xfrm>
          <a:off x="3606800" y="13624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120650</xdr:rowOff>
    </xdr:from>
    <xdr:to>
      <xdr:col>15</xdr:col>
      <xdr:colOff>149225</xdr:colOff>
      <xdr:row>80</xdr:row>
      <xdr:rowOff>50800</xdr:rowOff>
    </xdr:to>
    <xdr:sp macro="" textlink="">
      <xdr:nvSpPr>
        <xdr:cNvPr id="398" name="楕円 397"/>
        <xdr:cNvSpPr/>
      </xdr:nvSpPr>
      <xdr:spPr>
        <a:xfrm>
          <a:off x="3048000" y="1366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35577</xdr:rowOff>
    </xdr:from>
    <xdr:ext cx="762000" cy="259045"/>
    <xdr:sp macro="" textlink="">
      <xdr:nvSpPr>
        <xdr:cNvPr id="399" name="テキスト ボックス 398"/>
        <xdr:cNvSpPr txBox="1"/>
      </xdr:nvSpPr>
      <xdr:spPr>
        <a:xfrm>
          <a:off x="2717800" y="1375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139700</xdr:rowOff>
    </xdr:from>
    <xdr:to>
      <xdr:col>11</xdr:col>
      <xdr:colOff>60325</xdr:colOff>
      <xdr:row>81</xdr:row>
      <xdr:rowOff>69850</xdr:rowOff>
    </xdr:to>
    <xdr:sp macro="" textlink="">
      <xdr:nvSpPr>
        <xdr:cNvPr id="400" name="楕円 399"/>
        <xdr:cNvSpPr/>
      </xdr:nvSpPr>
      <xdr:spPr>
        <a:xfrm>
          <a:off x="2159000" y="1385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54627</xdr:rowOff>
    </xdr:from>
    <xdr:ext cx="762000" cy="259045"/>
    <xdr:sp macro="" textlink="">
      <xdr:nvSpPr>
        <xdr:cNvPr id="401" name="テキスト ボックス 400"/>
        <xdr:cNvSpPr txBox="1"/>
      </xdr:nvSpPr>
      <xdr:spPr>
        <a:xfrm>
          <a:off x="1828800" y="1394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139700</xdr:rowOff>
    </xdr:from>
    <xdr:to>
      <xdr:col>6</xdr:col>
      <xdr:colOff>171450</xdr:colOff>
      <xdr:row>81</xdr:row>
      <xdr:rowOff>69850</xdr:rowOff>
    </xdr:to>
    <xdr:sp macro="" textlink="">
      <xdr:nvSpPr>
        <xdr:cNvPr id="402" name="楕円 401"/>
        <xdr:cNvSpPr/>
      </xdr:nvSpPr>
      <xdr:spPr>
        <a:xfrm>
          <a:off x="1270000" y="1385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54627</xdr:rowOff>
    </xdr:from>
    <xdr:ext cx="762000" cy="259045"/>
    <xdr:sp macro="" textlink="">
      <xdr:nvSpPr>
        <xdr:cNvPr id="403" name="テキスト ボックス 402"/>
        <xdr:cNvSpPr txBox="1"/>
      </xdr:nvSpPr>
      <xdr:spPr>
        <a:xfrm>
          <a:off x="939800" y="1394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指標は改善しているが、その要因は、制度改正や新型コロナウイルスの影響など、単年度の特殊な影響によるものが大半を占めている。</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現状としては、扶助費、補助費等の負担が依然として大きいことが、類似団体内平均値及び大阪府平均を上回る要因となっている。</a:t>
          </a:r>
        </a:p>
      </xdr:txBody>
    </xdr:sp>
    <xdr:clientData/>
  </xdr:twoCellAnchor>
  <xdr:oneCellAnchor>
    <xdr:from>
      <xdr:col>62</xdr:col>
      <xdr:colOff>6350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8" name="直線コネクタ 41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9" name="テキスト ボックス 418"/>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0" name="直線コネクタ 41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1" name="テキスト ボックス 420"/>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2" name="直線コネクタ 42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3" name="テキスト ボックス 42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4" name="直線コネクタ 42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5" name="テキスト ボックス 424"/>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6" name="直線コネクタ 42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7" name="テキスト ボックス 426"/>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8" name="直線コネクタ 42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9" name="テキスト ボックス 42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149860</xdr:rowOff>
    </xdr:from>
    <xdr:to>
      <xdr:col>82</xdr:col>
      <xdr:colOff>107950</xdr:colOff>
      <xdr:row>80</xdr:row>
      <xdr:rowOff>66039</xdr:rowOff>
    </xdr:to>
    <xdr:cxnSp macro="">
      <xdr:nvCxnSpPr>
        <xdr:cNvPr id="431" name="直線コネクタ 430"/>
        <xdr:cNvCxnSpPr/>
      </xdr:nvCxnSpPr>
      <xdr:spPr>
        <a:xfrm flipV="1">
          <a:off x="16510000" y="12494260"/>
          <a:ext cx="0" cy="1287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38116</xdr:rowOff>
    </xdr:from>
    <xdr:ext cx="762000" cy="259045"/>
    <xdr:sp macro="" textlink="">
      <xdr:nvSpPr>
        <xdr:cNvPr id="432" name="公債費以外最小値テキスト"/>
        <xdr:cNvSpPr txBox="1"/>
      </xdr:nvSpPr>
      <xdr:spPr>
        <a:xfrm>
          <a:off x="16598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66039</xdr:rowOff>
    </xdr:from>
    <xdr:to>
      <xdr:col>82</xdr:col>
      <xdr:colOff>196850</xdr:colOff>
      <xdr:row>80</xdr:row>
      <xdr:rowOff>66039</xdr:rowOff>
    </xdr:to>
    <xdr:cxnSp macro="">
      <xdr:nvCxnSpPr>
        <xdr:cNvPr id="433" name="直線コネクタ 432"/>
        <xdr:cNvCxnSpPr/>
      </xdr:nvCxnSpPr>
      <xdr:spPr>
        <a:xfrm>
          <a:off x="16421100" y="1378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64787</xdr:rowOff>
    </xdr:from>
    <xdr:ext cx="762000" cy="259045"/>
    <xdr:sp macro="" textlink="">
      <xdr:nvSpPr>
        <xdr:cNvPr id="434" name="公債費以外最大値テキスト"/>
        <xdr:cNvSpPr txBox="1"/>
      </xdr:nvSpPr>
      <xdr:spPr>
        <a:xfrm>
          <a:off x="16598900" y="1223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149860</xdr:rowOff>
    </xdr:from>
    <xdr:to>
      <xdr:col>82</xdr:col>
      <xdr:colOff>196850</xdr:colOff>
      <xdr:row>72</xdr:row>
      <xdr:rowOff>149860</xdr:rowOff>
    </xdr:to>
    <xdr:cxnSp macro="">
      <xdr:nvCxnSpPr>
        <xdr:cNvPr id="435" name="直線コネクタ 434"/>
        <xdr:cNvCxnSpPr/>
      </xdr:nvCxnSpPr>
      <xdr:spPr>
        <a:xfrm>
          <a:off x="16421100" y="1249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50800</xdr:rowOff>
    </xdr:from>
    <xdr:to>
      <xdr:col>82</xdr:col>
      <xdr:colOff>107950</xdr:colOff>
      <xdr:row>79</xdr:row>
      <xdr:rowOff>62230</xdr:rowOff>
    </xdr:to>
    <xdr:cxnSp macro="">
      <xdr:nvCxnSpPr>
        <xdr:cNvPr id="436" name="直線コネクタ 435"/>
        <xdr:cNvCxnSpPr/>
      </xdr:nvCxnSpPr>
      <xdr:spPr>
        <a:xfrm flipV="1">
          <a:off x="15671800" y="1342390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92727</xdr:rowOff>
    </xdr:from>
    <xdr:ext cx="762000" cy="259045"/>
    <xdr:sp macro="" textlink="">
      <xdr:nvSpPr>
        <xdr:cNvPr id="437" name="公債費以外平均値テキスト"/>
        <xdr:cNvSpPr txBox="1"/>
      </xdr:nvSpPr>
      <xdr:spPr>
        <a:xfrm>
          <a:off x="16598900" y="1295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76200</xdr:rowOff>
    </xdr:from>
    <xdr:to>
      <xdr:col>82</xdr:col>
      <xdr:colOff>158750</xdr:colOff>
      <xdr:row>77</xdr:row>
      <xdr:rowOff>6350</xdr:rowOff>
    </xdr:to>
    <xdr:sp macro="" textlink="">
      <xdr:nvSpPr>
        <xdr:cNvPr id="438" name="フローチャート: 判断 437"/>
        <xdr:cNvSpPr/>
      </xdr:nvSpPr>
      <xdr:spPr>
        <a:xfrm>
          <a:off x="16459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27939</xdr:rowOff>
    </xdr:from>
    <xdr:to>
      <xdr:col>78</xdr:col>
      <xdr:colOff>69850</xdr:colOff>
      <xdr:row>79</xdr:row>
      <xdr:rowOff>62230</xdr:rowOff>
    </xdr:to>
    <xdr:cxnSp macro="">
      <xdr:nvCxnSpPr>
        <xdr:cNvPr id="439" name="直線コネクタ 438"/>
        <xdr:cNvCxnSpPr/>
      </xdr:nvCxnSpPr>
      <xdr:spPr>
        <a:xfrm>
          <a:off x="14782800" y="13401039"/>
          <a:ext cx="889000" cy="20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144780</xdr:rowOff>
    </xdr:from>
    <xdr:to>
      <xdr:col>78</xdr:col>
      <xdr:colOff>120650</xdr:colOff>
      <xdr:row>77</xdr:row>
      <xdr:rowOff>74930</xdr:rowOff>
    </xdr:to>
    <xdr:sp macro="" textlink="">
      <xdr:nvSpPr>
        <xdr:cNvPr id="440" name="フローチャート: 判断 439"/>
        <xdr:cNvSpPr/>
      </xdr:nvSpPr>
      <xdr:spPr>
        <a:xfrm>
          <a:off x="15621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85107</xdr:rowOff>
    </xdr:from>
    <xdr:ext cx="736600" cy="259045"/>
    <xdr:sp macro="" textlink="">
      <xdr:nvSpPr>
        <xdr:cNvPr id="441" name="テキスト ボックス 440"/>
        <xdr:cNvSpPr txBox="1"/>
      </xdr:nvSpPr>
      <xdr:spPr>
        <a:xfrm>
          <a:off x="15290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27939</xdr:rowOff>
    </xdr:from>
    <xdr:to>
      <xdr:col>73</xdr:col>
      <xdr:colOff>180975</xdr:colOff>
      <xdr:row>78</xdr:row>
      <xdr:rowOff>88900</xdr:rowOff>
    </xdr:to>
    <xdr:cxnSp macro="">
      <xdr:nvCxnSpPr>
        <xdr:cNvPr id="442" name="直線コネクタ 441"/>
        <xdr:cNvCxnSpPr/>
      </xdr:nvCxnSpPr>
      <xdr:spPr>
        <a:xfrm flipV="1">
          <a:off x="13893800" y="13401039"/>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45720</xdr:rowOff>
    </xdr:from>
    <xdr:to>
      <xdr:col>74</xdr:col>
      <xdr:colOff>31750</xdr:colOff>
      <xdr:row>76</xdr:row>
      <xdr:rowOff>147320</xdr:rowOff>
    </xdr:to>
    <xdr:sp macro="" textlink="">
      <xdr:nvSpPr>
        <xdr:cNvPr id="443" name="フローチャート: 判断 442"/>
        <xdr:cNvSpPr/>
      </xdr:nvSpPr>
      <xdr:spPr>
        <a:xfrm>
          <a:off x="14732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157497</xdr:rowOff>
    </xdr:from>
    <xdr:ext cx="762000" cy="259045"/>
    <xdr:sp macro="" textlink="">
      <xdr:nvSpPr>
        <xdr:cNvPr id="444" name="テキスト ボックス 443"/>
        <xdr:cNvSpPr txBox="1"/>
      </xdr:nvSpPr>
      <xdr:spPr>
        <a:xfrm>
          <a:off x="14401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153670</xdr:rowOff>
    </xdr:from>
    <xdr:to>
      <xdr:col>69</xdr:col>
      <xdr:colOff>92075</xdr:colOff>
      <xdr:row>78</xdr:row>
      <xdr:rowOff>88900</xdr:rowOff>
    </xdr:to>
    <xdr:cxnSp macro="">
      <xdr:nvCxnSpPr>
        <xdr:cNvPr id="445" name="直線コネクタ 444"/>
        <xdr:cNvCxnSpPr/>
      </xdr:nvCxnSpPr>
      <xdr:spPr>
        <a:xfrm>
          <a:off x="13004800" y="133553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46" name="フローチャート: 判断 445"/>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119397</xdr:rowOff>
    </xdr:from>
    <xdr:ext cx="762000" cy="259045"/>
    <xdr:sp macro="" textlink="">
      <xdr:nvSpPr>
        <xdr:cNvPr id="447" name="テキスト ボックス 446"/>
        <xdr:cNvSpPr txBox="1"/>
      </xdr:nvSpPr>
      <xdr:spPr>
        <a:xfrm>
          <a:off x="13512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0</xdr:rowOff>
    </xdr:from>
    <xdr:to>
      <xdr:col>65</xdr:col>
      <xdr:colOff>53975</xdr:colOff>
      <xdr:row>76</xdr:row>
      <xdr:rowOff>101600</xdr:rowOff>
    </xdr:to>
    <xdr:sp macro="" textlink="">
      <xdr:nvSpPr>
        <xdr:cNvPr id="448" name="フローチャート: 判断 447"/>
        <xdr:cNvSpPr/>
      </xdr:nvSpPr>
      <xdr:spPr>
        <a:xfrm>
          <a:off x="12954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111777</xdr:rowOff>
    </xdr:from>
    <xdr:ext cx="762000" cy="259045"/>
    <xdr:sp macro="" textlink="">
      <xdr:nvSpPr>
        <xdr:cNvPr id="449" name="テキスト ボックス 448"/>
        <xdr:cNvSpPr txBox="1"/>
      </xdr:nvSpPr>
      <xdr:spPr>
        <a:xfrm>
          <a:off x="12623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0" name="テキスト ボックス 44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1" name="テキスト ボックス 45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2" name="テキスト ボックス 45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3" name="テキスト ボックス 45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4" name="テキスト ボックス 45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0</xdr:rowOff>
    </xdr:from>
    <xdr:to>
      <xdr:col>82</xdr:col>
      <xdr:colOff>158750</xdr:colOff>
      <xdr:row>78</xdr:row>
      <xdr:rowOff>101600</xdr:rowOff>
    </xdr:to>
    <xdr:sp macro="" textlink="">
      <xdr:nvSpPr>
        <xdr:cNvPr id="455" name="楕円 454"/>
        <xdr:cNvSpPr/>
      </xdr:nvSpPr>
      <xdr:spPr>
        <a:xfrm>
          <a:off x="164592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143527</xdr:rowOff>
    </xdr:from>
    <xdr:ext cx="762000" cy="259045"/>
    <xdr:sp macro="" textlink="">
      <xdr:nvSpPr>
        <xdr:cNvPr id="456" name="公債費以外該当値テキスト"/>
        <xdr:cNvSpPr txBox="1"/>
      </xdr:nvSpPr>
      <xdr:spPr>
        <a:xfrm>
          <a:off x="165989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11430</xdr:rowOff>
    </xdr:from>
    <xdr:to>
      <xdr:col>78</xdr:col>
      <xdr:colOff>120650</xdr:colOff>
      <xdr:row>79</xdr:row>
      <xdr:rowOff>113030</xdr:rowOff>
    </xdr:to>
    <xdr:sp macro="" textlink="">
      <xdr:nvSpPr>
        <xdr:cNvPr id="457" name="楕円 456"/>
        <xdr:cNvSpPr/>
      </xdr:nvSpPr>
      <xdr:spPr>
        <a:xfrm>
          <a:off x="15621000" y="135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97807</xdr:rowOff>
    </xdr:from>
    <xdr:ext cx="736600" cy="259045"/>
    <xdr:sp macro="" textlink="">
      <xdr:nvSpPr>
        <xdr:cNvPr id="458" name="テキスト ボックス 457"/>
        <xdr:cNvSpPr txBox="1"/>
      </xdr:nvSpPr>
      <xdr:spPr>
        <a:xfrm>
          <a:off x="15290800" y="1364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148589</xdr:rowOff>
    </xdr:from>
    <xdr:to>
      <xdr:col>74</xdr:col>
      <xdr:colOff>31750</xdr:colOff>
      <xdr:row>78</xdr:row>
      <xdr:rowOff>78739</xdr:rowOff>
    </xdr:to>
    <xdr:sp macro="" textlink="">
      <xdr:nvSpPr>
        <xdr:cNvPr id="459" name="楕円 458"/>
        <xdr:cNvSpPr/>
      </xdr:nvSpPr>
      <xdr:spPr>
        <a:xfrm>
          <a:off x="147320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63516</xdr:rowOff>
    </xdr:from>
    <xdr:ext cx="762000" cy="259045"/>
    <xdr:sp macro="" textlink="">
      <xdr:nvSpPr>
        <xdr:cNvPr id="460" name="テキスト ボックス 459"/>
        <xdr:cNvSpPr txBox="1"/>
      </xdr:nvSpPr>
      <xdr:spPr>
        <a:xfrm>
          <a:off x="14401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38100</xdr:rowOff>
    </xdr:from>
    <xdr:to>
      <xdr:col>69</xdr:col>
      <xdr:colOff>142875</xdr:colOff>
      <xdr:row>78</xdr:row>
      <xdr:rowOff>139700</xdr:rowOff>
    </xdr:to>
    <xdr:sp macro="" textlink="">
      <xdr:nvSpPr>
        <xdr:cNvPr id="461" name="楕円 460"/>
        <xdr:cNvSpPr/>
      </xdr:nvSpPr>
      <xdr:spPr>
        <a:xfrm>
          <a:off x="13843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124477</xdr:rowOff>
    </xdr:from>
    <xdr:ext cx="762000" cy="259045"/>
    <xdr:sp macro="" textlink="">
      <xdr:nvSpPr>
        <xdr:cNvPr id="462" name="テキスト ボックス 461"/>
        <xdr:cNvSpPr txBox="1"/>
      </xdr:nvSpPr>
      <xdr:spPr>
        <a:xfrm>
          <a:off x="13512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102870</xdr:rowOff>
    </xdr:from>
    <xdr:to>
      <xdr:col>65</xdr:col>
      <xdr:colOff>53975</xdr:colOff>
      <xdr:row>78</xdr:row>
      <xdr:rowOff>33020</xdr:rowOff>
    </xdr:to>
    <xdr:sp macro="" textlink="">
      <xdr:nvSpPr>
        <xdr:cNvPr id="463" name="楕円 462"/>
        <xdr:cNvSpPr/>
      </xdr:nvSpPr>
      <xdr:spPr>
        <a:xfrm>
          <a:off x="12954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17797</xdr:rowOff>
    </xdr:from>
    <xdr:ext cx="762000" cy="259045"/>
    <xdr:sp macro="" textlink="">
      <xdr:nvSpPr>
        <xdr:cNvPr id="464" name="テキスト ボックス 463"/>
        <xdr:cNvSpPr txBox="1"/>
      </xdr:nvSpPr>
      <xdr:spPr>
        <a:xfrm>
          <a:off x="12623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大阪府岸和田市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solidFill>
                <a:srgbClr val="000000"/>
              </a:solidFill>
              <a:latin typeface="ＭＳ Ｐゴシック" panose="020B0600070205080204" pitchFamily="50" charset="-128"/>
              <a:ea typeface="ＭＳ Ｐゴシック" panose="020B0600070205080204" pitchFamily="50" charset="-128"/>
            </a:rPr>
            <a:t>(</a:t>
          </a:r>
          <a:r>
            <a:rPr kumimoji="1" lang="ja-JP" altLang="en-US" sz="1100">
              <a:solidFill>
                <a:srgbClr val="000000"/>
              </a:solidFill>
              <a:latin typeface="ＭＳ Ｐゴシック" panose="020B0600070205080204" pitchFamily="50" charset="-128"/>
              <a:ea typeface="ＭＳ Ｐゴシック" panose="020B0600070205080204" pitchFamily="50" charset="-128"/>
            </a:rPr>
            <a:t>円</a:t>
          </a:r>
          <a:r>
            <a:rPr kumimoji="1" lang="en-US" altLang="ja-JP" sz="1100">
              <a:solidFill>
                <a:srgbClr val="000000"/>
              </a:solidFill>
              <a:latin typeface="ＭＳ Ｐゴシック" panose="020B0600070205080204" pitchFamily="50" charset="-128"/>
              <a:ea typeface="ＭＳ Ｐゴシック" panose="020B0600070205080204" pitchFamily="50" charset="-128"/>
            </a:rPr>
            <a:t>)</a:t>
          </a:r>
          <a:endParaRPr kumimoji="1" lang="ja-JP" altLang="en-US" sz="11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123990</xdr:rowOff>
    </xdr:from>
    <xdr:to>
      <xdr:col>29</xdr:col>
      <xdr:colOff>127000</xdr:colOff>
      <xdr:row>20</xdr:row>
      <xdr:rowOff>11328</xdr:rowOff>
    </xdr:to>
    <xdr:cxnSp macro="">
      <xdr:nvCxnSpPr>
        <xdr:cNvPr id="45" name="直線コネクタ 44"/>
        <xdr:cNvCxnSpPr/>
      </xdr:nvCxnSpPr>
      <xdr:spPr bwMode="auto">
        <a:xfrm flipV="1">
          <a:off x="5651500" y="2057565"/>
          <a:ext cx="0" cy="14303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154855</xdr:rowOff>
    </xdr:from>
    <xdr:ext cx="762000" cy="259045"/>
    <xdr:sp macro="" textlink="">
      <xdr:nvSpPr>
        <xdr:cNvPr id="46" name="人口1人当たり決算額の推移最小値テキスト130"/>
        <xdr:cNvSpPr txBox="1"/>
      </xdr:nvSpPr>
      <xdr:spPr>
        <a:xfrm>
          <a:off x="5740400" y="3460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11328</xdr:rowOff>
    </xdr:from>
    <xdr:to>
      <xdr:col>30</xdr:col>
      <xdr:colOff>25400</xdr:colOff>
      <xdr:row>20</xdr:row>
      <xdr:rowOff>11328</xdr:rowOff>
    </xdr:to>
    <xdr:cxnSp macro="">
      <xdr:nvCxnSpPr>
        <xdr:cNvPr id="47" name="直線コネクタ 46"/>
        <xdr:cNvCxnSpPr/>
      </xdr:nvCxnSpPr>
      <xdr:spPr bwMode="auto">
        <a:xfrm>
          <a:off x="5562600" y="34879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38917</xdr:rowOff>
    </xdr:from>
    <xdr:ext cx="762000" cy="259045"/>
    <xdr:sp macro="" textlink="">
      <xdr:nvSpPr>
        <xdr:cNvPr id="48" name="人口1人当たり決算額の推移最大値テキスト130"/>
        <xdr:cNvSpPr txBox="1"/>
      </xdr:nvSpPr>
      <xdr:spPr>
        <a:xfrm>
          <a:off x="5740400" y="1801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89,329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123990</xdr:rowOff>
    </xdr:from>
    <xdr:to>
      <xdr:col>30</xdr:col>
      <xdr:colOff>25400</xdr:colOff>
      <xdr:row>11</xdr:row>
      <xdr:rowOff>123990</xdr:rowOff>
    </xdr:to>
    <xdr:cxnSp macro="">
      <xdr:nvCxnSpPr>
        <xdr:cNvPr id="49" name="直線コネクタ 48"/>
        <xdr:cNvCxnSpPr/>
      </xdr:nvCxnSpPr>
      <xdr:spPr bwMode="auto">
        <a:xfrm>
          <a:off x="5562600" y="20575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128372</xdr:rowOff>
    </xdr:from>
    <xdr:to>
      <xdr:col>29</xdr:col>
      <xdr:colOff>127000</xdr:colOff>
      <xdr:row>17</xdr:row>
      <xdr:rowOff>30683</xdr:rowOff>
    </xdr:to>
    <xdr:cxnSp macro="">
      <xdr:nvCxnSpPr>
        <xdr:cNvPr id="50" name="直線コネクタ 49"/>
        <xdr:cNvCxnSpPr/>
      </xdr:nvCxnSpPr>
      <xdr:spPr bwMode="auto">
        <a:xfrm flipV="1">
          <a:off x="5003800" y="2919197"/>
          <a:ext cx="647700" cy="737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113149</xdr:rowOff>
    </xdr:from>
    <xdr:ext cx="762000" cy="259045"/>
    <xdr:sp macro="" textlink="">
      <xdr:nvSpPr>
        <xdr:cNvPr id="51" name="人口1人当たり決算額の推移平均値テキスト130"/>
        <xdr:cNvSpPr txBox="1"/>
      </xdr:nvSpPr>
      <xdr:spPr>
        <a:xfrm>
          <a:off x="5740400" y="29039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65,862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110033</xdr:rowOff>
    </xdr:from>
    <xdr:to>
      <xdr:col>29</xdr:col>
      <xdr:colOff>177800</xdr:colOff>
      <xdr:row>17</xdr:row>
      <xdr:rowOff>40183</xdr:rowOff>
    </xdr:to>
    <xdr:sp macro="" textlink="">
      <xdr:nvSpPr>
        <xdr:cNvPr id="52" name="フローチャート: 判断 51"/>
        <xdr:cNvSpPr/>
      </xdr:nvSpPr>
      <xdr:spPr bwMode="auto">
        <a:xfrm>
          <a:off x="5600700" y="2900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30683</xdr:rowOff>
    </xdr:from>
    <xdr:to>
      <xdr:col>26</xdr:col>
      <xdr:colOff>50800</xdr:colOff>
      <xdr:row>17</xdr:row>
      <xdr:rowOff>52705</xdr:rowOff>
    </xdr:to>
    <xdr:cxnSp macro="">
      <xdr:nvCxnSpPr>
        <xdr:cNvPr id="53" name="直線コネクタ 52"/>
        <xdr:cNvCxnSpPr/>
      </xdr:nvCxnSpPr>
      <xdr:spPr bwMode="auto">
        <a:xfrm flipV="1">
          <a:off x="4305300" y="2992958"/>
          <a:ext cx="698500" cy="220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7506</xdr:rowOff>
    </xdr:from>
    <xdr:to>
      <xdr:col>26</xdr:col>
      <xdr:colOff>101600</xdr:colOff>
      <xdr:row>17</xdr:row>
      <xdr:rowOff>109106</xdr:rowOff>
    </xdr:to>
    <xdr:sp macro="" textlink="">
      <xdr:nvSpPr>
        <xdr:cNvPr id="54" name="フローチャート: 判断 53"/>
        <xdr:cNvSpPr/>
      </xdr:nvSpPr>
      <xdr:spPr bwMode="auto">
        <a:xfrm>
          <a:off x="4953000" y="29697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93883</xdr:rowOff>
    </xdr:from>
    <xdr:ext cx="736600" cy="259045"/>
    <xdr:sp macro="" textlink="">
      <xdr:nvSpPr>
        <xdr:cNvPr id="55" name="テキスト ボックス 54"/>
        <xdr:cNvSpPr txBox="1"/>
      </xdr:nvSpPr>
      <xdr:spPr>
        <a:xfrm>
          <a:off x="4622800" y="3056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64,053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52705</xdr:rowOff>
    </xdr:from>
    <xdr:to>
      <xdr:col>22</xdr:col>
      <xdr:colOff>114300</xdr:colOff>
      <xdr:row>17</xdr:row>
      <xdr:rowOff>68364</xdr:rowOff>
    </xdr:to>
    <xdr:cxnSp macro="">
      <xdr:nvCxnSpPr>
        <xdr:cNvPr id="56" name="直線コネクタ 55"/>
        <xdr:cNvCxnSpPr/>
      </xdr:nvCxnSpPr>
      <xdr:spPr bwMode="auto">
        <a:xfrm flipV="1">
          <a:off x="3606800" y="3014980"/>
          <a:ext cx="698500" cy="156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36081</xdr:rowOff>
    </xdr:from>
    <xdr:to>
      <xdr:col>22</xdr:col>
      <xdr:colOff>165100</xdr:colOff>
      <xdr:row>17</xdr:row>
      <xdr:rowOff>137681</xdr:rowOff>
    </xdr:to>
    <xdr:sp macro="" textlink="">
      <xdr:nvSpPr>
        <xdr:cNvPr id="57" name="フローチャート: 判断 56"/>
        <xdr:cNvSpPr/>
      </xdr:nvSpPr>
      <xdr:spPr bwMode="auto">
        <a:xfrm>
          <a:off x="4254500" y="29983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122458</xdr:rowOff>
    </xdr:from>
    <xdr:ext cx="762000" cy="259045"/>
    <xdr:sp macro="" textlink="">
      <xdr:nvSpPr>
        <xdr:cNvPr id="58" name="テキスト ボックス 57"/>
        <xdr:cNvSpPr txBox="1"/>
      </xdr:nvSpPr>
      <xdr:spPr>
        <a:xfrm>
          <a:off x="3924300" y="308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63,303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68364</xdr:rowOff>
    </xdr:from>
    <xdr:to>
      <xdr:col>18</xdr:col>
      <xdr:colOff>177800</xdr:colOff>
      <xdr:row>17</xdr:row>
      <xdr:rowOff>93243</xdr:rowOff>
    </xdr:to>
    <xdr:cxnSp macro="">
      <xdr:nvCxnSpPr>
        <xdr:cNvPr id="59" name="直線コネクタ 58"/>
        <xdr:cNvCxnSpPr/>
      </xdr:nvCxnSpPr>
      <xdr:spPr bwMode="auto">
        <a:xfrm flipV="1">
          <a:off x="2908300" y="3030639"/>
          <a:ext cx="698500" cy="248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63475</xdr:rowOff>
    </xdr:from>
    <xdr:to>
      <xdr:col>19</xdr:col>
      <xdr:colOff>38100</xdr:colOff>
      <xdr:row>17</xdr:row>
      <xdr:rowOff>165075</xdr:rowOff>
    </xdr:to>
    <xdr:sp macro="" textlink="">
      <xdr:nvSpPr>
        <xdr:cNvPr id="60" name="フローチャート: 判断 59"/>
        <xdr:cNvSpPr/>
      </xdr:nvSpPr>
      <xdr:spPr bwMode="auto">
        <a:xfrm>
          <a:off x="3556000" y="3025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149852</xdr:rowOff>
    </xdr:from>
    <xdr:ext cx="762000" cy="259045"/>
    <xdr:sp macro="" textlink="">
      <xdr:nvSpPr>
        <xdr:cNvPr id="61" name="テキスト ボックス 60"/>
        <xdr:cNvSpPr txBox="1"/>
      </xdr:nvSpPr>
      <xdr:spPr>
        <a:xfrm>
          <a:off x="3225800" y="3112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62,584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97117</xdr:rowOff>
    </xdr:from>
    <xdr:to>
      <xdr:col>15</xdr:col>
      <xdr:colOff>101600</xdr:colOff>
      <xdr:row>18</xdr:row>
      <xdr:rowOff>27267</xdr:rowOff>
    </xdr:to>
    <xdr:sp macro="" textlink="">
      <xdr:nvSpPr>
        <xdr:cNvPr id="62" name="フローチャート: 判断 61"/>
        <xdr:cNvSpPr/>
      </xdr:nvSpPr>
      <xdr:spPr bwMode="auto">
        <a:xfrm>
          <a:off x="2857500" y="30593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12044</xdr:rowOff>
    </xdr:from>
    <xdr:ext cx="762000" cy="259045"/>
    <xdr:sp macro="" textlink="">
      <xdr:nvSpPr>
        <xdr:cNvPr id="63" name="テキスト ボックス 62"/>
        <xdr:cNvSpPr txBox="1"/>
      </xdr:nvSpPr>
      <xdr:spPr>
        <a:xfrm>
          <a:off x="2527300" y="314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61,701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77572</xdr:rowOff>
    </xdr:from>
    <xdr:to>
      <xdr:col>29</xdr:col>
      <xdr:colOff>177800</xdr:colOff>
      <xdr:row>17</xdr:row>
      <xdr:rowOff>7722</xdr:rowOff>
    </xdr:to>
    <xdr:sp macro="" textlink="">
      <xdr:nvSpPr>
        <xdr:cNvPr id="69" name="楕円 68"/>
        <xdr:cNvSpPr/>
      </xdr:nvSpPr>
      <xdr:spPr bwMode="auto">
        <a:xfrm>
          <a:off x="5600700" y="28683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94099</xdr:rowOff>
    </xdr:from>
    <xdr:ext cx="762000" cy="259045"/>
    <xdr:sp macro="" textlink="">
      <xdr:nvSpPr>
        <xdr:cNvPr id="70" name="人口1人当たり決算額の推移該当値テキスト130"/>
        <xdr:cNvSpPr txBox="1"/>
      </xdr:nvSpPr>
      <xdr:spPr>
        <a:xfrm>
          <a:off x="5740400" y="2713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66,714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151333</xdr:rowOff>
    </xdr:from>
    <xdr:to>
      <xdr:col>26</xdr:col>
      <xdr:colOff>101600</xdr:colOff>
      <xdr:row>17</xdr:row>
      <xdr:rowOff>81483</xdr:rowOff>
    </xdr:to>
    <xdr:sp macro="" textlink="">
      <xdr:nvSpPr>
        <xdr:cNvPr id="71" name="楕円 70"/>
        <xdr:cNvSpPr/>
      </xdr:nvSpPr>
      <xdr:spPr bwMode="auto">
        <a:xfrm>
          <a:off x="4953000" y="29421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91660</xdr:rowOff>
    </xdr:from>
    <xdr:ext cx="736600" cy="259045"/>
    <xdr:sp macro="" textlink="">
      <xdr:nvSpPr>
        <xdr:cNvPr id="72" name="テキスト ボックス 71"/>
        <xdr:cNvSpPr txBox="1"/>
      </xdr:nvSpPr>
      <xdr:spPr>
        <a:xfrm>
          <a:off x="4622800" y="2711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64,778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1905</xdr:rowOff>
    </xdr:from>
    <xdr:to>
      <xdr:col>22</xdr:col>
      <xdr:colOff>165100</xdr:colOff>
      <xdr:row>17</xdr:row>
      <xdr:rowOff>103505</xdr:rowOff>
    </xdr:to>
    <xdr:sp macro="" textlink="">
      <xdr:nvSpPr>
        <xdr:cNvPr id="73" name="楕円 72"/>
        <xdr:cNvSpPr/>
      </xdr:nvSpPr>
      <xdr:spPr bwMode="auto">
        <a:xfrm>
          <a:off x="4254500" y="29641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113682</xdr:rowOff>
    </xdr:from>
    <xdr:ext cx="762000" cy="259045"/>
    <xdr:sp macro="" textlink="">
      <xdr:nvSpPr>
        <xdr:cNvPr id="74" name="テキスト ボックス 73"/>
        <xdr:cNvSpPr txBox="1"/>
      </xdr:nvSpPr>
      <xdr:spPr>
        <a:xfrm>
          <a:off x="3924300" y="273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64,200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17564</xdr:rowOff>
    </xdr:from>
    <xdr:to>
      <xdr:col>19</xdr:col>
      <xdr:colOff>38100</xdr:colOff>
      <xdr:row>17</xdr:row>
      <xdr:rowOff>119164</xdr:rowOff>
    </xdr:to>
    <xdr:sp macro="" textlink="">
      <xdr:nvSpPr>
        <xdr:cNvPr id="75" name="楕円 74"/>
        <xdr:cNvSpPr/>
      </xdr:nvSpPr>
      <xdr:spPr bwMode="auto">
        <a:xfrm>
          <a:off x="3556000" y="29798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129341</xdr:rowOff>
    </xdr:from>
    <xdr:ext cx="762000" cy="259045"/>
    <xdr:sp macro="" textlink="">
      <xdr:nvSpPr>
        <xdr:cNvPr id="76" name="テキスト ボックス 75"/>
        <xdr:cNvSpPr txBox="1"/>
      </xdr:nvSpPr>
      <xdr:spPr>
        <a:xfrm>
          <a:off x="3225800" y="2748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63,789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42443</xdr:rowOff>
    </xdr:from>
    <xdr:to>
      <xdr:col>15</xdr:col>
      <xdr:colOff>101600</xdr:colOff>
      <xdr:row>17</xdr:row>
      <xdr:rowOff>144043</xdr:rowOff>
    </xdr:to>
    <xdr:sp macro="" textlink="">
      <xdr:nvSpPr>
        <xdr:cNvPr id="77" name="楕円 76"/>
        <xdr:cNvSpPr/>
      </xdr:nvSpPr>
      <xdr:spPr bwMode="auto">
        <a:xfrm>
          <a:off x="2857500" y="30047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154220</xdr:rowOff>
    </xdr:from>
    <xdr:ext cx="762000" cy="259045"/>
    <xdr:sp macro="" textlink="">
      <xdr:nvSpPr>
        <xdr:cNvPr id="78" name="テキスト ボックス 77"/>
        <xdr:cNvSpPr txBox="1"/>
      </xdr:nvSpPr>
      <xdr:spPr>
        <a:xfrm>
          <a:off x="2527300" y="2773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63,136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solidFill>
                <a:srgbClr val="000000"/>
              </a:solidFill>
              <a:latin typeface="ＭＳ Ｐゴシック" panose="020B0600070205080204" pitchFamily="50" charset="-128"/>
              <a:ea typeface="ＭＳ Ｐゴシック" panose="020B0600070205080204" pitchFamily="50" charset="-128"/>
            </a:rPr>
            <a:t>(</a:t>
          </a:r>
          <a:r>
            <a:rPr kumimoji="1" lang="ja-JP" altLang="en-US" sz="1100">
              <a:solidFill>
                <a:srgbClr val="000000"/>
              </a:solidFill>
              <a:latin typeface="ＭＳ Ｐゴシック" panose="020B0600070205080204" pitchFamily="50" charset="-128"/>
              <a:ea typeface="ＭＳ Ｐゴシック" panose="020B0600070205080204" pitchFamily="50" charset="-128"/>
            </a:rPr>
            <a:t>円</a:t>
          </a:r>
          <a:r>
            <a:rPr kumimoji="1" lang="en-US" altLang="ja-JP" sz="1100">
              <a:solidFill>
                <a:srgbClr val="000000"/>
              </a:solidFill>
              <a:latin typeface="ＭＳ Ｐゴシック" panose="020B0600070205080204" pitchFamily="50" charset="-128"/>
              <a:ea typeface="ＭＳ Ｐゴシック" panose="020B0600070205080204" pitchFamily="50" charset="-128"/>
            </a:rPr>
            <a:t>)</a:t>
          </a:r>
          <a:endParaRPr kumimoji="1" lang="ja-JP" altLang="en-US" sz="11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261684</xdr:rowOff>
    </xdr:from>
    <xdr:to>
      <xdr:col>29</xdr:col>
      <xdr:colOff>127000</xdr:colOff>
      <xdr:row>37</xdr:row>
      <xdr:rowOff>158014</xdr:rowOff>
    </xdr:to>
    <xdr:cxnSp macro="">
      <xdr:nvCxnSpPr>
        <xdr:cNvPr id="106" name="直線コネクタ 105"/>
        <xdr:cNvCxnSpPr/>
      </xdr:nvCxnSpPr>
      <xdr:spPr bwMode="auto">
        <a:xfrm flipV="1">
          <a:off x="5651500" y="6186234"/>
          <a:ext cx="0" cy="109648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130091</xdr:rowOff>
    </xdr:from>
    <xdr:ext cx="762000" cy="259045"/>
    <xdr:sp macro="" textlink="">
      <xdr:nvSpPr>
        <xdr:cNvPr id="107" name="人口1人当たり決算額の推移最小値テキスト445"/>
        <xdr:cNvSpPr txBox="1"/>
      </xdr:nvSpPr>
      <xdr:spPr>
        <a:xfrm>
          <a:off x="5740400" y="7254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-2,814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158014</xdr:rowOff>
    </xdr:from>
    <xdr:to>
      <xdr:col>30</xdr:col>
      <xdr:colOff>25400</xdr:colOff>
      <xdr:row>37</xdr:row>
      <xdr:rowOff>158014</xdr:rowOff>
    </xdr:to>
    <xdr:cxnSp macro="">
      <xdr:nvCxnSpPr>
        <xdr:cNvPr id="108" name="直線コネクタ 107"/>
        <xdr:cNvCxnSpPr/>
      </xdr:nvCxnSpPr>
      <xdr:spPr bwMode="auto">
        <a:xfrm>
          <a:off x="5562600" y="72827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5161</xdr:rowOff>
    </xdr:from>
    <xdr:ext cx="762000" cy="259045"/>
    <xdr:sp macro="" textlink="">
      <xdr:nvSpPr>
        <xdr:cNvPr id="109" name="人口1人当たり決算額の推移最大値テキスト445"/>
        <xdr:cNvSpPr txBox="1"/>
      </xdr:nvSpPr>
      <xdr:spPr>
        <a:xfrm>
          <a:off x="5740400" y="592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25,965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261684</xdr:rowOff>
    </xdr:from>
    <xdr:to>
      <xdr:col>30</xdr:col>
      <xdr:colOff>25400</xdr:colOff>
      <xdr:row>33</xdr:row>
      <xdr:rowOff>261684</xdr:rowOff>
    </xdr:to>
    <xdr:cxnSp macro="">
      <xdr:nvCxnSpPr>
        <xdr:cNvPr id="110" name="直線コネクタ 109"/>
        <xdr:cNvCxnSpPr/>
      </xdr:nvCxnSpPr>
      <xdr:spPr bwMode="auto">
        <a:xfrm>
          <a:off x="5562600" y="61862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57734</xdr:rowOff>
    </xdr:from>
    <xdr:to>
      <xdr:col>29</xdr:col>
      <xdr:colOff>127000</xdr:colOff>
      <xdr:row>35</xdr:row>
      <xdr:rowOff>122275</xdr:rowOff>
    </xdr:to>
    <xdr:cxnSp macro="">
      <xdr:nvCxnSpPr>
        <xdr:cNvPr id="111" name="直線コネクタ 110"/>
        <xdr:cNvCxnSpPr/>
      </xdr:nvCxnSpPr>
      <xdr:spPr bwMode="auto">
        <a:xfrm>
          <a:off x="5003800" y="6668084"/>
          <a:ext cx="647700" cy="645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239044</xdr:rowOff>
    </xdr:from>
    <xdr:ext cx="762000" cy="259045"/>
    <xdr:sp macro="" textlink="">
      <xdr:nvSpPr>
        <xdr:cNvPr id="112" name="人口1人当たり決算額の推移平均値テキスト445"/>
        <xdr:cNvSpPr txBox="1"/>
      </xdr:nvSpPr>
      <xdr:spPr>
        <a:xfrm>
          <a:off x="5740400" y="68493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6,493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266967</xdr:rowOff>
    </xdr:from>
    <xdr:to>
      <xdr:col>29</xdr:col>
      <xdr:colOff>177800</xdr:colOff>
      <xdr:row>36</xdr:row>
      <xdr:rowOff>25667</xdr:rowOff>
    </xdr:to>
    <xdr:sp macro="" textlink="">
      <xdr:nvSpPr>
        <xdr:cNvPr id="113" name="フローチャート: 判断 112"/>
        <xdr:cNvSpPr/>
      </xdr:nvSpPr>
      <xdr:spPr bwMode="auto">
        <a:xfrm>
          <a:off x="5600700" y="68773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341313</xdr:rowOff>
    </xdr:from>
    <xdr:to>
      <xdr:col>26</xdr:col>
      <xdr:colOff>50800</xdr:colOff>
      <xdr:row>35</xdr:row>
      <xdr:rowOff>57734</xdr:rowOff>
    </xdr:to>
    <xdr:cxnSp macro="">
      <xdr:nvCxnSpPr>
        <xdr:cNvPr id="114" name="直線コネクタ 113"/>
        <xdr:cNvCxnSpPr/>
      </xdr:nvCxnSpPr>
      <xdr:spPr bwMode="auto">
        <a:xfrm>
          <a:off x="4305300" y="6608763"/>
          <a:ext cx="698500" cy="593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270548</xdr:rowOff>
    </xdr:from>
    <xdr:to>
      <xdr:col>26</xdr:col>
      <xdr:colOff>101600</xdr:colOff>
      <xdr:row>36</xdr:row>
      <xdr:rowOff>29248</xdr:rowOff>
    </xdr:to>
    <xdr:sp macro="" textlink="">
      <xdr:nvSpPr>
        <xdr:cNvPr id="115" name="フローチャート: 判断 114"/>
        <xdr:cNvSpPr/>
      </xdr:nvSpPr>
      <xdr:spPr bwMode="auto">
        <a:xfrm>
          <a:off x="4953000" y="6880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14025</xdr:rowOff>
    </xdr:from>
    <xdr:ext cx="736600" cy="259045"/>
    <xdr:sp macro="" textlink="">
      <xdr:nvSpPr>
        <xdr:cNvPr id="116" name="テキスト ボックス 115"/>
        <xdr:cNvSpPr txBox="1"/>
      </xdr:nvSpPr>
      <xdr:spPr>
        <a:xfrm>
          <a:off x="4622800" y="69672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161518</xdr:rowOff>
    </xdr:from>
    <xdr:to>
      <xdr:col>22</xdr:col>
      <xdr:colOff>114300</xdr:colOff>
      <xdr:row>34</xdr:row>
      <xdr:rowOff>341313</xdr:rowOff>
    </xdr:to>
    <xdr:cxnSp macro="">
      <xdr:nvCxnSpPr>
        <xdr:cNvPr id="117" name="直線コネクタ 116"/>
        <xdr:cNvCxnSpPr/>
      </xdr:nvCxnSpPr>
      <xdr:spPr bwMode="auto">
        <a:xfrm>
          <a:off x="3606800" y="6428968"/>
          <a:ext cx="698500" cy="1797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258051</xdr:rowOff>
    </xdr:from>
    <xdr:to>
      <xdr:col>22</xdr:col>
      <xdr:colOff>165100</xdr:colOff>
      <xdr:row>36</xdr:row>
      <xdr:rowOff>16751</xdr:rowOff>
    </xdr:to>
    <xdr:sp macro="" textlink="">
      <xdr:nvSpPr>
        <xdr:cNvPr id="118" name="フローチャート: 判断 117"/>
        <xdr:cNvSpPr/>
      </xdr:nvSpPr>
      <xdr:spPr bwMode="auto">
        <a:xfrm>
          <a:off x="4254500" y="68684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1528</xdr:rowOff>
    </xdr:from>
    <xdr:ext cx="762000" cy="259045"/>
    <xdr:sp macro="" textlink="">
      <xdr:nvSpPr>
        <xdr:cNvPr id="119" name="テキスト ボックス 118"/>
        <xdr:cNvSpPr txBox="1"/>
      </xdr:nvSpPr>
      <xdr:spPr>
        <a:xfrm>
          <a:off x="3924300" y="6954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161518</xdr:rowOff>
    </xdr:from>
    <xdr:to>
      <xdr:col>18</xdr:col>
      <xdr:colOff>177800</xdr:colOff>
      <xdr:row>34</xdr:row>
      <xdr:rowOff>196685</xdr:rowOff>
    </xdr:to>
    <xdr:cxnSp macro="">
      <xdr:nvCxnSpPr>
        <xdr:cNvPr id="120" name="直線コネクタ 119"/>
        <xdr:cNvCxnSpPr/>
      </xdr:nvCxnSpPr>
      <xdr:spPr bwMode="auto">
        <a:xfrm flipV="1">
          <a:off x="2908300" y="6428968"/>
          <a:ext cx="698500" cy="351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190767</xdr:rowOff>
    </xdr:from>
    <xdr:to>
      <xdr:col>19</xdr:col>
      <xdr:colOff>38100</xdr:colOff>
      <xdr:row>35</xdr:row>
      <xdr:rowOff>292367</xdr:rowOff>
    </xdr:to>
    <xdr:sp macro="" textlink="">
      <xdr:nvSpPr>
        <xdr:cNvPr id="121" name="フローチャート: 判断 120"/>
        <xdr:cNvSpPr/>
      </xdr:nvSpPr>
      <xdr:spPr bwMode="auto">
        <a:xfrm>
          <a:off x="3556000" y="68011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277144</xdr:rowOff>
    </xdr:from>
    <xdr:ext cx="762000" cy="259045"/>
    <xdr:sp macro="" textlink="">
      <xdr:nvSpPr>
        <xdr:cNvPr id="122" name="テキスト ボックス 121"/>
        <xdr:cNvSpPr txBox="1"/>
      </xdr:nvSpPr>
      <xdr:spPr>
        <a:xfrm>
          <a:off x="3225800" y="6887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8,493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181089</xdr:rowOff>
    </xdr:from>
    <xdr:to>
      <xdr:col>15</xdr:col>
      <xdr:colOff>101600</xdr:colOff>
      <xdr:row>35</xdr:row>
      <xdr:rowOff>282689</xdr:rowOff>
    </xdr:to>
    <xdr:sp macro="" textlink="">
      <xdr:nvSpPr>
        <xdr:cNvPr id="123" name="フローチャート: 判断 122"/>
        <xdr:cNvSpPr/>
      </xdr:nvSpPr>
      <xdr:spPr bwMode="auto">
        <a:xfrm>
          <a:off x="2857500" y="67914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267466</xdr:rowOff>
    </xdr:from>
    <xdr:ext cx="762000" cy="259045"/>
    <xdr:sp macro="" textlink="">
      <xdr:nvSpPr>
        <xdr:cNvPr id="124" name="テキスト ボックス 123"/>
        <xdr:cNvSpPr txBox="1"/>
      </xdr:nvSpPr>
      <xdr:spPr>
        <a:xfrm>
          <a:off x="2527300" y="6877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8,747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71475</xdr:rowOff>
    </xdr:from>
    <xdr:to>
      <xdr:col>29</xdr:col>
      <xdr:colOff>177800</xdr:colOff>
      <xdr:row>35</xdr:row>
      <xdr:rowOff>173075</xdr:rowOff>
    </xdr:to>
    <xdr:sp macro="" textlink="">
      <xdr:nvSpPr>
        <xdr:cNvPr id="130" name="楕円 129"/>
        <xdr:cNvSpPr/>
      </xdr:nvSpPr>
      <xdr:spPr bwMode="auto">
        <a:xfrm>
          <a:off x="5600700" y="66818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259452</xdr:rowOff>
    </xdr:from>
    <xdr:ext cx="762000" cy="259045"/>
    <xdr:sp macro="" textlink="">
      <xdr:nvSpPr>
        <xdr:cNvPr id="131" name="人口1人当たり決算額の推移該当値テキスト445"/>
        <xdr:cNvSpPr txBox="1"/>
      </xdr:nvSpPr>
      <xdr:spPr>
        <a:xfrm>
          <a:off x="5740400" y="6526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11,624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6934</xdr:rowOff>
    </xdr:from>
    <xdr:to>
      <xdr:col>26</xdr:col>
      <xdr:colOff>101600</xdr:colOff>
      <xdr:row>35</xdr:row>
      <xdr:rowOff>108534</xdr:rowOff>
    </xdr:to>
    <xdr:sp macro="" textlink="">
      <xdr:nvSpPr>
        <xdr:cNvPr id="132" name="楕円 131"/>
        <xdr:cNvSpPr/>
      </xdr:nvSpPr>
      <xdr:spPr bwMode="auto">
        <a:xfrm>
          <a:off x="4953000" y="66172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118711</xdr:rowOff>
    </xdr:from>
    <xdr:ext cx="736600" cy="259045"/>
    <xdr:sp macro="" textlink="">
      <xdr:nvSpPr>
        <xdr:cNvPr id="133" name="テキスト ボックス 132"/>
        <xdr:cNvSpPr txBox="1"/>
      </xdr:nvSpPr>
      <xdr:spPr>
        <a:xfrm>
          <a:off x="4622800" y="6386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13,318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290513</xdr:rowOff>
    </xdr:from>
    <xdr:to>
      <xdr:col>22</xdr:col>
      <xdr:colOff>165100</xdr:colOff>
      <xdr:row>35</xdr:row>
      <xdr:rowOff>49213</xdr:rowOff>
    </xdr:to>
    <xdr:sp macro="" textlink="">
      <xdr:nvSpPr>
        <xdr:cNvPr id="134" name="楕円 133"/>
        <xdr:cNvSpPr/>
      </xdr:nvSpPr>
      <xdr:spPr bwMode="auto">
        <a:xfrm>
          <a:off x="4254500" y="65579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59390</xdr:rowOff>
    </xdr:from>
    <xdr:ext cx="762000" cy="259045"/>
    <xdr:sp macro="" textlink="">
      <xdr:nvSpPr>
        <xdr:cNvPr id="135" name="テキスト ボックス 134"/>
        <xdr:cNvSpPr txBox="1"/>
      </xdr:nvSpPr>
      <xdr:spPr>
        <a:xfrm>
          <a:off x="3924300" y="6326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14,875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110718</xdr:rowOff>
    </xdr:from>
    <xdr:to>
      <xdr:col>19</xdr:col>
      <xdr:colOff>38100</xdr:colOff>
      <xdr:row>34</xdr:row>
      <xdr:rowOff>212318</xdr:rowOff>
    </xdr:to>
    <xdr:sp macro="" textlink="">
      <xdr:nvSpPr>
        <xdr:cNvPr id="136" name="楕円 135"/>
        <xdr:cNvSpPr/>
      </xdr:nvSpPr>
      <xdr:spPr bwMode="auto">
        <a:xfrm>
          <a:off x="3556000" y="63781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222495</xdr:rowOff>
    </xdr:from>
    <xdr:ext cx="762000" cy="259045"/>
    <xdr:sp macro="" textlink="">
      <xdr:nvSpPr>
        <xdr:cNvPr id="137" name="テキスト ボックス 136"/>
        <xdr:cNvSpPr txBox="1"/>
      </xdr:nvSpPr>
      <xdr:spPr>
        <a:xfrm>
          <a:off x="3225800" y="614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19,594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145885</xdr:rowOff>
    </xdr:from>
    <xdr:to>
      <xdr:col>15</xdr:col>
      <xdr:colOff>101600</xdr:colOff>
      <xdr:row>34</xdr:row>
      <xdr:rowOff>247485</xdr:rowOff>
    </xdr:to>
    <xdr:sp macro="" textlink="">
      <xdr:nvSpPr>
        <xdr:cNvPr id="138" name="楕円 137"/>
        <xdr:cNvSpPr/>
      </xdr:nvSpPr>
      <xdr:spPr bwMode="auto">
        <a:xfrm>
          <a:off x="2857500" y="64133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257662</xdr:rowOff>
    </xdr:from>
    <xdr:ext cx="762000" cy="259045"/>
    <xdr:sp macro="" textlink="">
      <xdr:nvSpPr>
        <xdr:cNvPr id="139" name="テキスト ボックス 138"/>
        <xdr:cNvSpPr txBox="1"/>
      </xdr:nvSpPr>
      <xdr:spPr>
        <a:xfrm>
          <a:off x="2527300" y="6182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18,671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大阪府岸和田市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192,736
189,991
72.72
97,742,252
96,799,953
799,711
43,061,885
62,223,107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11.6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13545</xdr:rowOff>
    </xdr:from>
    <xdr:to>
      <xdr:col>24</xdr:col>
      <xdr:colOff>62865</xdr:colOff>
      <xdr:row>38</xdr:row>
      <xdr:rowOff>93523</xdr:rowOff>
    </xdr:to>
    <xdr:cxnSp macro="">
      <xdr:nvCxnSpPr>
        <xdr:cNvPr id="58" name="直線コネクタ 57"/>
        <xdr:cNvCxnSpPr/>
      </xdr:nvCxnSpPr>
      <xdr:spPr>
        <a:xfrm flipV="1">
          <a:off x="4633595" y="5328495"/>
          <a:ext cx="1270" cy="1280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97350</xdr:rowOff>
    </xdr:from>
    <xdr:ext cx="534377" cy="259045"/>
    <xdr:sp macro="" textlink="">
      <xdr:nvSpPr>
        <xdr:cNvPr id="59" name="人件費最小値テキスト"/>
        <xdr:cNvSpPr txBox="1"/>
      </xdr:nvSpPr>
      <xdr:spPr>
        <a:xfrm>
          <a:off x="4686300" y="6612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45,414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93523</xdr:rowOff>
    </xdr:from>
    <xdr:to>
      <xdr:col>24</xdr:col>
      <xdr:colOff>152400</xdr:colOff>
      <xdr:row>38</xdr:row>
      <xdr:rowOff>93523</xdr:rowOff>
    </xdr:to>
    <xdr:cxnSp macro="">
      <xdr:nvCxnSpPr>
        <xdr:cNvPr id="60" name="直線コネクタ 59"/>
        <xdr:cNvCxnSpPr/>
      </xdr:nvCxnSpPr>
      <xdr:spPr>
        <a:xfrm>
          <a:off x="4546600" y="6608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131672</xdr:rowOff>
    </xdr:from>
    <xdr:ext cx="534377" cy="259045"/>
    <xdr:sp macro="" textlink="">
      <xdr:nvSpPr>
        <xdr:cNvPr id="61" name="人件費最大値テキスト"/>
        <xdr:cNvSpPr txBox="1"/>
      </xdr:nvSpPr>
      <xdr:spPr>
        <a:xfrm>
          <a:off x="4686300" y="5103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84,613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13545</xdr:rowOff>
    </xdr:from>
    <xdr:to>
      <xdr:col>24</xdr:col>
      <xdr:colOff>152400</xdr:colOff>
      <xdr:row>31</xdr:row>
      <xdr:rowOff>13545</xdr:rowOff>
    </xdr:to>
    <xdr:cxnSp macro="">
      <xdr:nvCxnSpPr>
        <xdr:cNvPr id="62" name="直線コネクタ 61"/>
        <xdr:cNvCxnSpPr/>
      </xdr:nvCxnSpPr>
      <xdr:spPr>
        <a:xfrm>
          <a:off x="4546600" y="5328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72492</xdr:rowOff>
    </xdr:from>
    <xdr:to>
      <xdr:col>24</xdr:col>
      <xdr:colOff>63500</xdr:colOff>
      <xdr:row>35</xdr:row>
      <xdr:rowOff>133169</xdr:rowOff>
    </xdr:to>
    <xdr:cxnSp macro="">
      <xdr:nvCxnSpPr>
        <xdr:cNvPr id="63" name="直線コネクタ 62"/>
        <xdr:cNvCxnSpPr/>
      </xdr:nvCxnSpPr>
      <xdr:spPr>
        <a:xfrm flipV="1">
          <a:off x="3797300" y="5901792"/>
          <a:ext cx="838200" cy="232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151190</xdr:rowOff>
    </xdr:from>
    <xdr:ext cx="534377" cy="259045"/>
    <xdr:sp macro="" textlink="">
      <xdr:nvSpPr>
        <xdr:cNvPr id="64" name="人件費平均値テキスト"/>
        <xdr:cNvSpPr txBox="1"/>
      </xdr:nvSpPr>
      <xdr:spPr>
        <a:xfrm>
          <a:off x="4686300" y="59804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1313</xdr:rowOff>
    </xdr:from>
    <xdr:to>
      <xdr:col>24</xdr:col>
      <xdr:colOff>114300</xdr:colOff>
      <xdr:row>35</xdr:row>
      <xdr:rowOff>102913</xdr:rowOff>
    </xdr:to>
    <xdr:sp macro="" textlink="">
      <xdr:nvSpPr>
        <xdr:cNvPr id="65" name="フローチャート: 判断 64"/>
        <xdr:cNvSpPr/>
      </xdr:nvSpPr>
      <xdr:spPr>
        <a:xfrm>
          <a:off x="4584700" y="600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133169</xdr:rowOff>
    </xdr:from>
    <xdr:to>
      <xdr:col>19</xdr:col>
      <xdr:colOff>177800</xdr:colOff>
      <xdr:row>35</xdr:row>
      <xdr:rowOff>144664</xdr:rowOff>
    </xdr:to>
    <xdr:cxnSp macro="">
      <xdr:nvCxnSpPr>
        <xdr:cNvPr id="66" name="直線コネクタ 65"/>
        <xdr:cNvCxnSpPr/>
      </xdr:nvCxnSpPr>
      <xdr:spPr>
        <a:xfrm flipV="1">
          <a:off x="2908300" y="6133919"/>
          <a:ext cx="889000" cy="11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8172</xdr:rowOff>
    </xdr:from>
    <xdr:to>
      <xdr:col>20</xdr:col>
      <xdr:colOff>38100</xdr:colOff>
      <xdr:row>36</xdr:row>
      <xdr:rowOff>109772</xdr:rowOff>
    </xdr:to>
    <xdr:sp macro="" textlink="">
      <xdr:nvSpPr>
        <xdr:cNvPr id="67" name="フローチャート: 判断 66"/>
        <xdr:cNvSpPr/>
      </xdr:nvSpPr>
      <xdr:spPr>
        <a:xfrm>
          <a:off x="3746500" y="618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100899</xdr:rowOff>
    </xdr:from>
    <xdr:ext cx="534377" cy="259045"/>
    <xdr:sp macro="" textlink="">
      <xdr:nvSpPr>
        <xdr:cNvPr id="68" name="テキスト ボックス 67"/>
        <xdr:cNvSpPr txBox="1"/>
      </xdr:nvSpPr>
      <xdr:spPr>
        <a:xfrm>
          <a:off x="3530111" y="6273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56,972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144664</xdr:rowOff>
    </xdr:from>
    <xdr:to>
      <xdr:col>15</xdr:col>
      <xdr:colOff>50800</xdr:colOff>
      <xdr:row>36</xdr:row>
      <xdr:rowOff>15309</xdr:rowOff>
    </xdr:to>
    <xdr:cxnSp macro="">
      <xdr:nvCxnSpPr>
        <xdr:cNvPr id="69" name="直線コネクタ 68"/>
        <xdr:cNvCxnSpPr/>
      </xdr:nvCxnSpPr>
      <xdr:spPr>
        <a:xfrm flipV="1">
          <a:off x="2019300" y="6145414"/>
          <a:ext cx="889000" cy="4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24076</xdr:rowOff>
    </xdr:from>
    <xdr:to>
      <xdr:col>15</xdr:col>
      <xdr:colOff>101600</xdr:colOff>
      <xdr:row>36</xdr:row>
      <xdr:rowOff>125676</xdr:rowOff>
    </xdr:to>
    <xdr:sp macro="" textlink="">
      <xdr:nvSpPr>
        <xdr:cNvPr id="70" name="フローチャート: 判断 69"/>
        <xdr:cNvSpPr/>
      </xdr:nvSpPr>
      <xdr:spPr>
        <a:xfrm>
          <a:off x="2857500" y="619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116803</xdr:rowOff>
    </xdr:from>
    <xdr:ext cx="534377" cy="259045"/>
    <xdr:sp macro="" textlink="">
      <xdr:nvSpPr>
        <xdr:cNvPr id="71" name="テキスト ボックス 70"/>
        <xdr:cNvSpPr txBox="1"/>
      </xdr:nvSpPr>
      <xdr:spPr>
        <a:xfrm>
          <a:off x="2641111" y="628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56,485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163997</xdr:rowOff>
    </xdr:from>
    <xdr:to>
      <xdr:col>10</xdr:col>
      <xdr:colOff>114300</xdr:colOff>
      <xdr:row>36</xdr:row>
      <xdr:rowOff>15309</xdr:rowOff>
    </xdr:to>
    <xdr:cxnSp macro="">
      <xdr:nvCxnSpPr>
        <xdr:cNvPr id="72" name="直線コネクタ 71"/>
        <xdr:cNvCxnSpPr/>
      </xdr:nvCxnSpPr>
      <xdr:spPr>
        <a:xfrm>
          <a:off x="1130300" y="6164747"/>
          <a:ext cx="889000" cy="22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37302</xdr:rowOff>
    </xdr:from>
    <xdr:to>
      <xdr:col>10</xdr:col>
      <xdr:colOff>165100</xdr:colOff>
      <xdr:row>36</xdr:row>
      <xdr:rowOff>138902</xdr:rowOff>
    </xdr:to>
    <xdr:sp macro="" textlink="">
      <xdr:nvSpPr>
        <xdr:cNvPr id="73" name="フローチャート: 判断 72"/>
        <xdr:cNvSpPr/>
      </xdr:nvSpPr>
      <xdr:spPr>
        <a:xfrm>
          <a:off x="1968500" y="6209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130029</xdr:rowOff>
    </xdr:from>
    <xdr:ext cx="534377" cy="259045"/>
    <xdr:sp macro="" textlink="">
      <xdr:nvSpPr>
        <xdr:cNvPr id="74" name="テキスト ボックス 73"/>
        <xdr:cNvSpPr txBox="1"/>
      </xdr:nvSpPr>
      <xdr:spPr>
        <a:xfrm>
          <a:off x="1752111" y="630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56,080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45923</xdr:rowOff>
    </xdr:from>
    <xdr:to>
      <xdr:col>6</xdr:col>
      <xdr:colOff>38100</xdr:colOff>
      <xdr:row>36</xdr:row>
      <xdr:rowOff>147523</xdr:rowOff>
    </xdr:to>
    <xdr:sp macro="" textlink="">
      <xdr:nvSpPr>
        <xdr:cNvPr id="75" name="フローチャート: 判断 74"/>
        <xdr:cNvSpPr/>
      </xdr:nvSpPr>
      <xdr:spPr>
        <a:xfrm>
          <a:off x="1079500" y="6218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138650</xdr:rowOff>
    </xdr:from>
    <xdr:ext cx="534377" cy="259045"/>
    <xdr:sp macro="" textlink="">
      <xdr:nvSpPr>
        <xdr:cNvPr id="76" name="テキスト ボックス 75"/>
        <xdr:cNvSpPr txBox="1"/>
      </xdr:nvSpPr>
      <xdr:spPr>
        <a:xfrm>
          <a:off x="863111" y="6310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55,816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21692</xdr:rowOff>
    </xdr:from>
    <xdr:to>
      <xdr:col>24</xdr:col>
      <xdr:colOff>114300</xdr:colOff>
      <xdr:row>34</xdr:row>
      <xdr:rowOff>123292</xdr:rowOff>
    </xdr:to>
    <xdr:sp macro="" textlink="">
      <xdr:nvSpPr>
        <xdr:cNvPr id="82" name="楕円 81"/>
        <xdr:cNvSpPr/>
      </xdr:nvSpPr>
      <xdr:spPr>
        <a:xfrm>
          <a:off x="4584700" y="585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44569</xdr:rowOff>
    </xdr:from>
    <xdr:ext cx="534377" cy="259045"/>
    <xdr:sp macro="" textlink="">
      <xdr:nvSpPr>
        <xdr:cNvPr id="83" name="人件費該当値テキスト"/>
        <xdr:cNvSpPr txBox="1"/>
      </xdr:nvSpPr>
      <xdr:spPr>
        <a:xfrm>
          <a:off x="4686300" y="570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67,058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82369</xdr:rowOff>
    </xdr:from>
    <xdr:to>
      <xdr:col>20</xdr:col>
      <xdr:colOff>38100</xdr:colOff>
      <xdr:row>36</xdr:row>
      <xdr:rowOff>12519</xdr:rowOff>
    </xdr:to>
    <xdr:sp macro="" textlink="">
      <xdr:nvSpPr>
        <xdr:cNvPr id="84" name="楕円 83"/>
        <xdr:cNvSpPr/>
      </xdr:nvSpPr>
      <xdr:spPr>
        <a:xfrm>
          <a:off x="3746500" y="6083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29046</xdr:rowOff>
    </xdr:from>
    <xdr:ext cx="534377" cy="259045"/>
    <xdr:sp macro="" textlink="">
      <xdr:nvSpPr>
        <xdr:cNvPr id="85" name="テキスト ボックス 84"/>
        <xdr:cNvSpPr txBox="1"/>
      </xdr:nvSpPr>
      <xdr:spPr>
        <a:xfrm>
          <a:off x="3530111" y="585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59,950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93864</xdr:rowOff>
    </xdr:from>
    <xdr:to>
      <xdr:col>15</xdr:col>
      <xdr:colOff>101600</xdr:colOff>
      <xdr:row>36</xdr:row>
      <xdr:rowOff>24014</xdr:rowOff>
    </xdr:to>
    <xdr:sp macro="" textlink="">
      <xdr:nvSpPr>
        <xdr:cNvPr id="86" name="楕円 85"/>
        <xdr:cNvSpPr/>
      </xdr:nvSpPr>
      <xdr:spPr>
        <a:xfrm>
          <a:off x="2857500" y="609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40541</xdr:rowOff>
    </xdr:from>
    <xdr:ext cx="534377" cy="259045"/>
    <xdr:sp macro="" textlink="">
      <xdr:nvSpPr>
        <xdr:cNvPr id="87" name="テキスト ボックス 86"/>
        <xdr:cNvSpPr txBox="1"/>
      </xdr:nvSpPr>
      <xdr:spPr>
        <a:xfrm>
          <a:off x="2641111" y="586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59,598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135959</xdr:rowOff>
    </xdr:from>
    <xdr:to>
      <xdr:col>10</xdr:col>
      <xdr:colOff>165100</xdr:colOff>
      <xdr:row>36</xdr:row>
      <xdr:rowOff>66109</xdr:rowOff>
    </xdr:to>
    <xdr:sp macro="" textlink="">
      <xdr:nvSpPr>
        <xdr:cNvPr id="88" name="楕円 87"/>
        <xdr:cNvSpPr/>
      </xdr:nvSpPr>
      <xdr:spPr>
        <a:xfrm>
          <a:off x="1968500" y="6136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82636</xdr:rowOff>
    </xdr:from>
    <xdr:ext cx="534377" cy="259045"/>
    <xdr:sp macro="" textlink="">
      <xdr:nvSpPr>
        <xdr:cNvPr id="89" name="テキスト ボックス 88"/>
        <xdr:cNvSpPr txBox="1"/>
      </xdr:nvSpPr>
      <xdr:spPr>
        <a:xfrm>
          <a:off x="1752111" y="5911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58,309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113197</xdr:rowOff>
    </xdr:from>
    <xdr:to>
      <xdr:col>6</xdr:col>
      <xdr:colOff>38100</xdr:colOff>
      <xdr:row>36</xdr:row>
      <xdr:rowOff>43347</xdr:rowOff>
    </xdr:to>
    <xdr:sp macro="" textlink="">
      <xdr:nvSpPr>
        <xdr:cNvPr id="90" name="楕円 89"/>
        <xdr:cNvSpPr/>
      </xdr:nvSpPr>
      <xdr:spPr>
        <a:xfrm>
          <a:off x="1079500" y="6113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59874</xdr:rowOff>
    </xdr:from>
    <xdr:ext cx="534377" cy="259045"/>
    <xdr:sp macro="" textlink="">
      <xdr:nvSpPr>
        <xdr:cNvPr id="91" name="テキスト ボックス 90"/>
        <xdr:cNvSpPr txBox="1"/>
      </xdr:nvSpPr>
      <xdr:spPr>
        <a:xfrm>
          <a:off x="863111" y="5889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59,006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10" name="テキスト ボックス 109"/>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109617</xdr:rowOff>
    </xdr:from>
    <xdr:to>
      <xdr:col>24</xdr:col>
      <xdr:colOff>62865</xdr:colOff>
      <xdr:row>58</xdr:row>
      <xdr:rowOff>110988</xdr:rowOff>
    </xdr:to>
    <xdr:cxnSp macro="">
      <xdr:nvCxnSpPr>
        <xdr:cNvPr id="114" name="直線コネクタ 113"/>
        <xdr:cNvCxnSpPr/>
      </xdr:nvCxnSpPr>
      <xdr:spPr>
        <a:xfrm flipV="1">
          <a:off x="4633595" y="8682117"/>
          <a:ext cx="1270" cy="1372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114815</xdr:rowOff>
    </xdr:from>
    <xdr:ext cx="534377" cy="259045"/>
    <xdr:sp macro="" textlink="">
      <xdr:nvSpPr>
        <xdr:cNvPr id="115" name="物件費最小値テキスト"/>
        <xdr:cNvSpPr txBox="1"/>
      </xdr:nvSpPr>
      <xdr:spPr>
        <a:xfrm>
          <a:off x="4686300" y="10058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40,628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110988</xdr:rowOff>
    </xdr:from>
    <xdr:to>
      <xdr:col>24</xdr:col>
      <xdr:colOff>152400</xdr:colOff>
      <xdr:row>58</xdr:row>
      <xdr:rowOff>110988</xdr:rowOff>
    </xdr:to>
    <xdr:cxnSp macro="">
      <xdr:nvCxnSpPr>
        <xdr:cNvPr id="116" name="直線コネクタ 115"/>
        <xdr:cNvCxnSpPr/>
      </xdr:nvCxnSpPr>
      <xdr:spPr>
        <a:xfrm>
          <a:off x="4546600" y="10055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56294</xdr:rowOff>
    </xdr:from>
    <xdr:ext cx="534377" cy="259045"/>
    <xdr:sp macro="" textlink="">
      <xdr:nvSpPr>
        <xdr:cNvPr id="117" name="物件費最大値テキスト"/>
        <xdr:cNvSpPr txBox="1"/>
      </xdr:nvSpPr>
      <xdr:spPr>
        <a:xfrm>
          <a:off x="4686300" y="8457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109617</xdr:rowOff>
    </xdr:from>
    <xdr:to>
      <xdr:col>24</xdr:col>
      <xdr:colOff>152400</xdr:colOff>
      <xdr:row>50</xdr:row>
      <xdr:rowOff>109617</xdr:rowOff>
    </xdr:to>
    <xdr:cxnSp macro="">
      <xdr:nvCxnSpPr>
        <xdr:cNvPr id="118" name="直線コネクタ 117"/>
        <xdr:cNvCxnSpPr/>
      </xdr:nvCxnSpPr>
      <xdr:spPr>
        <a:xfrm>
          <a:off x="4546600" y="8682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81773</xdr:rowOff>
    </xdr:from>
    <xdr:to>
      <xdr:col>24</xdr:col>
      <xdr:colOff>63500</xdr:colOff>
      <xdr:row>58</xdr:row>
      <xdr:rowOff>94345</xdr:rowOff>
    </xdr:to>
    <xdr:cxnSp macro="">
      <xdr:nvCxnSpPr>
        <xdr:cNvPr id="119" name="直線コネクタ 118"/>
        <xdr:cNvCxnSpPr/>
      </xdr:nvCxnSpPr>
      <xdr:spPr>
        <a:xfrm flipV="1">
          <a:off x="3797300" y="9682973"/>
          <a:ext cx="838200" cy="355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56410</xdr:rowOff>
    </xdr:from>
    <xdr:ext cx="534377" cy="259045"/>
    <xdr:sp macro="" textlink="">
      <xdr:nvSpPr>
        <xdr:cNvPr id="120" name="物件費平均値テキスト"/>
        <xdr:cNvSpPr txBox="1"/>
      </xdr:nvSpPr>
      <xdr:spPr>
        <a:xfrm>
          <a:off x="4686300" y="93147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52,461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33533</xdr:rowOff>
    </xdr:from>
    <xdr:to>
      <xdr:col>24</xdr:col>
      <xdr:colOff>114300</xdr:colOff>
      <xdr:row>55</xdr:row>
      <xdr:rowOff>135133</xdr:rowOff>
    </xdr:to>
    <xdr:sp macro="" textlink="">
      <xdr:nvSpPr>
        <xdr:cNvPr id="121" name="フローチャート: 判断 120"/>
        <xdr:cNvSpPr/>
      </xdr:nvSpPr>
      <xdr:spPr>
        <a:xfrm>
          <a:off x="4584700" y="946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94345</xdr:rowOff>
    </xdr:from>
    <xdr:to>
      <xdr:col>19</xdr:col>
      <xdr:colOff>177800</xdr:colOff>
      <xdr:row>58</xdr:row>
      <xdr:rowOff>134214</xdr:rowOff>
    </xdr:to>
    <xdr:cxnSp macro="">
      <xdr:nvCxnSpPr>
        <xdr:cNvPr id="122" name="直線コネクタ 121"/>
        <xdr:cNvCxnSpPr/>
      </xdr:nvCxnSpPr>
      <xdr:spPr>
        <a:xfrm flipV="1">
          <a:off x="2908300" y="10038445"/>
          <a:ext cx="889000" cy="39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23200</xdr:rowOff>
    </xdr:from>
    <xdr:to>
      <xdr:col>20</xdr:col>
      <xdr:colOff>38100</xdr:colOff>
      <xdr:row>55</xdr:row>
      <xdr:rowOff>124800</xdr:rowOff>
    </xdr:to>
    <xdr:sp macro="" textlink="">
      <xdr:nvSpPr>
        <xdr:cNvPr id="123" name="フローチャート: 判断 122"/>
        <xdr:cNvSpPr/>
      </xdr:nvSpPr>
      <xdr:spPr>
        <a:xfrm>
          <a:off x="3746500" y="945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141327</xdr:rowOff>
    </xdr:from>
    <xdr:ext cx="534377" cy="259045"/>
    <xdr:sp macro="" textlink="">
      <xdr:nvSpPr>
        <xdr:cNvPr id="124" name="テキスト ボックス 123"/>
        <xdr:cNvSpPr txBox="1"/>
      </xdr:nvSpPr>
      <xdr:spPr>
        <a:xfrm>
          <a:off x="3530111" y="9228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52,687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134214</xdr:rowOff>
    </xdr:from>
    <xdr:to>
      <xdr:col>15</xdr:col>
      <xdr:colOff>50800</xdr:colOff>
      <xdr:row>59</xdr:row>
      <xdr:rowOff>62708</xdr:rowOff>
    </xdr:to>
    <xdr:cxnSp macro="">
      <xdr:nvCxnSpPr>
        <xdr:cNvPr id="125" name="直線コネクタ 124"/>
        <xdr:cNvCxnSpPr/>
      </xdr:nvCxnSpPr>
      <xdr:spPr>
        <a:xfrm flipV="1">
          <a:off x="2019300" y="10078314"/>
          <a:ext cx="889000" cy="99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6604</xdr:rowOff>
    </xdr:from>
    <xdr:to>
      <xdr:col>15</xdr:col>
      <xdr:colOff>101600</xdr:colOff>
      <xdr:row>56</xdr:row>
      <xdr:rowOff>108204</xdr:rowOff>
    </xdr:to>
    <xdr:sp macro="" textlink="">
      <xdr:nvSpPr>
        <xdr:cNvPr id="126" name="フローチャート: 判断 125"/>
        <xdr:cNvSpPr/>
      </xdr:nvSpPr>
      <xdr:spPr>
        <a:xfrm>
          <a:off x="2857500" y="9607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124731</xdr:rowOff>
    </xdr:from>
    <xdr:ext cx="534377" cy="259045"/>
    <xdr:sp macro="" textlink="">
      <xdr:nvSpPr>
        <xdr:cNvPr id="127" name="テキスト ボックス 126"/>
        <xdr:cNvSpPr txBox="1"/>
      </xdr:nvSpPr>
      <xdr:spPr>
        <a:xfrm>
          <a:off x="2641111" y="9383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49,300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21513</xdr:rowOff>
    </xdr:from>
    <xdr:to>
      <xdr:col>10</xdr:col>
      <xdr:colOff>114300</xdr:colOff>
      <xdr:row>59</xdr:row>
      <xdr:rowOff>62708</xdr:rowOff>
    </xdr:to>
    <xdr:cxnSp macro="">
      <xdr:nvCxnSpPr>
        <xdr:cNvPr id="128" name="直線コネクタ 127"/>
        <xdr:cNvCxnSpPr/>
      </xdr:nvCxnSpPr>
      <xdr:spPr>
        <a:xfrm>
          <a:off x="1130300" y="10137063"/>
          <a:ext cx="889000" cy="41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62657</xdr:rowOff>
    </xdr:from>
    <xdr:to>
      <xdr:col>10</xdr:col>
      <xdr:colOff>165100</xdr:colOff>
      <xdr:row>56</xdr:row>
      <xdr:rowOff>164257</xdr:rowOff>
    </xdr:to>
    <xdr:sp macro="" textlink="">
      <xdr:nvSpPr>
        <xdr:cNvPr id="129" name="フローチャート: 判断 128"/>
        <xdr:cNvSpPr/>
      </xdr:nvSpPr>
      <xdr:spPr>
        <a:xfrm>
          <a:off x="1968500" y="9663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9334</xdr:rowOff>
    </xdr:from>
    <xdr:ext cx="534377" cy="259045"/>
    <xdr:sp macro="" textlink="">
      <xdr:nvSpPr>
        <xdr:cNvPr id="130" name="テキスト ボックス 129"/>
        <xdr:cNvSpPr txBox="1"/>
      </xdr:nvSpPr>
      <xdr:spPr>
        <a:xfrm>
          <a:off x="1752111" y="9439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48,074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81676</xdr:rowOff>
    </xdr:from>
    <xdr:to>
      <xdr:col>6</xdr:col>
      <xdr:colOff>38100</xdr:colOff>
      <xdr:row>57</xdr:row>
      <xdr:rowOff>11826</xdr:rowOff>
    </xdr:to>
    <xdr:sp macro="" textlink="">
      <xdr:nvSpPr>
        <xdr:cNvPr id="131" name="フローチャート: 判断 130"/>
        <xdr:cNvSpPr/>
      </xdr:nvSpPr>
      <xdr:spPr>
        <a:xfrm>
          <a:off x="1079500" y="9682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28353</xdr:rowOff>
    </xdr:from>
    <xdr:ext cx="534377" cy="259045"/>
    <xdr:sp macro="" textlink="">
      <xdr:nvSpPr>
        <xdr:cNvPr id="132" name="テキスト ボックス 131"/>
        <xdr:cNvSpPr txBox="1"/>
      </xdr:nvSpPr>
      <xdr:spPr>
        <a:xfrm>
          <a:off x="863111" y="9458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47,658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30973</xdr:rowOff>
    </xdr:from>
    <xdr:to>
      <xdr:col>24</xdr:col>
      <xdr:colOff>114300</xdr:colOff>
      <xdr:row>56</xdr:row>
      <xdr:rowOff>132573</xdr:rowOff>
    </xdr:to>
    <xdr:sp macro="" textlink="">
      <xdr:nvSpPr>
        <xdr:cNvPr id="138" name="楕円 137"/>
        <xdr:cNvSpPr/>
      </xdr:nvSpPr>
      <xdr:spPr>
        <a:xfrm>
          <a:off x="4584700" y="963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9400</xdr:rowOff>
    </xdr:from>
    <xdr:ext cx="534377" cy="259045"/>
    <xdr:sp macro="" textlink="">
      <xdr:nvSpPr>
        <xdr:cNvPr id="139" name="物件費該当値テキスト"/>
        <xdr:cNvSpPr txBox="1"/>
      </xdr:nvSpPr>
      <xdr:spPr>
        <a:xfrm>
          <a:off x="4686300" y="9610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48,767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43545</xdr:rowOff>
    </xdr:from>
    <xdr:to>
      <xdr:col>20</xdr:col>
      <xdr:colOff>38100</xdr:colOff>
      <xdr:row>58</xdr:row>
      <xdr:rowOff>145145</xdr:rowOff>
    </xdr:to>
    <xdr:sp macro="" textlink="">
      <xdr:nvSpPr>
        <xdr:cNvPr id="140" name="楕円 139"/>
        <xdr:cNvSpPr/>
      </xdr:nvSpPr>
      <xdr:spPr>
        <a:xfrm>
          <a:off x="3746500" y="998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136272</xdr:rowOff>
    </xdr:from>
    <xdr:ext cx="534377" cy="259045"/>
    <xdr:sp macro="" textlink="">
      <xdr:nvSpPr>
        <xdr:cNvPr id="141" name="テキスト ボックス 140"/>
        <xdr:cNvSpPr txBox="1"/>
      </xdr:nvSpPr>
      <xdr:spPr>
        <a:xfrm>
          <a:off x="3530111" y="10080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40,992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83414</xdr:rowOff>
    </xdr:from>
    <xdr:to>
      <xdr:col>15</xdr:col>
      <xdr:colOff>101600</xdr:colOff>
      <xdr:row>59</xdr:row>
      <xdr:rowOff>13564</xdr:rowOff>
    </xdr:to>
    <xdr:sp macro="" textlink="">
      <xdr:nvSpPr>
        <xdr:cNvPr id="142" name="楕円 141"/>
        <xdr:cNvSpPr/>
      </xdr:nvSpPr>
      <xdr:spPr>
        <a:xfrm>
          <a:off x="2857500" y="10027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4691</xdr:rowOff>
    </xdr:from>
    <xdr:ext cx="534377" cy="259045"/>
    <xdr:sp macro="" textlink="">
      <xdr:nvSpPr>
        <xdr:cNvPr id="143" name="テキスト ボックス 142"/>
        <xdr:cNvSpPr txBox="1"/>
      </xdr:nvSpPr>
      <xdr:spPr>
        <a:xfrm>
          <a:off x="2641111" y="10120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40,120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11908</xdr:rowOff>
    </xdr:from>
    <xdr:to>
      <xdr:col>10</xdr:col>
      <xdr:colOff>165100</xdr:colOff>
      <xdr:row>59</xdr:row>
      <xdr:rowOff>113508</xdr:rowOff>
    </xdr:to>
    <xdr:sp macro="" textlink="">
      <xdr:nvSpPr>
        <xdr:cNvPr id="144" name="楕円 143"/>
        <xdr:cNvSpPr/>
      </xdr:nvSpPr>
      <xdr:spPr>
        <a:xfrm>
          <a:off x="1968500" y="10127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104635</xdr:rowOff>
    </xdr:from>
    <xdr:ext cx="534377" cy="259045"/>
    <xdr:sp macro="" textlink="">
      <xdr:nvSpPr>
        <xdr:cNvPr id="145" name="テキスト ボックス 144"/>
        <xdr:cNvSpPr txBox="1"/>
      </xdr:nvSpPr>
      <xdr:spPr>
        <a:xfrm>
          <a:off x="1752111" y="1022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37,934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142163</xdr:rowOff>
    </xdr:from>
    <xdr:to>
      <xdr:col>6</xdr:col>
      <xdr:colOff>38100</xdr:colOff>
      <xdr:row>59</xdr:row>
      <xdr:rowOff>72313</xdr:rowOff>
    </xdr:to>
    <xdr:sp macro="" textlink="">
      <xdr:nvSpPr>
        <xdr:cNvPr id="146" name="楕円 145"/>
        <xdr:cNvSpPr/>
      </xdr:nvSpPr>
      <xdr:spPr>
        <a:xfrm>
          <a:off x="1079500" y="1008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63440</xdr:rowOff>
    </xdr:from>
    <xdr:ext cx="534377" cy="259045"/>
    <xdr:sp macro="" textlink="">
      <xdr:nvSpPr>
        <xdr:cNvPr id="147" name="テキスト ボックス 146"/>
        <xdr:cNvSpPr txBox="1"/>
      </xdr:nvSpPr>
      <xdr:spPr>
        <a:xfrm>
          <a:off x="863111" y="1017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38,835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26124</xdr:rowOff>
    </xdr:from>
    <xdr:to>
      <xdr:col>24</xdr:col>
      <xdr:colOff>62865</xdr:colOff>
      <xdr:row>79</xdr:row>
      <xdr:rowOff>24752</xdr:rowOff>
    </xdr:to>
    <xdr:cxnSp macro="">
      <xdr:nvCxnSpPr>
        <xdr:cNvPr id="171" name="直線コネクタ 170"/>
        <xdr:cNvCxnSpPr/>
      </xdr:nvCxnSpPr>
      <xdr:spPr>
        <a:xfrm flipV="1">
          <a:off x="4633595" y="12199074"/>
          <a:ext cx="1270" cy="1370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28579</xdr:rowOff>
    </xdr:from>
    <xdr:ext cx="378565" cy="259045"/>
    <xdr:sp macro="" textlink="">
      <xdr:nvSpPr>
        <xdr:cNvPr id="172" name="維持補修費最小値テキスト"/>
        <xdr:cNvSpPr txBox="1"/>
      </xdr:nvSpPr>
      <xdr:spPr>
        <a:xfrm>
          <a:off x="4686300" y="135731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24752</xdr:rowOff>
    </xdr:from>
    <xdr:to>
      <xdr:col>24</xdr:col>
      <xdr:colOff>152400</xdr:colOff>
      <xdr:row>79</xdr:row>
      <xdr:rowOff>24752</xdr:rowOff>
    </xdr:to>
    <xdr:cxnSp macro="">
      <xdr:nvCxnSpPr>
        <xdr:cNvPr id="173" name="直線コネクタ 172"/>
        <xdr:cNvCxnSpPr/>
      </xdr:nvCxnSpPr>
      <xdr:spPr>
        <a:xfrm>
          <a:off x="4546600" y="13569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144251</xdr:rowOff>
    </xdr:from>
    <xdr:ext cx="534377" cy="259045"/>
    <xdr:sp macro="" textlink="">
      <xdr:nvSpPr>
        <xdr:cNvPr id="174" name="維持補修費最大値テキスト"/>
        <xdr:cNvSpPr txBox="1"/>
      </xdr:nvSpPr>
      <xdr:spPr>
        <a:xfrm>
          <a:off x="4686300" y="1197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36,481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26124</xdr:rowOff>
    </xdr:from>
    <xdr:to>
      <xdr:col>24</xdr:col>
      <xdr:colOff>152400</xdr:colOff>
      <xdr:row>71</xdr:row>
      <xdr:rowOff>26124</xdr:rowOff>
    </xdr:to>
    <xdr:cxnSp macro="">
      <xdr:nvCxnSpPr>
        <xdr:cNvPr id="175" name="直線コネクタ 174"/>
        <xdr:cNvCxnSpPr/>
      </xdr:nvCxnSpPr>
      <xdr:spPr>
        <a:xfrm>
          <a:off x="4546600" y="12199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115736</xdr:rowOff>
    </xdr:from>
    <xdr:to>
      <xdr:col>24</xdr:col>
      <xdr:colOff>63500</xdr:colOff>
      <xdr:row>78</xdr:row>
      <xdr:rowOff>116954</xdr:rowOff>
    </xdr:to>
    <xdr:cxnSp macro="">
      <xdr:nvCxnSpPr>
        <xdr:cNvPr id="176" name="直線コネクタ 175"/>
        <xdr:cNvCxnSpPr/>
      </xdr:nvCxnSpPr>
      <xdr:spPr>
        <a:xfrm flipV="1">
          <a:off x="3797300" y="13488836"/>
          <a:ext cx="838200" cy="1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147781</xdr:rowOff>
    </xdr:from>
    <xdr:ext cx="469744" cy="259045"/>
    <xdr:sp macro="" textlink="">
      <xdr:nvSpPr>
        <xdr:cNvPr id="177" name="維持補修費平均値テキスト"/>
        <xdr:cNvSpPr txBox="1"/>
      </xdr:nvSpPr>
      <xdr:spPr>
        <a:xfrm>
          <a:off x="4686300" y="131779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5,555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124904</xdr:rowOff>
    </xdr:from>
    <xdr:to>
      <xdr:col>24</xdr:col>
      <xdr:colOff>114300</xdr:colOff>
      <xdr:row>78</xdr:row>
      <xdr:rowOff>55054</xdr:rowOff>
    </xdr:to>
    <xdr:sp macro="" textlink="">
      <xdr:nvSpPr>
        <xdr:cNvPr id="178" name="フローチャート: 判断 177"/>
        <xdr:cNvSpPr/>
      </xdr:nvSpPr>
      <xdr:spPr>
        <a:xfrm>
          <a:off x="4584700" y="13326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116954</xdr:rowOff>
    </xdr:from>
    <xdr:to>
      <xdr:col>19</xdr:col>
      <xdr:colOff>177800</xdr:colOff>
      <xdr:row>78</xdr:row>
      <xdr:rowOff>137719</xdr:rowOff>
    </xdr:to>
    <xdr:cxnSp macro="">
      <xdr:nvCxnSpPr>
        <xdr:cNvPr id="179" name="直線コネクタ 178"/>
        <xdr:cNvCxnSpPr/>
      </xdr:nvCxnSpPr>
      <xdr:spPr>
        <a:xfrm flipV="1">
          <a:off x="2908300" y="13490054"/>
          <a:ext cx="889000" cy="20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160376</xdr:rowOff>
    </xdr:from>
    <xdr:to>
      <xdr:col>20</xdr:col>
      <xdr:colOff>38100</xdr:colOff>
      <xdr:row>78</xdr:row>
      <xdr:rowOff>90526</xdr:rowOff>
    </xdr:to>
    <xdr:sp macro="" textlink="">
      <xdr:nvSpPr>
        <xdr:cNvPr id="180" name="フローチャート: 判断 179"/>
        <xdr:cNvSpPr/>
      </xdr:nvSpPr>
      <xdr:spPr>
        <a:xfrm>
          <a:off x="3746500" y="13362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107053</xdr:rowOff>
    </xdr:from>
    <xdr:ext cx="469744" cy="259045"/>
    <xdr:sp macro="" textlink="">
      <xdr:nvSpPr>
        <xdr:cNvPr id="181" name="テキスト ボックス 180"/>
        <xdr:cNvSpPr txBox="1"/>
      </xdr:nvSpPr>
      <xdr:spPr>
        <a:xfrm>
          <a:off x="3562428" y="13137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4,624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119241</xdr:rowOff>
    </xdr:from>
    <xdr:to>
      <xdr:col>15</xdr:col>
      <xdr:colOff>50800</xdr:colOff>
      <xdr:row>78</xdr:row>
      <xdr:rowOff>137719</xdr:rowOff>
    </xdr:to>
    <xdr:cxnSp macro="">
      <xdr:nvCxnSpPr>
        <xdr:cNvPr id="182" name="直線コネクタ 181"/>
        <xdr:cNvCxnSpPr/>
      </xdr:nvCxnSpPr>
      <xdr:spPr>
        <a:xfrm>
          <a:off x="2019300" y="13492341"/>
          <a:ext cx="889000" cy="18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164872</xdr:rowOff>
    </xdr:from>
    <xdr:to>
      <xdr:col>15</xdr:col>
      <xdr:colOff>101600</xdr:colOff>
      <xdr:row>78</xdr:row>
      <xdr:rowOff>95022</xdr:rowOff>
    </xdr:to>
    <xdr:sp macro="" textlink="">
      <xdr:nvSpPr>
        <xdr:cNvPr id="183" name="フローチャート: 判断 182"/>
        <xdr:cNvSpPr/>
      </xdr:nvSpPr>
      <xdr:spPr>
        <a:xfrm>
          <a:off x="2857500" y="133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111549</xdr:rowOff>
    </xdr:from>
    <xdr:ext cx="469744" cy="259045"/>
    <xdr:sp macro="" textlink="">
      <xdr:nvSpPr>
        <xdr:cNvPr id="184" name="テキスト ボックス 183"/>
        <xdr:cNvSpPr txBox="1"/>
      </xdr:nvSpPr>
      <xdr:spPr>
        <a:xfrm>
          <a:off x="2673428" y="13141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108877</xdr:rowOff>
    </xdr:from>
    <xdr:to>
      <xdr:col>10</xdr:col>
      <xdr:colOff>114300</xdr:colOff>
      <xdr:row>78</xdr:row>
      <xdr:rowOff>119241</xdr:rowOff>
    </xdr:to>
    <xdr:cxnSp macro="">
      <xdr:nvCxnSpPr>
        <xdr:cNvPr id="185" name="直線コネクタ 184"/>
        <xdr:cNvCxnSpPr/>
      </xdr:nvCxnSpPr>
      <xdr:spPr>
        <a:xfrm>
          <a:off x="1130300" y="13481977"/>
          <a:ext cx="889000" cy="10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136144</xdr:rowOff>
    </xdr:from>
    <xdr:to>
      <xdr:col>10</xdr:col>
      <xdr:colOff>165100</xdr:colOff>
      <xdr:row>78</xdr:row>
      <xdr:rowOff>66294</xdr:rowOff>
    </xdr:to>
    <xdr:sp macro="" textlink="">
      <xdr:nvSpPr>
        <xdr:cNvPr id="186" name="フローチャート: 判断 185"/>
        <xdr:cNvSpPr/>
      </xdr:nvSpPr>
      <xdr:spPr>
        <a:xfrm>
          <a:off x="1968500" y="13337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82821</xdr:rowOff>
    </xdr:from>
    <xdr:ext cx="469744" cy="259045"/>
    <xdr:sp macro="" textlink="">
      <xdr:nvSpPr>
        <xdr:cNvPr id="187" name="テキスト ボックス 186"/>
        <xdr:cNvSpPr txBox="1"/>
      </xdr:nvSpPr>
      <xdr:spPr>
        <a:xfrm>
          <a:off x="1784428" y="13113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5,260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163157</xdr:rowOff>
    </xdr:from>
    <xdr:to>
      <xdr:col>6</xdr:col>
      <xdr:colOff>38100</xdr:colOff>
      <xdr:row>78</xdr:row>
      <xdr:rowOff>93307</xdr:rowOff>
    </xdr:to>
    <xdr:sp macro="" textlink="">
      <xdr:nvSpPr>
        <xdr:cNvPr id="188" name="フローチャート: 判断 187"/>
        <xdr:cNvSpPr/>
      </xdr:nvSpPr>
      <xdr:spPr>
        <a:xfrm>
          <a:off x="1079500" y="1336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109834</xdr:rowOff>
    </xdr:from>
    <xdr:ext cx="469744" cy="259045"/>
    <xdr:sp macro="" textlink="">
      <xdr:nvSpPr>
        <xdr:cNvPr id="189" name="テキスト ボックス 188"/>
        <xdr:cNvSpPr txBox="1"/>
      </xdr:nvSpPr>
      <xdr:spPr>
        <a:xfrm>
          <a:off x="895428" y="13140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64936</xdr:rowOff>
    </xdr:from>
    <xdr:to>
      <xdr:col>24</xdr:col>
      <xdr:colOff>114300</xdr:colOff>
      <xdr:row>78</xdr:row>
      <xdr:rowOff>166536</xdr:rowOff>
    </xdr:to>
    <xdr:sp macro="" textlink="">
      <xdr:nvSpPr>
        <xdr:cNvPr id="195" name="楕円 194"/>
        <xdr:cNvSpPr/>
      </xdr:nvSpPr>
      <xdr:spPr>
        <a:xfrm>
          <a:off x="4584700" y="1343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151313</xdr:rowOff>
    </xdr:from>
    <xdr:ext cx="469744" cy="259045"/>
    <xdr:sp macro="" textlink="">
      <xdr:nvSpPr>
        <xdr:cNvPr id="196" name="維持補修費該当値テキスト"/>
        <xdr:cNvSpPr txBox="1"/>
      </xdr:nvSpPr>
      <xdr:spPr>
        <a:xfrm>
          <a:off x="4686300" y="13352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2,629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66154</xdr:rowOff>
    </xdr:from>
    <xdr:to>
      <xdr:col>20</xdr:col>
      <xdr:colOff>38100</xdr:colOff>
      <xdr:row>78</xdr:row>
      <xdr:rowOff>167754</xdr:rowOff>
    </xdr:to>
    <xdr:sp macro="" textlink="">
      <xdr:nvSpPr>
        <xdr:cNvPr id="197" name="楕円 196"/>
        <xdr:cNvSpPr/>
      </xdr:nvSpPr>
      <xdr:spPr>
        <a:xfrm>
          <a:off x="3746500" y="13439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158881</xdr:rowOff>
    </xdr:from>
    <xdr:ext cx="469744" cy="259045"/>
    <xdr:sp macro="" textlink="">
      <xdr:nvSpPr>
        <xdr:cNvPr id="198" name="テキスト ボックス 197"/>
        <xdr:cNvSpPr txBox="1"/>
      </xdr:nvSpPr>
      <xdr:spPr>
        <a:xfrm>
          <a:off x="3562428" y="13531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86919</xdr:rowOff>
    </xdr:from>
    <xdr:to>
      <xdr:col>15</xdr:col>
      <xdr:colOff>101600</xdr:colOff>
      <xdr:row>79</xdr:row>
      <xdr:rowOff>17069</xdr:rowOff>
    </xdr:to>
    <xdr:sp macro="" textlink="">
      <xdr:nvSpPr>
        <xdr:cNvPr id="199" name="楕円 198"/>
        <xdr:cNvSpPr/>
      </xdr:nvSpPr>
      <xdr:spPr>
        <a:xfrm>
          <a:off x="2857500" y="13460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8196</xdr:rowOff>
    </xdr:from>
    <xdr:ext cx="469744" cy="259045"/>
    <xdr:sp macro="" textlink="">
      <xdr:nvSpPr>
        <xdr:cNvPr id="200" name="テキスト ボックス 199"/>
        <xdr:cNvSpPr txBox="1"/>
      </xdr:nvSpPr>
      <xdr:spPr>
        <a:xfrm>
          <a:off x="2673428" y="13552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68441</xdr:rowOff>
    </xdr:from>
    <xdr:to>
      <xdr:col>10</xdr:col>
      <xdr:colOff>165100</xdr:colOff>
      <xdr:row>78</xdr:row>
      <xdr:rowOff>170041</xdr:rowOff>
    </xdr:to>
    <xdr:sp macro="" textlink="">
      <xdr:nvSpPr>
        <xdr:cNvPr id="201" name="楕円 200"/>
        <xdr:cNvSpPr/>
      </xdr:nvSpPr>
      <xdr:spPr>
        <a:xfrm>
          <a:off x="1968500" y="13441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161168</xdr:rowOff>
    </xdr:from>
    <xdr:ext cx="469744" cy="259045"/>
    <xdr:sp macro="" textlink="">
      <xdr:nvSpPr>
        <xdr:cNvPr id="202" name="テキスト ボックス 201"/>
        <xdr:cNvSpPr txBox="1"/>
      </xdr:nvSpPr>
      <xdr:spPr>
        <a:xfrm>
          <a:off x="1784428" y="13534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58077</xdr:rowOff>
    </xdr:from>
    <xdr:to>
      <xdr:col>6</xdr:col>
      <xdr:colOff>38100</xdr:colOff>
      <xdr:row>78</xdr:row>
      <xdr:rowOff>159677</xdr:rowOff>
    </xdr:to>
    <xdr:sp macro="" textlink="">
      <xdr:nvSpPr>
        <xdr:cNvPr id="203" name="楕円 202"/>
        <xdr:cNvSpPr/>
      </xdr:nvSpPr>
      <xdr:spPr>
        <a:xfrm>
          <a:off x="1079500" y="13431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150804</xdr:rowOff>
    </xdr:from>
    <xdr:ext cx="469744" cy="259045"/>
    <xdr:sp macro="" textlink="">
      <xdr:nvSpPr>
        <xdr:cNvPr id="204" name="テキスト ボックス 203"/>
        <xdr:cNvSpPr txBox="1"/>
      </xdr:nvSpPr>
      <xdr:spPr>
        <a:xfrm>
          <a:off x="895428" y="13523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28087</xdr:rowOff>
    </xdr:from>
    <xdr:to>
      <xdr:col>24</xdr:col>
      <xdr:colOff>62865</xdr:colOff>
      <xdr:row>97</xdr:row>
      <xdr:rowOff>131832</xdr:rowOff>
    </xdr:to>
    <xdr:cxnSp macro="">
      <xdr:nvCxnSpPr>
        <xdr:cNvPr id="229" name="直線コネクタ 228"/>
        <xdr:cNvCxnSpPr/>
      </xdr:nvCxnSpPr>
      <xdr:spPr>
        <a:xfrm flipV="1">
          <a:off x="4633595" y="15458587"/>
          <a:ext cx="1270" cy="1303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135659</xdr:rowOff>
    </xdr:from>
    <xdr:ext cx="534377" cy="259045"/>
    <xdr:sp macro="" textlink="">
      <xdr:nvSpPr>
        <xdr:cNvPr id="230" name="扶助費最小値テキスト"/>
        <xdr:cNvSpPr txBox="1"/>
      </xdr:nvSpPr>
      <xdr:spPr>
        <a:xfrm>
          <a:off x="4686300" y="16766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131832</xdr:rowOff>
    </xdr:from>
    <xdr:to>
      <xdr:col>24</xdr:col>
      <xdr:colOff>152400</xdr:colOff>
      <xdr:row>97</xdr:row>
      <xdr:rowOff>131832</xdr:rowOff>
    </xdr:to>
    <xdr:cxnSp macro="">
      <xdr:nvCxnSpPr>
        <xdr:cNvPr id="231" name="直線コネクタ 230"/>
        <xdr:cNvCxnSpPr/>
      </xdr:nvCxnSpPr>
      <xdr:spPr>
        <a:xfrm>
          <a:off x="4546600" y="16762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146214</xdr:rowOff>
    </xdr:from>
    <xdr:ext cx="599010" cy="259045"/>
    <xdr:sp macro="" textlink="">
      <xdr:nvSpPr>
        <xdr:cNvPr id="232" name="扶助費最大値テキスト"/>
        <xdr:cNvSpPr txBox="1"/>
      </xdr:nvSpPr>
      <xdr:spPr>
        <a:xfrm>
          <a:off x="4686300" y="15233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141,859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28087</xdr:rowOff>
    </xdr:from>
    <xdr:to>
      <xdr:col>24</xdr:col>
      <xdr:colOff>152400</xdr:colOff>
      <xdr:row>90</xdr:row>
      <xdr:rowOff>28087</xdr:rowOff>
    </xdr:to>
    <xdr:cxnSp macro="">
      <xdr:nvCxnSpPr>
        <xdr:cNvPr id="233" name="直線コネクタ 232"/>
        <xdr:cNvCxnSpPr/>
      </xdr:nvCxnSpPr>
      <xdr:spPr>
        <a:xfrm>
          <a:off x="4546600" y="15458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28087</xdr:rowOff>
    </xdr:from>
    <xdr:to>
      <xdr:col>24</xdr:col>
      <xdr:colOff>63500</xdr:colOff>
      <xdr:row>90</xdr:row>
      <xdr:rowOff>69386</xdr:rowOff>
    </xdr:to>
    <xdr:cxnSp macro="">
      <xdr:nvCxnSpPr>
        <xdr:cNvPr id="234" name="直線コネクタ 233"/>
        <xdr:cNvCxnSpPr/>
      </xdr:nvCxnSpPr>
      <xdr:spPr>
        <a:xfrm flipV="1">
          <a:off x="3797300" y="15458587"/>
          <a:ext cx="838200" cy="41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169778</xdr:rowOff>
    </xdr:from>
    <xdr:ext cx="534377" cy="259045"/>
    <xdr:sp macro="" textlink="">
      <xdr:nvSpPr>
        <xdr:cNvPr id="235" name="扶助費平均値テキスト"/>
        <xdr:cNvSpPr txBox="1"/>
      </xdr:nvSpPr>
      <xdr:spPr>
        <a:xfrm>
          <a:off x="4686300" y="162860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94,622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19901</xdr:rowOff>
    </xdr:from>
    <xdr:to>
      <xdr:col>24</xdr:col>
      <xdr:colOff>114300</xdr:colOff>
      <xdr:row>95</xdr:row>
      <xdr:rowOff>121501</xdr:rowOff>
    </xdr:to>
    <xdr:sp macro="" textlink="">
      <xdr:nvSpPr>
        <xdr:cNvPr id="236" name="フローチャート: 判断 235"/>
        <xdr:cNvSpPr/>
      </xdr:nvSpPr>
      <xdr:spPr>
        <a:xfrm>
          <a:off x="4584700" y="16307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69386</xdr:rowOff>
    </xdr:from>
    <xdr:to>
      <xdr:col>19</xdr:col>
      <xdr:colOff>177800</xdr:colOff>
      <xdr:row>90</xdr:row>
      <xdr:rowOff>163970</xdr:rowOff>
    </xdr:to>
    <xdr:cxnSp macro="">
      <xdr:nvCxnSpPr>
        <xdr:cNvPr id="237" name="直線コネクタ 236"/>
        <xdr:cNvCxnSpPr/>
      </xdr:nvCxnSpPr>
      <xdr:spPr>
        <a:xfrm flipV="1">
          <a:off x="2908300" y="15499886"/>
          <a:ext cx="889000" cy="94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57829</xdr:rowOff>
    </xdr:from>
    <xdr:to>
      <xdr:col>20</xdr:col>
      <xdr:colOff>38100</xdr:colOff>
      <xdr:row>95</xdr:row>
      <xdr:rowOff>159429</xdr:rowOff>
    </xdr:to>
    <xdr:sp macro="" textlink="">
      <xdr:nvSpPr>
        <xdr:cNvPr id="238" name="フローチャート: 判断 237"/>
        <xdr:cNvSpPr/>
      </xdr:nvSpPr>
      <xdr:spPr>
        <a:xfrm>
          <a:off x="3746500" y="16345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150556</xdr:rowOff>
    </xdr:from>
    <xdr:ext cx="534377" cy="259045"/>
    <xdr:sp macro="" textlink="">
      <xdr:nvSpPr>
        <xdr:cNvPr id="239" name="テキスト ボックス 238"/>
        <xdr:cNvSpPr txBox="1"/>
      </xdr:nvSpPr>
      <xdr:spPr>
        <a:xfrm>
          <a:off x="3530111" y="16438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92,631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90</xdr:row>
      <xdr:rowOff>131890</xdr:rowOff>
    </xdr:from>
    <xdr:to>
      <xdr:col>15</xdr:col>
      <xdr:colOff>50800</xdr:colOff>
      <xdr:row>90</xdr:row>
      <xdr:rowOff>163970</xdr:rowOff>
    </xdr:to>
    <xdr:cxnSp macro="">
      <xdr:nvCxnSpPr>
        <xdr:cNvPr id="240" name="直線コネクタ 239"/>
        <xdr:cNvCxnSpPr/>
      </xdr:nvCxnSpPr>
      <xdr:spPr>
        <a:xfrm>
          <a:off x="2019300" y="15562390"/>
          <a:ext cx="889000" cy="32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106750</xdr:rowOff>
    </xdr:from>
    <xdr:to>
      <xdr:col>15</xdr:col>
      <xdr:colOff>101600</xdr:colOff>
      <xdr:row>96</xdr:row>
      <xdr:rowOff>36900</xdr:rowOff>
    </xdr:to>
    <xdr:sp macro="" textlink="">
      <xdr:nvSpPr>
        <xdr:cNvPr id="241" name="フローチャート: 判断 240"/>
        <xdr:cNvSpPr/>
      </xdr:nvSpPr>
      <xdr:spPr>
        <a:xfrm>
          <a:off x="2857500" y="1639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28027</xdr:rowOff>
    </xdr:from>
    <xdr:ext cx="534377" cy="259045"/>
    <xdr:sp macro="" textlink="">
      <xdr:nvSpPr>
        <xdr:cNvPr id="242" name="テキスト ボックス 241"/>
        <xdr:cNvSpPr txBox="1"/>
      </xdr:nvSpPr>
      <xdr:spPr>
        <a:xfrm>
          <a:off x="2641111" y="1648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90,063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90</xdr:row>
      <xdr:rowOff>131890</xdr:rowOff>
    </xdr:from>
    <xdr:to>
      <xdr:col>10</xdr:col>
      <xdr:colOff>114300</xdr:colOff>
      <xdr:row>91</xdr:row>
      <xdr:rowOff>75997</xdr:rowOff>
    </xdr:to>
    <xdr:cxnSp macro="">
      <xdr:nvCxnSpPr>
        <xdr:cNvPr id="243" name="直線コネクタ 242"/>
        <xdr:cNvCxnSpPr/>
      </xdr:nvCxnSpPr>
      <xdr:spPr>
        <a:xfrm flipV="1">
          <a:off x="1130300" y="15562390"/>
          <a:ext cx="889000" cy="11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52933</xdr:rowOff>
    </xdr:from>
    <xdr:to>
      <xdr:col>10</xdr:col>
      <xdr:colOff>165100</xdr:colOff>
      <xdr:row>95</xdr:row>
      <xdr:rowOff>154533</xdr:rowOff>
    </xdr:to>
    <xdr:sp macro="" textlink="">
      <xdr:nvSpPr>
        <xdr:cNvPr id="244" name="フローチャート: 判断 243"/>
        <xdr:cNvSpPr/>
      </xdr:nvSpPr>
      <xdr:spPr>
        <a:xfrm>
          <a:off x="1968500" y="1634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145660</xdr:rowOff>
    </xdr:from>
    <xdr:ext cx="534377" cy="259045"/>
    <xdr:sp macro="" textlink="">
      <xdr:nvSpPr>
        <xdr:cNvPr id="245" name="テキスト ボックス 244"/>
        <xdr:cNvSpPr txBox="1"/>
      </xdr:nvSpPr>
      <xdr:spPr>
        <a:xfrm>
          <a:off x="1752111" y="1643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92,888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98406</xdr:rowOff>
    </xdr:from>
    <xdr:to>
      <xdr:col>6</xdr:col>
      <xdr:colOff>38100</xdr:colOff>
      <xdr:row>96</xdr:row>
      <xdr:rowOff>28556</xdr:rowOff>
    </xdr:to>
    <xdr:sp macro="" textlink="">
      <xdr:nvSpPr>
        <xdr:cNvPr id="246" name="フローチャート: 判断 245"/>
        <xdr:cNvSpPr/>
      </xdr:nvSpPr>
      <xdr:spPr>
        <a:xfrm>
          <a:off x="1079500" y="1638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19683</xdr:rowOff>
    </xdr:from>
    <xdr:ext cx="534377" cy="259045"/>
    <xdr:sp macro="" textlink="">
      <xdr:nvSpPr>
        <xdr:cNvPr id="247" name="テキスト ボックス 246"/>
        <xdr:cNvSpPr txBox="1"/>
      </xdr:nvSpPr>
      <xdr:spPr>
        <a:xfrm>
          <a:off x="863111" y="1647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90,501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89</xdr:row>
      <xdr:rowOff>148737</xdr:rowOff>
    </xdr:from>
    <xdr:to>
      <xdr:col>24</xdr:col>
      <xdr:colOff>114300</xdr:colOff>
      <xdr:row>90</xdr:row>
      <xdr:rowOff>78887</xdr:rowOff>
    </xdr:to>
    <xdr:sp macro="" textlink="">
      <xdr:nvSpPr>
        <xdr:cNvPr id="253" name="楕円 252"/>
        <xdr:cNvSpPr/>
      </xdr:nvSpPr>
      <xdr:spPr>
        <a:xfrm>
          <a:off x="4584700" y="15407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89</xdr:row>
      <xdr:rowOff>101764</xdr:rowOff>
    </xdr:from>
    <xdr:ext cx="599010" cy="259045"/>
    <xdr:sp macro="" textlink="">
      <xdr:nvSpPr>
        <xdr:cNvPr id="254" name="扶助費該当値テキスト"/>
        <xdr:cNvSpPr txBox="1"/>
      </xdr:nvSpPr>
      <xdr:spPr>
        <a:xfrm>
          <a:off x="4686300" y="15360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141,859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18586</xdr:rowOff>
    </xdr:from>
    <xdr:to>
      <xdr:col>20</xdr:col>
      <xdr:colOff>38100</xdr:colOff>
      <xdr:row>90</xdr:row>
      <xdr:rowOff>120186</xdr:rowOff>
    </xdr:to>
    <xdr:sp macro="" textlink="">
      <xdr:nvSpPr>
        <xdr:cNvPr id="255" name="楕円 254"/>
        <xdr:cNvSpPr/>
      </xdr:nvSpPr>
      <xdr:spPr>
        <a:xfrm>
          <a:off x="3746500" y="1544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88</xdr:row>
      <xdr:rowOff>136713</xdr:rowOff>
    </xdr:from>
    <xdr:ext cx="599010" cy="259045"/>
    <xdr:sp macro="" textlink="">
      <xdr:nvSpPr>
        <xdr:cNvPr id="256" name="テキスト ボックス 255"/>
        <xdr:cNvSpPr txBox="1"/>
      </xdr:nvSpPr>
      <xdr:spPr>
        <a:xfrm>
          <a:off x="3497795" y="15224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139,691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90</xdr:row>
      <xdr:rowOff>113170</xdr:rowOff>
    </xdr:from>
    <xdr:to>
      <xdr:col>15</xdr:col>
      <xdr:colOff>101600</xdr:colOff>
      <xdr:row>91</xdr:row>
      <xdr:rowOff>43320</xdr:rowOff>
    </xdr:to>
    <xdr:sp macro="" textlink="">
      <xdr:nvSpPr>
        <xdr:cNvPr id="257" name="楕円 256"/>
        <xdr:cNvSpPr/>
      </xdr:nvSpPr>
      <xdr:spPr>
        <a:xfrm>
          <a:off x="2857500" y="1554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89</xdr:row>
      <xdr:rowOff>59847</xdr:rowOff>
    </xdr:from>
    <xdr:ext cx="599010" cy="259045"/>
    <xdr:sp macro="" textlink="">
      <xdr:nvSpPr>
        <xdr:cNvPr id="258" name="テキスト ボックス 257"/>
        <xdr:cNvSpPr txBox="1"/>
      </xdr:nvSpPr>
      <xdr:spPr>
        <a:xfrm>
          <a:off x="2608795" y="15318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134,726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90</xdr:row>
      <xdr:rowOff>81090</xdr:rowOff>
    </xdr:from>
    <xdr:to>
      <xdr:col>10</xdr:col>
      <xdr:colOff>165100</xdr:colOff>
      <xdr:row>91</xdr:row>
      <xdr:rowOff>11240</xdr:rowOff>
    </xdr:to>
    <xdr:sp macro="" textlink="">
      <xdr:nvSpPr>
        <xdr:cNvPr id="259" name="楕円 258"/>
        <xdr:cNvSpPr/>
      </xdr:nvSpPr>
      <xdr:spPr>
        <a:xfrm>
          <a:off x="1968500" y="1551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89</xdr:row>
      <xdr:rowOff>27767</xdr:rowOff>
    </xdr:from>
    <xdr:ext cx="599010" cy="259045"/>
    <xdr:sp macro="" textlink="">
      <xdr:nvSpPr>
        <xdr:cNvPr id="260" name="テキスト ボックス 259"/>
        <xdr:cNvSpPr txBox="1"/>
      </xdr:nvSpPr>
      <xdr:spPr>
        <a:xfrm>
          <a:off x="1719795" y="15286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136,410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91</xdr:row>
      <xdr:rowOff>25197</xdr:rowOff>
    </xdr:from>
    <xdr:to>
      <xdr:col>6</xdr:col>
      <xdr:colOff>38100</xdr:colOff>
      <xdr:row>91</xdr:row>
      <xdr:rowOff>126797</xdr:rowOff>
    </xdr:to>
    <xdr:sp macro="" textlink="">
      <xdr:nvSpPr>
        <xdr:cNvPr id="261" name="楕円 260"/>
        <xdr:cNvSpPr/>
      </xdr:nvSpPr>
      <xdr:spPr>
        <a:xfrm>
          <a:off x="1079500" y="15627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89</xdr:row>
      <xdr:rowOff>143324</xdr:rowOff>
    </xdr:from>
    <xdr:ext cx="599010" cy="259045"/>
    <xdr:sp macro="" textlink="">
      <xdr:nvSpPr>
        <xdr:cNvPr id="262" name="テキスト ボックス 261"/>
        <xdr:cNvSpPr txBox="1"/>
      </xdr:nvSpPr>
      <xdr:spPr>
        <a:xfrm>
          <a:off x="830795" y="15402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130,344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5" name="テキスト ボックス 274"/>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7" name="テキスト ボックス 276"/>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9" name="テキスト ボックス 278"/>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1" name="テキスト ボックス 280"/>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3" name="テキスト ボックス 282"/>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5" name="テキスト ボックス 284"/>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57894</xdr:rowOff>
    </xdr:from>
    <xdr:to>
      <xdr:col>54</xdr:col>
      <xdr:colOff>189865</xdr:colOff>
      <xdr:row>33</xdr:row>
      <xdr:rowOff>91444</xdr:rowOff>
    </xdr:to>
    <xdr:cxnSp macro="">
      <xdr:nvCxnSpPr>
        <xdr:cNvPr id="289" name="直線コネクタ 288"/>
        <xdr:cNvCxnSpPr/>
      </xdr:nvCxnSpPr>
      <xdr:spPr>
        <a:xfrm flipV="1">
          <a:off x="10475595" y="5201394"/>
          <a:ext cx="1270" cy="547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95271</xdr:rowOff>
    </xdr:from>
    <xdr:ext cx="599010" cy="259045"/>
    <xdr:sp macro="" textlink="">
      <xdr:nvSpPr>
        <xdr:cNvPr id="290" name="補助費等最小値テキスト"/>
        <xdr:cNvSpPr txBox="1"/>
      </xdr:nvSpPr>
      <xdr:spPr>
        <a:xfrm>
          <a:off x="10528300" y="5753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125,183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91444</xdr:rowOff>
    </xdr:from>
    <xdr:to>
      <xdr:col>55</xdr:col>
      <xdr:colOff>88900</xdr:colOff>
      <xdr:row>33</xdr:row>
      <xdr:rowOff>91444</xdr:rowOff>
    </xdr:to>
    <xdr:cxnSp macro="">
      <xdr:nvCxnSpPr>
        <xdr:cNvPr id="291" name="直線コネクタ 290"/>
        <xdr:cNvCxnSpPr/>
      </xdr:nvCxnSpPr>
      <xdr:spPr>
        <a:xfrm>
          <a:off x="10388600" y="5749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4571</xdr:rowOff>
    </xdr:from>
    <xdr:ext cx="599010" cy="259045"/>
    <xdr:sp macro="" textlink="">
      <xdr:nvSpPr>
        <xdr:cNvPr id="292" name="補助費等最大値テキスト"/>
        <xdr:cNvSpPr txBox="1"/>
      </xdr:nvSpPr>
      <xdr:spPr>
        <a:xfrm>
          <a:off x="10528300" y="4976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175,515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57894</xdr:rowOff>
    </xdr:from>
    <xdr:to>
      <xdr:col>55</xdr:col>
      <xdr:colOff>88900</xdr:colOff>
      <xdr:row>30</xdr:row>
      <xdr:rowOff>57894</xdr:rowOff>
    </xdr:to>
    <xdr:cxnSp macro="">
      <xdr:nvCxnSpPr>
        <xdr:cNvPr id="293" name="直線コネクタ 292"/>
        <xdr:cNvCxnSpPr/>
      </xdr:nvCxnSpPr>
      <xdr:spPr>
        <a:xfrm>
          <a:off x="10388600" y="5201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108654</xdr:rowOff>
    </xdr:from>
    <xdr:to>
      <xdr:col>55</xdr:col>
      <xdr:colOff>0</xdr:colOff>
      <xdr:row>39</xdr:row>
      <xdr:rowOff>7831</xdr:rowOff>
    </xdr:to>
    <xdr:cxnSp macro="">
      <xdr:nvCxnSpPr>
        <xdr:cNvPr id="294" name="直線コネクタ 293"/>
        <xdr:cNvCxnSpPr/>
      </xdr:nvCxnSpPr>
      <xdr:spPr>
        <a:xfrm flipV="1">
          <a:off x="9639300" y="5595054"/>
          <a:ext cx="838200" cy="1099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68811</xdr:rowOff>
    </xdr:from>
    <xdr:ext cx="599010" cy="259045"/>
    <xdr:sp macro="" textlink="">
      <xdr:nvSpPr>
        <xdr:cNvPr id="295" name="補助費等平均値テキスト"/>
        <xdr:cNvSpPr txBox="1"/>
      </xdr:nvSpPr>
      <xdr:spPr>
        <a:xfrm>
          <a:off x="10528300" y="53837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140,447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45934</xdr:rowOff>
    </xdr:from>
    <xdr:to>
      <xdr:col>55</xdr:col>
      <xdr:colOff>50800</xdr:colOff>
      <xdr:row>32</xdr:row>
      <xdr:rowOff>147534</xdr:rowOff>
    </xdr:to>
    <xdr:sp macro="" textlink="">
      <xdr:nvSpPr>
        <xdr:cNvPr id="296" name="フローチャート: 判断 295"/>
        <xdr:cNvSpPr/>
      </xdr:nvSpPr>
      <xdr:spPr>
        <a:xfrm>
          <a:off x="10426700" y="553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7831</xdr:rowOff>
    </xdr:from>
    <xdr:to>
      <xdr:col>50</xdr:col>
      <xdr:colOff>114300</xdr:colOff>
      <xdr:row>39</xdr:row>
      <xdr:rowOff>14460</xdr:rowOff>
    </xdr:to>
    <xdr:cxnSp macro="">
      <xdr:nvCxnSpPr>
        <xdr:cNvPr id="297" name="直線コネクタ 296"/>
        <xdr:cNvCxnSpPr/>
      </xdr:nvCxnSpPr>
      <xdr:spPr>
        <a:xfrm flipV="1">
          <a:off x="8750300" y="6694381"/>
          <a:ext cx="8890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39</xdr:row>
      <xdr:rowOff>20287</xdr:rowOff>
    </xdr:from>
    <xdr:to>
      <xdr:col>50</xdr:col>
      <xdr:colOff>165100</xdr:colOff>
      <xdr:row>39</xdr:row>
      <xdr:rowOff>121887</xdr:rowOff>
    </xdr:to>
    <xdr:sp macro="" textlink="">
      <xdr:nvSpPr>
        <xdr:cNvPr id="298" name="フローチャート: 判断 297"/>
        <xdr:cNvSpPr/>
      </xdr:nvSpPr>
      <xdr:spPr>
        <a:xfrm>
          <a:off x="9588500" y="6706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113014</xdr:rowOff>
    </xdr:from>
    <xdr:ext cx="534377" cy="259045"/>
    <xdr:sp macro="" textlink="">
      <xdr:nvSpPr>
        <xdr:cNvPr id="299" name="テキスト ボックス 298"/>
        <xdr:cNvSpPr txBox="1"/>
      </xdr:nvSpPr>
      <xdr:spPr>
        <a:xfrm>
          <a:off x="9372111" y="6799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32,553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14101</xdr:rowOff>
    </xdr:from>
    <xdr:to>
      <xdr:col>45</xdr:col>
      <xdr:colOff>177800</xdr:colOff>
      <xdr:row>39</xdr:row>
      <xdr:rowOff>14460</xdr:rowOff>
    </xdr:to>
    <xdr:cxnSp macro="">
      <xdr:nvCxnSpPr>
        <xdr:cNvPr id="300" name="直線コネクタ 299"/>
        <xdr:cNvCxnSpPr/>
      </xdr:nvCxnSpPr>
      <xdr:spPr>
        <a:xfrm>
          <a:off x="7861300" y="6700651"/>
          <a:ext cx="889000" cy="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25066</xdr:rowOff>
    </xdr:from>
    <xdr:to>
      <xdr:col>46</xdr:col>
      <xdr:colOff>38100</xdr:colOff>
      <xdr:row>39</xdr:row>
      <xdr:rowOff>126666</xdr:rowOff>
    </xdr:to>
    <xdr:sp macro="" textlink="">
      <xdr:nvSpPr>
        <xdr:cNvPr id="301" name="フローチャート: 判断 300"/>
        <xdr:cNvSpPr/>
      </xdr:nvSpPr>
      <xdr:spPr>
        <a:xfrm>
          <a:off x="8699500" y="6711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117793</xdr:rowOff>
    </xdr:from>
    <xdr:ext cx="534377" cy="259045"/>
    <xdr:sp macro="" textlink="">
      <xdr:nvSpPr>
        <xdr:cNvPr id="302" name="テキスト ボックス 301"/>
        <xdr:cNvSpPr txBox="1"/>
      </xdr:nvSpPr>
      <xdr:spPr>
        <a:xfrm>
          <a:off x="8483111" y="6804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32,114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907</xdr:rowOff>
    </xdr:from>
    <xdr:to>
      <xdr:col>41</xdr:col>
      <xdr:colOff>50800</xdr:colOff>
      <xdr:row>39</xdr:row>
      <xdr:rowOff>14101</xdr:rowOff>
    </xdr:to>
    <xdr:cxnSp macro="">
      <xdr:nvCxnSpPr>
        <xdr:cNvPr id="303" name="直線コネクタ 302"/>
        <xdr:cNvCxnSpPr/>
      </xdr:nvCxnSpPr>
      <xdr:spPr>
        <a:xfrm>
          <a:off x="6972300" y="6687457"/>
          <a:ext cx="889000" cy="13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31532</xdr:rowOff>
    </xdr:from>
    <xdr:to>
      <xdr:col>41</xdr:col>
      <xdr:colOff>101600</xdr:colOff>
      <xdr:row>39</xdr:row>
      <xdr:rowOff>133132</xdr:rowOff>
    </xdr:to>
    <xdr:sp macro="" textlink="">
      <xdr:nvSpPr>
        <xdr:cNvPr id="304" name="フローチャート: 判断 303"/>
        <xdr:cNvSpPr/>
      </xdr:nvSpPr>
      <xdr:spPr>
        <a:xfrm>
          <a:off x="7810500" y="671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124259</xdr:rowOff>
    </xdr:from>
    <xdr:ext cx="534377" cy="259045"/>
    <xdr:sp macro="" textlink="">
      <xdr:nvSpPr>
        <xdr:cNvPr id="305" name="テキスト ボックス 304"/>
        <xdr:cNvSpPr txBox="1"/>
      </xdr:nvSpPr>
      <xdr:spPr>
        <a:xfrm>
          <a:off x="7594111" y="681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31,520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30379</xdr:rowOff>
    </xdr:from>
    <xdr:to>
      <xdr:col>36</xdr:col>
      <xdr:colOff>165100</xdr:colOff>
      <xdr:row>39</xdr:row>
      <xdr:rowOff>131979</xdr:rowOff>
    </xdr:to>
    <xdr:sp macro="" textlink="">
      <xdr:nvSpPr>
        <xdr:cNvPr id="306" name="フローチャート: 判断 305"/>
        <xdr:cNvSpPr/>
      </xdr:nvSpPr>
      <xdr:spPr>
        <a:xfrm>
          <a:off x="6921500" y="6716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123106</xdr:rowOff>
    </xdr:from>
    <xdr:ext cx="534377" cy="259045"/>
    <xdr:sp macro="" textlink="">
      <xdr:nvSpPr>
        <xdr:cNvPr id="307" name="テキスト ボックス 306"/>
        <xdr:cNvSpPr txBox="1"/>
      </xdr:nvSpPr>
      <xdr:spPr>
        <a:xfrm>
          <a:off x="6705111" y="6809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31,626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57854</xdr:rowOff>
    </xdr:from>
    <xdr:to>
      <xdr:col>55</xdr:col>
      <xdr:colOff>50800</xdr:colOff>
      <xdr:row>32</xdr:row>
      <xdr:rowOff>159454</xdr:rowOff>
    </xdr:to>
    <xdr:sp macro="" textlink="">
      <xdr:nvSpPr>
        <xdr:cNvPr id="313" name="楕円 312"/>
        <xdr:cNvSpPr/>
      </xdr:nvSpPr>
      <xdr:spPr>
        <a:xfrm>
          <a:off x="10426700" y="554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36281</xdr:rowOff>
    </xdr:from>
    <xdr:ext cx="599010" cy="259045"/>
    <xdr:sp macro="" textlink="">
      <xdr:nvSpPr>
        <xdr:cNvPr id="314" name="補助費等該当値テキスト"/>
        <xdr:cNvSpPr txBox="1"/>
      </xdr:nvSpPr>
      <xdr:spPr>
        <a:xfrm>
          <a:off x="10528300" y="5522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139,352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128481</xdr:rowOff>
    </xdr:from>
    <xdr:to>
      <xdr:col>50</xdr:col>
      <xdr:colOff>165100</xdr:colOff>
      <xdr:row>39</xdr:row>
      <xdr:rowOff>58631</xdr:rowOff>
    </xdr:to>
    <xdr:sp macro="" textlink="">
      <xdr:nvSpPr>
        <xdr:cNvPr id="315" name="楕円 314"/>
        <xdr:cNvSpPr/>
      </xdr:nvSpPr>
      <xdr:spPr>
        <a:xfrm>
          <a:off x="9588500" y="6643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75158</xdr:rowOff>
    </xdr:from>
    <xdr:ext cx="534377" cy="259045"/>
    <xdr:sp macro="" textlink="">
      <xdr:nvSpPr>
        <xdr:cNvPr id="316" name="テキスト ボックス 315"/>
        <xdr:cNvSpPr txBox="1"/>
      </xdr:nvSpPr>
      <xdr:spPr>
        <a:xfrm>
          <a:off x="9372111" y="6418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38,364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135110</xdr:rowOff>
    </xdr:from>
    <xdr:to>
      <xdr:col>46</xdr:col>
      <xdr:colOff>38100</xdr:colOff>
      <xdr:row>39</xdr:row>
      <xdr:rowOff>65260</xdr:rowOff>
    </xdr:to>
    <xdr:sp macro="" textlink="">
      <xdr:nvSpPr>
        <xdr:cNvPr id="317" name="楕円 316"/>
        <xdr:cNvSpPr/>
      </xdr:nvSpPr>
      <xdr:spPr>
        <a:xfrm>
          <a:off x="8699500" y="665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81787</xdr:rowOff>
    </xdr:from>
    <xdr:ext cx="534377" cy="259045"/>
    <xdr:sp macro="" textlink="">
      <xdr:nvSpPr>
        <xdr:cNvPr id="318" name="テキスト ボックス 317"/>
        <xdr:cNvSpPr txBox="1"/>
      </xdr:nvSpPr>
      <xdr:spPr>
        <a:xfrm>
          <a:off x="8483111" y="6425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37,755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134751</xdr:rowOff>
    </xdr:from>
    <xdr:to>
      <xdr:col>41</xdr:col>
      <xdr:colOff>101600</xdr:colOff>
      <xdr:row>39</xdr:row>
      <xdr:rowOff>64901</xdr:rowOff>
    </xdr:to>
    <xdr:sp macro="" textlink="">
      <xdr:nvSpPr>
        <xdr:cNvPr id="319" name="楕円 318"/>
        <xdr:cNvSpPr/>
      </xdr:nvSpPr>
      <xdr:spPr>
        <a:xfrm>
          <a:off x="7810500" y="664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81428</xdr:rowOff>
    </xdr:from>
    <xdr:ext cx="534377" cy="259045"/>
    <xdr:sp macro="" textlink="">
      <xdr:nvSpPr>
        <xdr:cNvPr id="320" name="テキスト ボックス 319"/>
        <xdr:cNvSpPr txBox="1"/>
      </xdr:nvSpPr>
      <xdr:spPr>
        <a:xfrm>
          <a:off x="7594111" y="6425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37,788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121557</xdr:rowOff>
    </xdr:from>
    <xdr:to>
      <xdr:col>36</xdr:col>
      <xdr:colOff>165100</xdr:colOff>
      <xdr:row>39</xdr:row>
      <xdr:rowOff>51707</xdr:rowOff>
    </xdr:to>
    <xdr:sp macro="" textlink="">
      <xdr:nvSpPr>
        <xdr:cNvPr id="321" name="楕円 320"/>
        <xdr:cNvSpPr/>
      </xdr:nvSpPr>
      <xdr:spPr>
        <a:xfrm>
          <a:off x="6921500" y="6636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68234</xdr:rowOff>
    </xdr:from>
    <xdr:ext cx="534377" cy="259045"/>
    <xdr:sp macro="" textlink="">
      <xdr:nvSpPr>
        <xdr:cNvPr id="322" name="テキスト ボックス 321"/>
        <xdr:cNvSpPr txBox="1"/>
      </xdr:nvSpPr>
      <xdr:spPr>
        <a:xfrm>
          <a:off x="6705111" y="6411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39,000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2" name="テキスト ボックス 341"/>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165208</xdr:rowOff>
    </xdr:from>
    <xdr:to>
      <xdr:col>54</xdr:col>
      <xdr:colOff>189865</xdr:colOff>
      <xdr:row>57</xdr:row>
      <xdr:rowOff>64471</xdr:rowOff>
    </xdr:to>
    <xdr:cxnSp macro="">
      <xdr:nvCxnSpPr>
        <xdr:cNvPr id="346" name="直線コネクタ 345"/>
        <xdr:cNvCxnSpPr/>
      </xdr:nvCxnSpPr>
      <xdr:spPr>
        <a:xfrm flipV="1">
          <a:off x="10475595" y="8566258"/>
          <a:ext cx="1270" cy="1270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68298</xdr:rowOff>
    </xdr:from>
    <xdr:ext cx="534377" cy="259045"/>
    <xdr:sp macro="" textlink="">
      <xdr:nvSpPr>
        <xdr:cNvPr id="347" name="普通建設事業費最小値テキスト"/>
        <xdr:cNvSpPr txBox="1"/>
      </xdr:nvSpPr>
      <xdr:spPr>
        <a:xfrm>
          <a:off x="10528300" y="984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16,949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64471</xdr:rowOff>
    </xdr:from>
    <xdr:to>
      <xdr:col>55</xdr:col>
      <xdr:colOff>88900</xdr:colOff>
      <xdr:row>57</xdr:row>
      <xdr:rowOff>64471</xdr:rowOff>
    </xdr:to>
    <xdr:cxnSp macro="">
      <xdr:nvCxnSpPr>
        <xdr:cNvPr id="348" name="直線コネクタ 347"/>
        <xdr:cNvCxnSpPr/>
      </xdr:nvCxnSpPr>
      <xdr:spPr>
        <a:xfrm>
          <a:off x="10388600" y="9837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111885</xdr:rowOff>
    </xdr:from>
    <xdr:ext cx="534377" cy="259045"/>
    <xdr:sp macro="" textlink="">
      <xdr:nvSpPr>
        <xdr:cNvPr id="349" name="普通建設事業費最大値テキスト"/>
        <xdr:cNvSpPr txBox="1"/>
      </xdr:nvSpPr>
      <xdr:spPr>
        <a:xfrm>
          <a:off x="10528300" y="834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83,661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165208</xdr:rowOff>
    </xdr:from>
    <xdr:to>
      <xdr:col>55</xdr:col>
      <xdr:colOff>88900</xdr:colOff>
      <xdr:row>49</xdr:row>
      <xdr:rowOff>165208</xdr:rowOff>
    </xdr:to>
    <xdr:cxnSp macro="">
      <xdr:nvCxnSpPr>
        <xdr:cNvPr id="350" name="直線コネクタ 349"/>
        <xdr:cNvCxnSpPr/>
      </xdr:nvCxnSpPr>
      <xdr:spPr>
        <a:xfrm>
          <a:off x="10388600" y="8566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64471</xdr:rowOff>
    </xdr:from>
    <xdr:to>
      <xdr:col>55</xdr:col>
      <xdr:colOff>0</xdr:colOff>
      <xdr:row>57</xdr:row>
      <xdr:rowOff>168332</xdr:rowOff>
    </xdr:to>
    <xdr:cxnSp macro="">
      <xdr:nvCxnSpPr>
        <xdr:cNvPr id="351" name="直線コネクタ 350"/>
        <xdr:cNvCxnSpPr/>
      </xdr:nvCxnSpPr>
      <xdr:spPr>
        <a:xfrm flipV="1">
          <a:off x="9639300" y="9837121"/>
          <a:ext cx="838200" cy="10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49655</xdr:rowOff>
    </xdr:from>
    <xdr:ext cx="534377" cy="259045"/>
    <xdr:sp macro="" textlink="">
      <xdr:nvSpPr>
        <xdr:cNvPr id="352" name="普通建設事業費平均値テキスト"/>
        <xdr:cNvSpPr txBox="1"/>
      </xdr:nvSpPr>
      <xdr:spPr>
        <a:xfrm>
          <a:off x="10528300" y="91365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43,261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26778</xdr:rowOff>
    </xdr:from>
    <xdr:to>
      <xdr:col>55</xdr:col>
      <xdr:colOff>50800</xdr:colOff>
      <xdr:row>54</xdr:row>
      <xdr:rowOff>128378</xdr:rowOff>
    </xdr:to>
    <xdr:sp macro="" textlink="">
      <xdr:nvSpPr>
        <xdr:cNvPr id="353" name="フローチャート: 判断 352"/>
        <xdr:cNvSpPr/>
      </xdr:nvSpPr>
      <xdr:spPr>
        <a:xfrm>
          <a:off x="10426700" y="928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29172</xdr:rowOff>
    </xdr:from>
    <xdr:to>
      <xdr:col>50</xdr:col>
      <xdr:colOff>114300</xdr:colOff>
      <xdr:row>57</xdr:row>
      <xdr:rowOff>168332</xdr:rowOff>
    </xdr:to>
    <xdr:cxnSp macro="">
      <xdr:nvCxnSpPr>
        <xdr:cNvPr id="354" name="直線コネクタ 353"/>
        <xdr:cNvCxnSpPr/>
      </xdr:nvCxnSpPr>
      <xdr:spPr>
        <a:xfrm>
          <a:off x="8750300" y="9630372"/>
          <a:ext cx="889000" cy="310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53</xdr:row>
      <xdr:rowOff>145383</xdr:rowOff>
    </xdr:from>
    <xdr:to>
      <xdr:col>50</xdr:col>
      <xdr:colOff>165100</xdr:colOff>
      <xdr:row>54</xdr:row>
      <xdr:rowOff>75533</xdr:rowOff>
    </xdr:to>
    <xdr:sp macro="" textlink="">
      <xdr:nvSpPr>
        <xdr:cNvPr id="355" name="フローチャート: 判断 354"/>
        <xdr:cNvSpPr/>
      </xdr:nvSpPr>
      <xdr:spPr>
        <a:xfrm>
          <a:off x="9588500" y="923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92060</xdr:rowOff>
    </xdr:from>
    <xdr:ext cx="534377" cy="259045"/>
    <xdr:sp macro="" textlink="">
      <xdr:nvSpPr>
        <xdr:cNvPr id="356" name="テキスト ボックス 355"/>
        <xdr:cNvSpPr txBox="1"/>
      </xdr:nvSpPr>
      <xdr:spPr>
        <a:xfrm>
          <a:off x="9372111" y="900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46,035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29172</xdr:rowOff>
    </xdr:from>
    <xdr:to>
      <xdr:col>45</xdr:col>
      <xdr:colOff>177800</xdr:colOff>
      <xdr:row>56</xdr:row>
      <xdr:rowOff>64433</xdr:rowOff>
    </xdr:to>
    <xdr:cxnSp macro="">
      <xdr:nvCxnSpPr>
        <xdr:cNvPr id="357" name="直線コネクタ 356"/>
        <xdr:cNvCxnSpPr/>
      </xdr:nvCxnSpPr>
      <xdr:spPr>
        <a:xfrm flipV="1">
          <a:off x="7861300" y="9630372"/>
          <a:ext cx="889000" cy="3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164681</xdr:rowOff>
    </xdr:from>
    <xdr:to>
      <xdr:col>46</xdr:col>
      <xdr:colOff>38100</xdr:colOff>
      <xdr:row>54</xdr:row>
      <xdr:rowOff>94831</xdr:rowOff>
    </xdr:to>
    <xdr:sp macro="" textlink="">
      <xdr:nvSpPr>
        <xdr:cNvPr id="358" name="フローチャート: 判断 357"/>
        <xdr:cNvSpPr/>
      </xdr:nvSpPr>
      <xdr:spPr>
        <a:xfrm>
          <a:off x="8699500" y="9251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111358</xdr:rowOff>
    </xdr:from>
    <xdr:ext cx="534377" cy="259045"/>
    <xdr:sp macro="" textlink="">
      <xdr:nvSpPr>
        <xdr:cNvPr id="359" name="テキスト ボックス 358"/>
        <xdr:cNvSpPr txBox="1"/>
      </xdr:nvSpPr>
      <xdr:spPr>
        <a:xfrm>
          <a:off x="8483111" y="902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45,022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64433</xdr:rowOff>
    </xdr:from>
    <xdr:to>
      <xdr:col>41</xdr:col>
      <xdr:colOff>50800</xdr:colOff>
      <xdr:row>57</xdr:row>
      <xdr:rowOff>54680</xdr:rowOff>
    </xdr:to>
    <xdr:cxnSp macro="">
      <xdr:nvCxnSpPr>
        <xdr:cNvPr id="360" name="直線コネクタ 359"/>
        <xdr:cNvCxnSpPr/>
      </xdr:nvCxnSpPr>
      <xdr:spPr>
        <a:xfrm flipV="1">
          <a:off x="6972300" y="9665633"/>
          <a:ext cx="889000" cy="161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156985</xdr:rowOff>
    </xdr:from>
    <xdr:to>
      <xdr:col>41</xdr:col>
      <xdr:colOff>101600</xdr:colOff>
      <xdr:row>54</xdr:row>
      <xdr:rowOff>87135</xdr:rowOff>
    </xdr:to>
    <xdr:sp macro="" textlink="">
      <xdr:nvSpPr>
        <xdr:cNvPr id="361" name="フローチャート: 判断 360"/>
        <xdr:cNvSpPr/>
      </xdr:nvSpPr>
      <xdr:spPr>
        <a:xfrm>
          <a:off x="7810500" y="924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103662</xdr:rowOff>
    </xdr:from>
    <xdr:ext cx="534377" cy="259045"/>
    <xdr:sp macro="" textlink="">
      <xdr:nvSpPr>
        <xdr:cNvPr id="362" name="テキスト ボックス 361"/>
        <xdr:cNvSpPr txBox="1"/>
      </xdr:nvSpPr>
      <xdr:spPr>
        <a:xfrm>
          <a:off x="7594111" y="901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45,426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39732</xdr:rowOff>
    </xdr:from>
    <xdr:to>
      <xdr:col>36</xdr:col>
      <xdr:colOff>165100</xdr:colOff>
      <xdr:row>54</xdr:row>
      <xdr:rowOff>141332</xdr:rowOff>
    </xdr:to>
    <xdr:sp macro="" textlink="">
      <xdr:nvSpPr>
        <xdr:cNvPr id="363" name="フローチャート: 判断 362"/>
        <xdr:cNvSpPr/>
      </xdr:nvSpPr>
      <xdr:spPr>
        <a:xfrm>
          <a:off x="6921500" y="929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157859</xdr:rowOff>
    </xdr:from>
    <xdr:ext cx="534377" cy="259045"/>
    <xdr:sp macro="" textlink="">
      <xdr:nvSpPr>
        <xdr:cNvPr id="364" name="テキスト ボックス 363"/>
        <xdr:cNvSpPr txBox="1"/>
      </xdr:nvSpPr>
      <xdr:spPr>
        <a:xfrm>
          <a:off x="6705111" y="9073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42,581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13671</xdr:rowOff>
    </xdr:from>
    <xdr:to>
      <xdr:col>55</xdr:col>
      <xdr:colOff>50800</xdr:colOff>
      <xdr:row>57</xdr:row>
      <xdr:rowOff>115271</xdr:rowOff>
    </xdr:to>
    <xdr:sp macro="" textlink="">
      <xdr:nvSpPr>
        <xdr:cNvPr id="370" name="楕円 369"/>
        <xdr:cNvSpPr/>
      </xdr:nvSpPr>
      <xdr:spPr>
        <a:xfrm>
          <a:off x="10426700" y="9786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100048</xdr:rowOff>
    </xdr:from>
    <xdr:ext cx="534377" cy="259045"/>
    <xdr:sp macro="" textlink="">
      <xdr:nvSpPr>
        <xdr:cNvPr id="371" name="普通建設事業費該当値テキスト"/>
        <xdr:cNvSpPr txBox="1"/>
      </xdr:nvSpPr>
      <xdr:spPr>
        <a:xfrm>
          <a:off x="10528300" y="9701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16,949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117532</xdr:rowOff>
    </xdr:from>
    <xdr:to>
      <xdr:col>50</xdr:col>
      <xdr:colOff>165100</xdr:colOff>
      <xdr:row>58</xdr:row>
      <xdr:rowOff>47682</xdr:rowOff>
    </xdr:to>
    <xdr:sp macro="" textlink="">
      <xdr:nvSpPr>
        <xdr:cNvPr id="372" name="楕円 371"/>
        <xdr:cNvSpPr/>
      </xdr:nvSpPr>
      <xdr:spPr>
        <a:xfrm>
          <a:off x="9588500" y="9890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38809</xdr:rowOff>
    </xdr:from>
    <xdr:ext cx="534377" cy="259045"/>
    <xdr:sp macro="" textlink="">
      <xdr:nvSpPr>
        <xdr:cNvPr id="373" name="テキスト ボックス 372"/>
        <xdr:cNvSpPr txBox="1"/>
      </xdr:nvSpPr>
      <xdr:spPr>
        <a:xfrm>
          <a:off x="9372111" y="9982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11,497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149822</xdr:rowOff>
    </xdr:from>
    <xdr:to>
      <xdr:col>46</xdr:col>
      <xdr:colOff>38100</xdr:colOff>
      <xdr:row>56</xdr:row>
      <xdr:rowOff>79972</xdr:rowOff>
    </xdr:to>
    <xdr:sp macro="" textlink="">
      <xdr:nvSpPr>
        <xdr:cNvPr id="374" name="楕円 373"/>
        <xdr:cNvSpPr/>
      </xdr:nvSpPr>
      <xdr:spPr>
        <a:xfrm>
          <a:off x="8699500" y="957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71099</xdr:rowOff>
    </xdr:from>
    <xdr:ext cx="534377" cy="259045"/>
    <xdr:sp macro="" textlink="">
      <xdr:nvSpPr>
        <xdr:cNvPr id="375" name="テキスト ボックス 374"/>
        <xdr:cNvSpPr txBox="1"/>
      </xdr:nvSpPr>
      <xdr:spPr>
        <a:xfrm>
          <a:off x="8483111" y="967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27,802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13633</xdr:rowOff>
    </xdr:from>
    <xdr:to>
      <xdr:col>41</xdr:col>
      <xdr:colOff>101600</xdr:colOff>
      <xdr:row>56</xdr:row>
      <xdr:rowOff>115233</xdr:rowOff>
    </xdr:to>
    <xdr:sp macro="" textlink="">
      <xdr:nvSpPr>
        <xdr:cNvPr id="376" name="楕円 375"/>
        <xdr:cNvSpPr/>
      </xdr:nvSpPr>
      <xdr:spPr>
        <a:xfrm>
          <a:off x="7810500" y="9614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106360</xdr:rowOff>
    </xdr:from>
    <xdr:ext cx="534377" cy="259045"/>
    <xdr:sp macro="" textlink="">
      <xdr:nvSpPr>
        <xdr:cNvPr id="377" name="テキスト ボックス 376"/>
        <xdr:cNvSpPr txBox="1"/>
      </xdr:nvSpPr>
      <xdr:spPr>
        <a:xfrm>
          <a:off x="7594111" y="9707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25,951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3880</xdr:rowOff>
    </xdr:from>
    <xdr:to>
      <xdr:col>36</xdr:col>
      <xdr:colOff>165100</xdr:colOff>
      <xdr:row>57</xdr:row>
      <xdr:rowOff>105480</xdr:rowOff>
    </xdr:to>
    <xdr:sp macro="" textlink="">
      <xdr:nvSpPr>
        <xdr:cNvPr id="378" name="楕円 377"/>
        <xdr:cNvSpPr/>
      </xdr:nvSpPr>
      <xdr:spPr>
        <a:xfrm>
          <a:off x="6921500" y="977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96607</xdr:rowOff>
    </xdr:from>
    <xdr:ext cx="534377" cy="259045"/>
    <xdr:sp macro="" textlink="">
      <xdr:nvSpPr>
        <xdr:cNvPr id="379" name="テキスト ボックス 378"/>
        <xdr:cNvSpPr txBox="1"/>
      </xdr:nvSpPr>
      <xdr:spPr>
        <a:xfrm>
          <a:off x="6705111" y="986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17,463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11265</xdr:rowOff>
    </xdr:from>
    <xdr:to>
      <xdr:col>54</xdr:col>
      <xdr:colOff>189865</xdr:colOff>
      <xdr:row>79</xdr:row>
      <xdr:rowOff>39306</xdr:rowOff>
    </xdr:to>
    <xdr:cxnSp macro="">
      <xdr:nvCxnSpPr>
        <xdr:cNvPr id="403" name="直線コネクタ 402"/>
        <xdr:cNvCxnSpPr/>
      </xdr:nvCxnSpPr>
      <xdr:spPr>
        <a:xfrm flipV="1">
          <a:off x="10475595" y="12184215"/>
          <a:ext cx="1270" cy="1399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43133</xdr:rowOff>
    </xdr:from>
    <xdr:ext cx="378565" cy="259045"/>
    <xdr:sp macro="" textlink="">
      <xdr:nvSpPr>
        <xdr:cNvPr id="404" name="普通建設事業費 （ うち新規整備　）最小値テキスト"/>
        <xdr:cNvSpPr txBox="1"/>
      </xdr:nvSpPr>
      <xdr:spPr>
        <a:xfrm>
          <a:off x="10528300" y="13587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39306</xdr:rowOff>
    </xdr:from>
    <xdr:to>
      <xdr:col>55</xdr:col>
      <xdr:colOff>88900</xdr:colOff>
      <xdr:row>79</xdr:row>
      <xdr:rowOff>39306</xdr:rowOff>
    </xdr:to>
    <xdr:cxnSp macro="">
      <xdr:nvCxnSpPr>
        <xdr:cNvPr id="405" name="直線コネクタ 404"/>
        <xdr:cNvCxnSpPr/>
      </xdr:nvCxnSpPr>
      <xdr:spPr>
        <a:xfrm>
          <a:off x="10388600" y="1358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129392</xdr:rowOff>
    </xdr:from>
    <xdr:ext cx="534377" cy="259045"/>
    <xdr:sp macro="" textlink="">
      <xdr:nvSpPr>
        <xdr:cNvPr id="406" name="普通建設事業費 （ うち新規整備　）最大値テキスト"/>
        <xdr:cNvSpPr txBox="1"/>
      </xdr:nvSpPr>
      <xdr:spPr>
        <a:xfrm>
          <a:off x="10528300" y="1195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36,871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11265</xdr:rowOff>
    </xdr:from>
    <xdr:to>
      <xdr:col>55</xdr:col>
      <xdr:colOff>88900</xdr:colOff>
      <xdr:row>71</xdr:row>
      <xdr:rowOff>11265</xdr:rowOff>
    </xdr:to>
    <xdr:cxnSp macro="">
      <xdr:nvCxnSpPr>
        <xdr:cNvPr id="407" name="直線コネクタ 406"/>
        <xdr:cNvCxnSpPr/>
      </xdr:nvCxnSpPr>
      <xdr:spPr>
        <a:xfrm>
          <a:off x="10388600" y="12184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136195</xdr:rowOff>
    </xdr:from>
    <xdr:to>
      <xdr:col>55</xdr:col>
      <xdr:colOff>0</xdr:colOff>
      <xdr:row>78</xdr:row>
      <xdr:rowOff>162903</xdr:rowOff>
    </xdr:to>
    <xdr:cxnSp macro="">
      <xdr:nvCxnSpPr>
        <xdr:cNvPr id="408" name="直線コネクタ 407"/>
        <xdr:cNvCxnSpPr/>
      </xdr:nvCxnSpPr>
      <xdr:spPr>
        <a:xfrm>
          <a:off x="9639300" y="13509295"/>
          <a:ext cx="838200" cy="26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128046</xdr:rowOff>
    </xdr:from>
    <xdr:ext cx="534377" cy="259045"/>
    <xdr:sp macro="" textlink="">
      <xdr:nvSpPr>
        <xdr:cNvPr id="409" name="普通建設事業費 （ うち新規整備　）平均値テキスト"/>
        <xdr:cNvSpPr txBox="1"/>
      </xdr:nvSpPr>
      <xdr:spPr>
        <a:xfrm>
          <a:off x="10528300" y="129867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10,573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105169</xdr:rowOff>
    </xdr:from>
    <xdr:to>
      <xdr:col>55</xdr:col>
      <xdr:colOff>50800</xdr:colOff>
      <xdr:row>77</xdr:row>
      <xdr:rowOff>35319</xdr:rowOff>
    </xdr:to>
    <xdr:sp macro="" textlink="">
      <xdr:nvSpPr>
        <xdr:cNvPr id="410" name="フローチャート: 判断 409"/>
        <xdr:cNvSpPr/>
      </xdr:nvSpPr>
      <xdr:spPr>
        <a:xfrm>
          <a:off x="10426700" y="131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85561</xdr:rowOff>
    </xdr:from>
    <xdr:to>
      <xdr:col>50</xdr:col>
      <xdr:colOff>114300</xdr:colOff>
      <xdr:row>78</xdr:row>
      <xdr:rowOff>136195</xdr:rowOff>
    </xdr:to>
    <xdr:cxnSp macro="">
      <xdr:nvCxnSpPr>
        <xdr:cNvPr id="411" name="直線コネクタ 410"/>
        <xdr:cNvCxnSpPr/>
      </xdr:nvCxnSpPr>
      <xdr:spPr>
        <a:xfrm>
          <a:off x="8750300" y="13458661"/>
          <a:ext cx="889000" cy="50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25349</xdr:rowOff>
    </xdr:from>
    <xdr:to>
      <xdr:col>50</xdr:col>
      <xdr:colOff>165100</xdr:colOff>
      <xdr:row>76</xdr:row>
      <xdr:rowOff>126949</xdr:rowOff>
    </xdr:to>
    <xdr:sp macro="" textlink="">
      <xdr:nvSpPr>
        <xdr:cNvPr id="412" name="フローチャート: 判断 411"/>
        <xdr:cNvSpPr/>
      </xdr:nvSpPr>
      <xdr:spPr>
        <a:xfrm>
          <a:off x="9588500" y="13055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143476</xdr:rowOff>
    </xdr:from>
    <xdr:ext cx="534377" cy="259045"/>
    <xdr:sp macro="" textlink="">
      <xdr:nvSpPr>
        <xdr:cNvPr id="413" name="テキスト ボックス 412"/>
        <xdr:cNvSpPr txBox="1"/>
      </xdr:nvSpPr>
      <xdr:spPr>
        <a:xfrm>
          <a:off x="9372111" y="12830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12,668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165608</xdr:rowOff>
    </xdr:from>
    <xdr:to>
      <xdr:col>45</xdr:col>
      <xdr:colOff>177800</xdr:colOff>
      <xdr:row>78</xdr:row>
      <xdr:rowOff>85561</xdr:rowOff>
    </xdr:to>
    <xdr:cxnSp macro="">
      <xdr:nvCxnSpPr>
        <xdr:cNvPr id="414" name="直線コネクタ 413"/>
        <xdr:cNvCxnSpPr/>
      </xdr:nvCxnSpPr>
      <xdr:spPr>
        <a:xfrm>
          <a:off x="7861300" y="13367258"/>
          <a:ext cx="889000" cy="91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87452</xdr:rowOff>
    </xdr:from>
    <xdr:to>
      <xdr:col>46</xdr:col>
      <xdr:colOff>38100</xdr:colOff>
      <xdr:row>77</xdr:row>
      <xdr:rowOff>17602</xdr:rowOff>
    </xdr:to>
    <xdr:sp macro="" textlink="">
      <xdr:nvSpPr>
        <xdr:cNvPr id="415" name="フローチャート: 判断 414"/>
        <xdr:cNvSpPr/>
      </xdr:nvSpPr>
      <xdr:spPr>
        <a:xfrm>
          <a:off x="8699500" y="13117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34129</xdr:rowOff>
    </xdr:from>
    <xdr:ext cx="534377" cy="259045"/>
    <xdr:sp macro="" textlink="">
      <xdr:nvSpPr>
        <xdr:cNvPr id="416" name="テキスト ボックス 415"/>
        <xdr:cNvSpPr txBox="1"/>
      </xdr:nvSpPr>
      <xdr:spPr>
        <a:xfrm>
          <a:off x="8483111" y="12892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11,038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122289</xdr:rowOff>
    </xdr:from>
    <xdr:to>
      <xdr:col>41</xdr:col>
      <xdr:colOff>50800</xdr:colOff>
      <xdr:row>77</xdr:row>
      <xdr:rowOff>165608</xdr:rowOff>
    </xdr:to>
    <xdr:cxnSp macro="">
      <xdr:nvCxnSpPr>
        <xdr:cNvPr id="417" name="直線コネクタ 416"/>
        <xdr:cNvCxnSpPr/>
      </xdr:nvCxnSpPr>
      <xdr:spPr>
        <a:xfrm>
          <a:off x="6972300" y="13323939"/>
          <a:ext cx="889000" cy="43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19101</xdr:rowOff>
    </xdr:from>
    <xdr:to>
      <xdr:col>41</xdr:col>
      <xdr:colOff>101600</xdr:colOff>
      <xdr:row>76</xdr:row>
      <xdr:rowOff>120701</xdr:rowOff>
    </xdr:to>
    <xdr:sp macro="" textlink="">
      <xdr:nvSpPr>
        <xdr:cNvPr id="418" name="フローチャート: 判断 417"/>
        <xdr:cNvSpPr/>
      </xdr:nvSpPr>
      <xdr:spPr>
        <a:xfrm>
          <a:off x="7810500" y="13049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137228</xdr:rowOff>
    </xdr:from>
    <xdr:ext cx="534377" cy="259045"/>
    <xdr:sp macro="" textlink="">
      <xdr:nvSpPr>
        <xdr:cNvPr id="419" name="テキスト ボックス 418"/>
        <xdr:cNvSpPr txBox="1"/>
      </xdr:nvSpPr>
      <xdr:spPr>
        <a:xfrm>
          <a:off x="7594111" y="1282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12,832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20053</xdr:rowOff>
    </xdr:from>
    <xdr:to>
      <xdr:col>36</xdr:col>
      <xdr:colOff>165100</xdr:colOff>
      <xdr:row>76</xdr:row>
      <xdr:rowOff>121653</xdr:rowOff>
    </xdr:to>
    <xdr:sp macro="" textlink="">
      <xdr:nvSpPr>
        <xdr:cNvPr id="420" name="フローチャート: 判断 419"/>
        <xdr:cNvSpPr/>
      </xdr:nvSpPr>
      <xdr:spPr>
        <a:xfrm>
          <a:off x="6921500" y="1305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138180</xdr:rowOff>
    </xdr:from>
    <xdr:ext cx="534377" cy="259045"/>
    <xdr:sp macro="" textlink="">
      <xdr:nvSpPr>
        <xdr:cNvPr id="421" name="テキスト ボックス 420"/>
        <xdr:cNvSpPr txBox="1"/>
      </xdr:nvSpPr>
      <xdr:spPr>
        <a:xfrm>
          <a:off x="6705111" y="12825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12,807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112103</xdr:rowOff>
    </xdr:from>
    <xdr:to>
      <xdr:col>55</xdr:col>
      <xdr:colOff>50800</xdr:colOff>
      <xdr:row>79</xdr:row>
      <xdr:rowOff>42253</xdr:rowOff>
    </xdr:to>
    <xdr:sp macro="" textlink="">
      <xdr:nvSpPr>
        <xdr:cNvPr id="427" name="楕円 426"/>
        <xdr:cNvSpPr/>
      </xdr:nvSpPr>
      <xdr:spPr>
        <a:xfrm>
          <a:off x="10426700" y="13485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27030</xdr:rowOff>
    </xdr:from>
    <xdr:ext cx="469744" cy="259045"/>
    <xdr:sp macro="" textlink="">
      <xdr:nvSpPr>
        <xdr:cNvPr id="428" name="普通建設事業費 （ うち新規整備　）該当値テキスト"/>
        <xdr:cNvSpPr txBox="1"/>
      </xdr:nvSpPr>
      <xdr:spPr>
        <a:xfrm>
          <a:off x="10528300" y="13400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85395</xdr:rowOff>
    </xdr:from>
    <xdr:to>
      <xdr:col>50</xdr:col>
      <xdr:colOff>165100</xdr:colOff>
      <xdr:row>79</xdr:row>
      <xdr:rowOff>15545</xdr:rowOff>
    </xdr:to>
    <xdr:sp macro="" textlink="">
      <xdr:nvSpPr>
        <xdr:cNvPr id="429" name="楕円 428"/>
        <xdr:cNvSpPr/>
      </xdr:nvSpPr>
      <xdr:spPr>
        <a:xfrm>
          <a:off x="9588500" y="1345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6672</xdr:rowOff>
    </xdr:from>
    <xdr:ext cx="469744" cy="259045"/>
    <xdr:sp macro="" textlink="">
      <xdr:nvSpPr>
        <xdr:cNvPr id="430" name="テキスト ボックス 429"/>
        <xdr:cNvSpPr txBox="1"/>
      </xdr:nvSpPr>
      <xdr:spPr>
        <a:xfrm>
          <a:off x="9404428" y="13551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34761</xdr:rowOff>
    </xdr:from>
    <xdr:to>
      <xdr:col>46</xdr:col>
      <xdr:colOff>38100</xdr:colOff>
      <xdr:row>78</xdr:row>
      <xdr:rowOff>136361</xdr:rowOff>
    </xdr:to>
    <xdr:sp macro="" textlink="">
      <xdr:nvSpPr>
        <xdr:cNvPr id="431" name="楕円 430"/>
        <xdr:cNvSpPr/>
      </xdr:nvSpPr>
      <xdr:spPr>
        <a:xfrm>
          <a:off x="8699500" y="1340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127488</xdr:rowOff>
    </xdr:from>
    <xdr:ext cx="469744" cy="259045"/>
    <xdr:sp macro="" textlink="">
      <xdr:nvSpPr>
        <xdr:cNvPr id="432" name="テキスト ボックス 431"/>
        <xdr:cNvSpPr txBox="1"/>
      </xdr:nvSpPr>
      <xdr:spPr>
        <a:xfrm>
          <a:off x="8515428" y="13500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114808</xdr:rowOff>
    </xdr:from>
    <xdr:to>
      <xdr:col>41</xdr:col>
      <xdr:colOff>101600</xdr:colOff>
      <xdr:row>78</xdr:row>
      <xdr:rowOff>44958</xdr:rowOff>
    </xdr:to>
    <xdr:sp macro="" textlink="">
      <xdr:nvSpPr>
        <xdr:cNvPr id="433" name="楕円 432"/>
        <xdr:cNvSpPr/>
      </xdr:nvSpPr>
      <xdr:spPr>
        <a:xfrm>
          <a:off x="7810500" y="13316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36085</xdr:rowOff>
    </xdr:from>
    <xdr:ext cx="469744" cy="259045"/>
    <xdr:sp macro="" textlink="">
      <xdr:nvSpPr>
        <xdr:cNvPr id="434" name="テキスト ボックス 433"/>
        <xdr:cNvSpPr txBox="1"/>
      </xdr:nvSpPr>
      <xdr:spPr>
        <a:xfrm>
          <a:off x="7626428" y="13409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71489</xdr:rowOff>
    </xdr:from>
    <xdr:to>
      <xdr:col>36</xdr:col>
      <xdr:colOff>165100</xdr:colOff>
      <xdr:row>78</xdr:row>
      <xdr:rowOff>1639</xdr:rowOff>
    </xdr:to>
    <xdr:sp macro="" textlink="">
      <xdr:nvSpPr>
        <xdr:cNvPr id="435" name="楕円 434"/>
        <xdr:cNvSpPr/>
      </xdr:nvSpPr>
      <xdr:spPr>
        <a:xfrm>
          <a:off x="6921500" y="1327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164216</xdr:rowOff>
    </xdr:from>
    <xdr:ext cx="469744" cy="259045"/>
    <xdr:sp macro="" textlink="">
      <xdr:nvSpPr>
        <xdr:cNvPr id="436" name="テキスト ボックス 435"/>
        <xdr:cNvSpPr txBox="1"/>
      </xdr:nvSpPr>
      <xdr:spPr>
        <a:xfrm>
          <a:off x="6737428" y="13365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0" name="テキスト ボックス 449"/>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2" name="テキスト ボックス 451"/>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4" name="テキスト ボックス 453"/>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6" name="テキスト ボックス 455"/>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155336</xdr:rowOff>
    </xdr:from>
    <xdr:to>
      <xdr:col>54</xdr:col>
      <xdr:colOff>189865</xdr:colOff>
      <xdr:row>97</xdr:row>
      <xdr:rowOff>118875</xdr:rowOff>
    </xdr:to>
    <xdr:cxnSp macro="">
      <xdr:nvCxnSpPr>
        <xdr:cNvPr id="458" name="直線コネクタ 457"/>
        <xdr:cNvCxnSpPr/>
      </xdr:nvCxnSpPr>
      <xdr:spPr>
        <a:xfrm flipV="1">
          <a:off x="10475595" y="15585836"/>
          <a:ext cx="1270" cy="1163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122702</xdr:rowOff>
    </xdr:from>
    <xdr:ext cx="469744" cy="259045"/>
    <xdr:sp macro="" textlink="">
      <xdr:nvSpPr>
        <xdr:cNvPr id="459" name="普通建設事業費 （ うち更新整備　）最小値テキスト"/>
        <xdr:cNvSpPr txBox="1"/>
      </xdr:nvSpPr>
      <xdr:spPr>
        <a:xfrm>
          <a:off x="10528300" y="16753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8,411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118875</xdr:rowOff>
    </xdr:from>
    <xdr:to>
      <xdr:col>55</xdr:col>
      <xdr:colOff>88900</xdr:colOff>
      <xdr:row>97</xdr:row>
      <xdr:rowOff>118875</xdr:rowOff>
    </xdr:to>
    <xdr:cxnSp macro="">
      <xdr:nvCxnSpPr>
        <xdr:cNvPr id="460" name="直線コネクタ 459"/>
        <xdr:cNvCxnSpPr/>
      </xdr:nvCxnSpPr>
      <xdr:spPr>
        <a:xfrm>
          <a:off x="10388600" y="16749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102013</xdr:rowOff>
    </xdr:from>
    <xdr:ext cx="534377" cy="259045"/>
    <xdr:sp macro="" textlink="">
      <xdr:nvSpPr>
        <xdr:cNvPr id="461" name="普通建設事業費 （ うち更新整備　）最大値テキスト"/>
        <xdr:cNvSpPr txBox="1"/>
      </xdr:nvSpPr>
      <xdr:spPr>
        <a:xfrm>
          <a:off x="10528300" y="15361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59,316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155336</xdr:rowOff>
    </xdr:from>
    <xdr:to>
      <xdr:col>55</xdr:col>
      <xdr:colOff>88900</xdr:colOff>
      <xdr:row>90</xdr:row>
      <xdr:rowOff>155336</xdr:rowOff>
    </xdr:to>
    <xdr:cxnSp macro="">
      <xdr:nvCxnSpPr>
        <xdr:cNvPr id="462" name="直線コネクタ 461"/>
        <xdr:cNvCxnSpPr/>
      </xdr:nvCxnSpPr>
      <xdr:spPr>
        <a:xfrm>
          <a:off x="10388600" y="15585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42087</xdr:rowOff>
    </xdr:from>
    <xdr:to>
      <xdr:col>55</xdr:col>
      <xdr:colOff>0</xdr:colOff>
      <xdr:row>98</xdr:row>
      <xdr:rowOff>12529</xdr:rowOff>
    </xdr:to>
    <xdr:cxnSp macro="">
      <xdr:nvCxnSpPr>
        <xdr:cNvPr id="463" name="直線コネクタ 462"/>
        <xdr:cNvCxnSpPr/>
      </xdr:nvCxnSpPr>
      <xdr:spPr>
        <a:xfrm flipV="1">
          <a:off x="9639300" y="16672737"/>
          <a:ext cx="838200" cy="141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90037</xdr:rowOff>
    </xdr:from>
    <xdr:ext cx="534377" cy="259045"/>
    <xdr:sp macro="" textlink="">
      <xdr:nvSpPr>
        <xdr:cNvPr id="464" name="普通建設事業費 （ うち更新整備　）平均値テキスト"/>
        <xdr:cNvSpPr txBox="1"/>
      </xdr:nvSpPr>
      <xdr:spPr>
        <a:xfrm>
          <a:off x="10528300" y="162063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23,451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67160</xdr:rowOff>
    </xdr:from>
    <xdr:to>
      <xdr:col>55</xdr:col>
      <xdr:colOff>50800</xdr:colOff>
      <xdr:row>95</xdr:row>
      <xdr:rowOff>168760</xdr:rowOff>
    </xdr:to>
    <xdr:sp macro="" textlink="">
      <xdr:nvSpPr>
        <xdr:cNvPr id="465" name="フローチャート: 判断 464"/>
        <xdr:cNvSpPr/>
      </xdr:nvSpPr>
      <xdr:spPr>
        <a:xfrm>
          <a:off x="10426700" y="1635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169990</xdr:rowOff>
    </xdr:from>
    <xdr:to>
      <xdr:col>50</xdr:col>
      <xdr:colOff>114300</xdr:colOff>
      <xdr:row>98</xdr:row>
      <xdr:rowOff>12529</xdr:rowOff>
    </xdr:to>
    <xdr:cxnSp macro="">
      <xdr:nvCxnSpPr>
        <xdr:cNvPr id="466" name="直線コネクタ 465"/>
        <xdr:cNvCxnSpPr/>
      </xdr:nvCxnSpPr>
      <xdr:spPr>
        <a:xfrm>
          <a:off x="8750300" y="16629190"/>
          <a:ext cx="889000" cy="185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40162</xdr:rowOff>
    </xdr:from>
    <xdr:to>
      <xdr:col>50</xdr:col>
      <xdr:colOff>165100</xdr:colOff>
      <xdr:row>95</xdr:row>
      <xdr:rowOff>141762</xdr:rowOff>
    </xdr:to>
    <xdr:sp macro="" textlink="">
      <xdr:nvSpPr>
        <xdr:cNvPr id="467" name="フローチャート: 判断 466"/>
        <xdr:cNvSpPr/>
      </xdr:nvSpPr>
      <xdr:spPr>
        <a:xfrm>
          <a:off x="9588500" y="1632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158289</xdr:rowOff>
    </xdr:from>
    <xdr:ext cx="534377" cy="259045"/>
    <xdr:sp macro="" textlink="">
      <xdr:nvSpPr>
        <xdr:cNvPr id="468" name="テキスト ボックス 467"/>
        <xdr:cNvSpPr txBox="1"/>
      </xdr:nvSpPr>
      <xdr:spPr>
        <a:xfrm>
          <a:off x="9372111" y="16103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24,632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169990</xdr:rowOff>
    </xdr:from>
    <xdr:to>
      <xdr:col>45</xdr:col>
      <xdr:colOff>177800</xdr:colOff>
      <xdr:row>97</xdr:row>
      <xdr:rowOff>115994</xdr:rowOff>
    </xdr:to>
    <xdr:cxnSp macro="">
      <xdr:nvCxnSpPr>
        <xdr:cNvPr id="469" name="直線コネクタ 468"/>
        <xdr:cNvCxnSpPr/>
      </xdr:nvCxnSpPr>
      <xdr:spPr>
        <a:xfrm flipV="1">
          <a:off x="7861300" y="16629190"/>
          <a:ext cx="889000" cy="117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33441</xdr:rowOff>
    </xdr:from>
    <xdr:to>
      <xdr:col>46</xdr:col>
      <xdr:colOff>38100</xdr:colOff>
      <xdr:row>95</xdr:row>
      <xdr:rowOff>135041</xdr:rowOff>
    </xdr:to>
    <xdr:sp macro="" textlink="">
      <xdr:nvSpPr>
        <xdr:cNvPr id="470" name="フローチャート: 判断 469"/>
        <xdr:cNvSpPr/>
      </xdr:nvSpPr>
      <xdr:spPr>
        <a:xfrm>
          <a:off x="8699500" y="16321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151568</xdr:rowOff>
    </xdr:from>
    <xdr:ext cx="534377" cy="259045"/>
    <xdr:sp macro="" textlink="">
      <xdr:nvSpPr>
        <xdr:cNvPr id="471" name="テキスト ボックス 470"/>
        <xdr:cNvSpPr txBox="1"/>
      </xdr:nvSpPr>
      <xdr:spPr>
        <a:xfrm>
          <a:off x="8483111" y="1609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24,926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115994</xdr:rowOff>
    </xdr:from>
    <xdr:to>
      <xdr:col>41</xdr:col>
      <xdr:colOff>50800</xdr:colOff>
      <xdr:row>98</xdr:row>
      <xdr:rowOff>33790</xdr:rowOff>
    </xdr:to>
    <xdr:cxnSp macro="">
      <xdr:nvCxnSpPr>
        <xdr:cNvPr id="472" name="直線コネクタ 471"/>
        <xdr:cNvCxnSpPr/>
      </xdr:nvCxnSpPr>
      <xdr:spPr>
        <a:xfrm flipV="1">
          <a:off x="6972300" y="16746644"/>
          <a:ext cx="889000" cy="89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67618</xdr:rowOff>
    </xdr:from>
    <xdr:to>
      <xdr:col>41</xdr:col>
      <xdr:colOff>101600</xdr:colOff>
      <xdr:row>95</xdr:row>
      <xdr:rowOff>169218</xdr:rowOff>
    </xdr:to>
    <xdr:sp macro="" textlink="">
      <xdr:nvSpPr>
        <xdr:cNvPr id="473" name="フローチャート: 判断 472"/>
        <xdr:cNvSpPr/>
      </xdr:nvSpPr>
      <xdr:spPr>
        <a:xfrm>
          <a:off x="7810500" y="16355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14295</xdr:rowOff>
    </xdr:from>
    <xdr:ext cx="534377" cy="259045"/>
    <xdr:sp macro="" textlink="">
      <xdr:nvSpPr>
        <xdr:cNvPr id="474" name="テキスト ボックス 473"/>
        <xdr:cNvSpPr txBox="1"/>
      </xdr:nvSpPr>
      <xdr:spPr>
        <a:xfrm>
          <a:off x="7594111" y="16130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23,431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121475</xdr:rowOff>
    </xdr:from>
    <xdr:to>
      <xdr:col>36</xdr:col>
      <xdr:colOff>165100</xdr:colOff>
      <xdr:row>96</xdr:row>
      <xdr:rowOff>51625</xdr:rowOff>
    </xdr:to>
    <xdr:sp macro="" textlink="">
      <xdr:nvSpPr>
        <xdr:cNvPr id="475" name="フローチャート: 判断 474"/>
        <xdr:cNvSpPr/>
      </xdr:nvSpPr>
      <xdr:spPr>
        <a:xfrm>
          <a:off x="6921500" y="1640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68152</xdr:rowOff>
    </xdr:from>
    <xdr:ext cx="534377" cy="259045"/>
    <xdr:sp macro="" textlink="">
      <xdr:nvSpPr>
        <xdr:cNvPr id="476" name="テキスト ボックス 475"/>
        <xdr:cNvSpPr txBox="1"/>
      </xdr:nvSpPr>
      <xdr:spPr>
        <a:xfrm>
          <a:off x="6705111" y="1618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21,075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162737</xdr:rowOff>
    </xdr:from>
    <xdr:to>
      <xdr:col>55</xdr:col>
      <xdr:colOff>50800</xdr:colOff>
      <xdr:row>97</xdr:row>
      <xdr:rowOff>92887</xdr:rowOff>
    </xdr:to>
    <xdr:sp macro="" textlink="">
      <xdr:nvSpPr>
        <xdr:cNvPr id="482" name="楕円 481"/>
        <xdr:cNvSpPr/>
      </xdr:nvSpPr>
      <xdr:spPr>
        <a:xfrm>
          <a:off x="10426700" y="16621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77664</xdr:rowOff>
    </xdr:from>
    <xdr:ext cx="534377" cy="259045"/>
    <xdr:sp macro="" textlink="">
      <xdr:nvSpPr>
        <xdr:cNvPr id="483" name="普通建設事業費 （ うち更新整備　）該当値テキスト"/>
        <xdr:cNvSpPr txBox="1"/>
      </xdr:nvSpPr>
      <xdr:spPr>
        <a:xfrm>
          <a:off x="10528300" y="1653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11,770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133179</xdr:rowOff>
    </xdr:from>
    <xdr:to>
      <xdr:col>50</xdr:col>
      <xdr:colOff>165100</xdr:colOff>
      <xdr:row>98</xdr:row>
      <xdr:rowOff>63329</xdr:rowOff>
    </xdr:to>
    <xdr:sp macro="" textlink="">
      <xdr:nvSpPr>
        <xdr:cNvPr id="484" name="楕円 483"/>
        <xdr:cNvSpPr/>
      </xdr:nvSpPr>
      <xdr:spPr>
        <a:xfrm>
          <a:off x="9588500" y="16763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54456</xdr:rowOff>
    </xdr:from>
    <xdr:ext cx="469744" cy="259045"/>
    <xdr:sp macro="" textlink="">
      <xdr:nvSpPr>
        <xdr:cNvPr id="485" name="テキスト ボックス 484"/>
        <xdr:cNvSpPr txBox="1"/>
      </xdr:nvSpPr>
      <xdr:spPr>
        <a:xfrm>
          <a:off x="9404428" y="16856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119190</xdr:rowOff>
    </xdr:from>
    <xdr:to>
      <xdr:col>46</xdr:col>
      <xdr:colOff>38100</xdr:colOff>
      <xdr:row>97</xdr:row>
      <xdr:rowOff>49340</xdr:rowOff>
    </xdr:to>
    <xdr:sp macro="" textlink="">
      <xdr:nvSpPr>
        <xdr:cNvPr id="486" name="楕円 485"/>
        <xdr:cNvSpPr/>
      </xdr:nvSpPr>
      <xdr:spPr>
        <a:xfrm>
          <a:off x="8699500" y="1657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40467</xdr:rowOff>
    </xdr:from>
    <xdr:ext cx="534377" cy="259045"/>
    <xdr:sp macro="" textlink="">
      <xdr:nvSpPr>
        <xdr:cNvPr id="487" name="テキスト ボックス 486"/>
        <xdr:cNvSpPr txBox="1"/>
      </xdr:nvSpPr>
      <xdr:spPr>
        <a:xfrm>
          <a:off x="8483111" y="16671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13,675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65194</xdr:rowOff>
    </xdr:from>
    <xdr:to>
      <xdr:col>41</xdr:col>
      <xdr:colOff>101600</xdr:colOff>
      <xdr:row>97</xdr:row>
      <xdr:rowOff>166794</xdr:rowOff>
    </xdr:to>
    <xdr:sp macro="" textlink="">
      <xdr:nvSpPr>
        <xdr:cNvPr id="488" name="楕円 487"/>
        <xdr:cNvSpPr/>
      </xdr:nvSpPr>
      <xdr:spPr>
        <a:xfrm>
          <a:off x="7810500" y="1669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97</xdr:row>
      <xdr:rowOff>157921</xdr:rowOff>
    </xdr:from>
    <xdr:ext cx="469744" cy="259045"/>
    <xdr:sp macro="" textlink="">
      <xdr:nvSpPr>
        <xdr:cNvPr id="489" name="テキスト ボックス 488"/>
        <xdr:cNvSpPr txBox="1"/>
      </xdr:nvSpPr>
      <xdr:spPr>
        <a:xfrm>
          <a:off x="7626428" y="16788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8,537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154440</xdr:rowOff>
    </xdr:from>
    <xdr:to>
      <xdr:col>36</xdr:col>
      <xdr:colOff>165100</xdr:colOff>
      <xdr:row>98</xdr:row>
      <xdr:rowOff>84590</xdr:rowOff>
    </xdr:to>
    <xdr:sp macro="" textlink="">
      <xdr:nvSpPr>
        <xdr:cNvPr id="490" name="楕円 489"/>
        <xdr:cNvSpPr/>
      </xdr:nvSpPr>
      <xdr:spPr>
        <a:xfrm>
          <a:off x="6921500" y="1678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75717</xdr:rowOff>
    </xdr:from>
    <xdr:ext cx="469744" cy="259045"/>
    <xdr:sp macro="" textlink="">
      <xdr:nvSpPr>
        <xdr:cNvPr id="491" name="テキスト ボックス 490"/>
        <xdr:cNvSpPr txBox="1"/>
      </xdr:nvSpPr>
      <xdr:spPr>
        <a:xfrm>
          <a:off x="6737428" y="16877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4,633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3" name="テキスト ボックス 50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5" name="テキスト ボックス 504"/>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7" name="テキスト ボックス 506"/>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9" name="テキスト ボックス 508"/>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92727</xdr:rowOff>
    </xdr:from>
    <xdr:ext cx="467179" cy="259045"/>
    <xdr:sp macro="" textlink="">
      <xdr:nvSpPr>
        <xdr:cNvPr id="511" name="テキスト ボックス 510"/>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132652</xdr:rowOff>
    </xdr:from>
    <xdr:to>
      <xdr:col>85</xdr:col>
      <xdr:colOff>126364</xdr:colOff>
      <xdr:row>39</xdr:row>
      <xdr:rowOff>44450</xdr:rowOff>
    </xdr:to>
    <xdr:cxnSp macro="">
      <xdr:nvCxnSpPr>
        <xdr:cNvPr id="515" name="直線コネクタ 514"/>
        <xdr:cNvCxnSpPr/>
      </xdr:nvCxnSpPr>
      <xdr:spPr>
        <a:xfrm flipV="1">
          <a:off x="16317595" y="5447602"/>
          <a:ext cx="1269" cy="1283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6"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7" name="直線コネクタ 516"/>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79329</xdr:rowOff>
    </xdr:from>
    <xdr:ext cx="469744" cy="259045"/>
    <xdr:sp macro="" textlink="">
      <xdr:nvSpPr>
        <xdr:cNvPr id="518" name="災害復旧事業費最大値テキスト"/>
        <xdr:cNvSpPr txBox="1"/>
      </xdr:nvSpPr>
      <xdr:spPr>
        <a:xfrm>
          <a:off x="16370300" y="5222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6,737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132652</xdr:rowOff>
    </xdr:from>
    <xdr:to>
      <xdr:col>86</xdr:col>
      <xdr:colOff>25400</xdr:colOff>
      <xdr:row>31</xdr:row>
      <xdr:rowOff>132652</xdr:rowOff>
    </xdr:to>
    <xdr:cxnSp macro="">
      <xdr:nvCxnSpPr>
        <xdr:cNvPr id="519" name="直線コネクタ 518"/>
        <xdr:cNvCxnSpPr/>
      </xdr:nvCxnSpPr>
      <xdr:spPr>
        <a:xfrm>
          <a:off x="16230600" y="5447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169037</xdr:rowOff>
    </xdr:from>
    <xdr:to>
      <xdr:col>85</xdr:col>
      <xdr:colOff>127000</xdr:colOff>
      <xdr:row>39</xdr:row>
      <xdr:rowOff>44450</xdr:rowOff>
    </xdr:to>
    <xdr:cxnSp macro="">
      <xdr:nvCxnSpPr>
        <xdr:cNvPr id="520" name="直線コネクタ 519"/>
        <xdr:cNvCxnSpPr/>
      </xdr:nvCxnSpPr>
      <xdr:spPr>
        <a:xfrm>
          <a:off x="15481300" y="6512687"/>
          <a:ext cx="838200" cy="218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58247</xdr:rowOff>
    </xdr:from>
    <xdr:ext cx="378565" cy="259045"/>
    <xdr:sp macro="" textlink="">
      <xdr:nvSpPr>
        <xdr:cNvPr id="521" name="災害復旧事業費平均値テキスト"/>
        <xdr:cNvSpPr txBox="1"/>
      </xdr:nvSpPr>
      <xdr:spPr>
        <a:xfrm>
          <a:off x="16370300" y="64018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35369</xdr:rowOff>
    </xdr:from>
    <xdr:to>
      <xdr:col>85</xdr:col>
      <xdr:colOff>177800</xdr:colOff>
      <xdr:row>38</xdr:row>
      <xdr:rowOff>136969</xdr:rowOff>
    </xdr:to>
    <xdr:sp macro="" textlink="">
      <xdr:nvSpPr>
        <xdr:cNvPr id="522" name="フローチャート: 判断 521"/>
        <xdr:cNvSpPr/>
      </xdr:nvSpPr>
      <xdr:spPr>
        <a:xfrm>
          <a:off x="16268700" y="655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7874</xdr:rowOff>
    </xdr:from>
    <xdr:to>
      <xdr:col>81</xdr:col>
      <xdr:colOff>50800</xdr:colOff>
      <xdr:row>37</xdr:row>
      <xdr:rowOff>169037</xdr:rowOff>
    </xdr:to>
    <xdr:cxnSp macro="">
      <xdr:nvCxnSpPr>
        <xdr:cNvPr id="523" name="直線コネクタ 522"/>
        <xdr:cNvCxnSpPr/>
      </xdr:nvCxnSpPr>
      <xdr:spPr>
        <a:xfrm>
          <a:off x="14592300" y="6008624"/>
          <a:ext cx="889000" cy="504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43180</xdr:rowOff>
    </xdr:from>
    <xdr:to>
      <xdr:col>81</xdr:col>
      <xdr:colOff>101600</xdr:colOff>
      <xdr:row>38</xdr:row>
      <xdr:rowOff>144780</xdr:rowOff>
    </xdr:to>
    <xdr:sp macro="" textlink="">
      <xdr:nvSpPr>
        <xdr:cNvPr id="524" name="フローチャート: 判断 523"/>
        <xdr:cNvSpPr/>
      </xdr:nvSpPr>
      <xdr:spPr>
        <a:xfrm>
          <a:off x="15430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135907</xdr:rowOff>
    </xdr:from>
    <xdr:ext cx="378565" cy="259045"/>
    <xdr:sp macro="" textlink="">
      <xdr:nvSpPr>
        <xdr:cNvPr id="525" name="テキスト ボックス 524"/>
        <xdr:cNvSpPr txBox="1"/>
      </xdr:nvSpPr>
      <xdr:spPr>
        <a:xfrm>
          <a:off x="15292017" y="6651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7874</xdr:rowOff>
    </xdr:from>
    <xdr:to>
      <xdr:col>76</xdr:col>
      <xdr:colOff>114300</xdr:colOff>
      <xdr:row>38</xdr:row>
      <xdr:rowOff>99505</xdr:rowOff>
    </xdr:to>
    <xdr:cxnSp macro="">
      <xdr:nvCxnSpPr>
        <xdr:cNvPr id="526" name="直線コネクタ 525"/>
        <xdr:cNvCxnSpPr/>
      </xdr:nvCxnSpPr>
      <xdr:spPr>
        <a:xfrm flipV="1">
          <a:off x="13703300" y="6008624"/>
          <a:ext cx="889000" cy="605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32321</xdr:rowOff>
    </xdr:from>
    <xdr:to>
      <xdr:col>76</xdr:col>
      <xdr:colOff>165100</xdr:colOff>
      <xdr:row>38</xdr:row>
      <xdr:rowOff>133921</xdr:rowOff>
    </xdr:to>
    <xdr:sp macro="" textlink="">
      <xdr:nvSpPr>
        <xdr:cNvPr id="527" name="フローチャート: 判断 526"/>
        <xdr:cNvSpPr/>
      </xdr:nvSpPr>
      <xdr:spPr>
        <a:xfrm>
          <a:off x="14541500" y="654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125048</xdr:rowOff>
    </xdr:from>
    <xdr:ext cx="378565" cy="259045"/>
    <xdr:sp macro="" textlink="">
      <xdr:nvSpPr>
        <xdr:cNvPr id="528" name="テキスト ボックス 527"/>
        <xdr:cNvSpPr txBox="1"/>
      </xdr:nvSpPr>
      <xdr:spPr>
        <a:xfrm>
          <a:off x="14403017" y="66401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99505</xdr:rowOff>
    </xdr:from>
    <xdr:to>
      <xdr:col>71</xdr:col>
      <xdr:colOff>177800</xdr:colOff>
      <xdr:row>39</xdr:row>
      <xdr:rowOff>38735</xdr:rowOff>
    </xdr:to>
    <xdr:cxnSp macro="">
      <xdr:nvCxnSpPr>
        <xdr:cNvPr id="529" name="直線コネクタ 528"/>
        <xdr:cNvCxnSpPr/>
      </xdr:nvCxnSpPr>
      <xdr:spPr>
        <a:xfrm flipV="1">
          <a:off x="12814300" y="6614605"/>
          <a:ext cx="889000" cy="110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114808</xdr:rowOff>
    </xdr:from>
    <xdr:to>
      <xdr:col>72</xdr:col>
      <xdr:colOff>38100</xdr:colOff>
      <xdr:row>39</xdr:row>
      <xdr:rowOff>44958</xdr:rowOff>
    </xdr:to>
    <xdr:sp macro="" textlink="">
      <xdr:nvSpPr>
        <xdr:cNvPr id="530" name="フローチャート: 判断 529"/>
        <xdr:cNvSpPr/>
      </xdr:nvSpPr>
      <xdr:spPr>
        <a:xfrm>
          <a:off x="13652500" y="6629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36085</xdr:rowOff>
    </xdr:from>
    <xdr:ext cx="378565" cy="259045"/>
    <xdr:sp macro="" textlink="">
      <xdr:nvSpPr>
        <xdr:cNvPr id="531" name="テキスト ボックス 530"/>
        <xdr:cNvSpPr txBox="1"/>
      </xdr:nvSpPr>
      <xdr:spPr>
        <a:xfrm>
          <a:off x="13514017" y="67226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145097</xdr:rowOff>
    </xdr:from>
    <xdr:to>
      <xdr:col>67</xdr:col>
      <xdr:colOff>101600</xdr:colOff>
      <xdr:row>39</xdr:row>
      <xdr:rowOff>75247</xdr:rowOff>
    </xdr:to>
    <xdr:sp macro="" textlink="">
      <xdr:nvSpPr>
        <xdr:cNvPr id="532" name="フローチャート: 判断 531"/>
        <xdr:cNvSpPr/>
      </xdr:nvSpPr>
      <xdr:spPr>
        <a:xfrm>
          <a:off x="12763500" y="6660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91774</xdr:rowOff>
    </xdr:from>
    <xdr:ext cx="378565" cy="259045"/>
    <xdr:sp macro="" textlink="">
      <xdr:nvSpPr>
        <xdr:cNvPr id="533" name="テキスト ボックス 532"/>
        <xdr:cNvSpPr txBox="1"/>
      </xdr:nvSpPr>
      <xdr:spPr>
        <a:xfrm>
          <a:off x="12625017" y="6435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9" name="楕円 538"/>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40"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118237</xdr:rowOff>
    </xdr:from>
    <xdr:to>
      <xdr:col>81</xdr:col>
      <xdr:colOff>101600</xdr:colOff>
      <xdr:row>38</xdr:row>
      <xdr:rowOff>48387</xdr:rowOff>
    </xdr:to>
    <xdr:sp macro="" textlink="">
      <xdr:nvSpPr>
        <xdr:cNvPr id="541" name="楕円 540"/>
        <xdr:cNvSpPr/>
      </xdr:nvSpPr>
      <xdr:spPr>
        <a:xfrm>
          <a:off x="15430500" y="646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64914</xdr:rowOff>
    </xdr:from>
    <xdr:ext cx="469744" cy="259045"/>
    <xdr:sp macro="" textlink="">
      <xdr:nvSpPr>
        <xdr:cNvPr id="542" name="テキスト ボックス 541"/>
        <xdr:cNvSpPr txBox="1"/>
      </xdr:nvSpPr>
      <xdr:spPr>
        <a:xfrm>
          <a:off x="15246428" y="6237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128524</xdr:rowOff>
    </xdr:from>
    <xdr:to>
      <xdr:col>76</xdr:col>
      <xdr:colOff>165100</xdr:colOff>
      <xdr:row>35</xdr:row>
      <xdr:rowOff>58674</xdr:rowOff>
    </xdr:to>
    <xdr:sp macro="" textlink="">
      <xdr:nvSpPr>
        <xdr:cNvPr id="543" name="楕円 542"/>
        <xdr:cNvSpPr/>
      </xdr:nvSpPr>
      <xdr:spPr>
        <a:xfrm>
          <a:off x="14541500" y="595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33</xdr:row>
      <xdr:rowOff>75201</xdr:rowOff>
    </xdr:from>
    <xdr:ext cx="469744" cy="259045"/>
    <xdr:sp macro="" textlink="">
      <xdr:nvSpPr>
        <xdr:cNvPr id="544" name="テキスト ボックス 543"/>
        <xdr:cNvSpPr txBox="1"/>
      </xdr:nvSpPr>
      <xdr:spPr>
        <a:xfrm>
          <a:off x="14357428" y="5733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48705</xdr:rowOff>
    </xdr:from>
    <xdr:to>
      <xdr:col>72</xdr:col>
      <xdr:colOff>38100</xdr:colOff>
      <xdr:row>38</xdr:row>
      <xdr:rowOff>150305</xdr:rowOff>
    </xdr:to>
    <xdr:sp macro="" textlink="">
      <xdr:nvSpPr>
        <xdr:cNvPr id="545" name="楕円 544"/>
        <xdr:cNvSpPr/>
      </xdr:nvSpPr>
      <xdr:spPr>
        <a:xfrm>
          <a:off x="13652500" y="656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166831</xdr:rowOff>
    </xdr:from>
    <xdr:ext cx="378565" cy="259045"/>
    <xdr:sp macro="" textlink="">
      <xdr:nvSpPr>
        <xdr:cNvPr id="546" name="テキスト ボックス 545"/>
        <xdr:cNvSpPr txBox="1"/>
      </xdr:nvSpPr>
      <xdr:spPr>
        <a:xfrm>
          <a:off x="13514017" y="63390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159385</xdr:rowOff>
    </xdr:from>
    <xdr:to>
      <xdr:col>67</xdr:col>
      <xdr:colOff>101600</xdr:colOff>
      <xdr:row>39</xdr:row>
      <xdr:rowOff>89535</xdr:rowOff>
    </xdr:to>
    <xdr:sp macro="" textlink="">
      <xdr:nvSpPr>
        <xdr:cNvPr id="547" name="楕円 546"/>
        <xdr:cNvSpPr/>
      </xdr:nvSpPr>
      <xdr:spPr>
        <a:xfrm>
          <a:off x="12763500" y="667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80662</xdr:rowOff>
    </xdr:from>
    <xdr:ext cx="313932" cy="259045"/>
    <xdr:sp macro="" textlink="">
      <xdr:nvSpPr>
        <xdr:cNvPr id="548" name="テキスト ボックス 547"/>
        <xdr:cNvSpPr txBox="1"/>
      </xdr:nvSpPr>
      <xdr:spPr>
        <a:xfrm>
          <a:off x="12657333" y="67672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8" name="テキスト ボックス 607"/>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10" name="テキスト ボックス 609"/>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2" name="テキスト ボックス 611"/>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4" name="テキスト ボックス 613"/>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6" name="テキスト ボックス 615"/>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19708</xdr:rowOff>
    </xdr:from>
    <xdr:to>
      <xdr:col>85</xdr:col>
      <xdr:colOff>126364</xdr:colOff>
      <xdr:row>79</xdr:row>
      <xdr:rowOff>4071</xdr:rowOff>
    </xdr:to>
    <xdr:cxnSp macro="">
      <xdr:nvCxnSpPr>
        <xdr:cNvPr id="620" name="直線コネクタ 619"/>
        <xdr:cNvCxnSpPr/>
      </xdr:nvCxnSpPr>
      <xdr:spPr>
        <a:xfrm flipV="1">
          <a:off x="16317595" y="12364108"/>
          <a:ext cx="1269" cy="1184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7898</xdr:rowOff>
    </xdr:from>
    <xdr:ext cx="534377" cy="259045"/>
    <xdr:sp macro="" textlink="">
      <xdr:nvSpPr>
        <xdr:cNvPr id="621" name="公債費最小値テキスト"/>
        <xdr:cNvSpPr txBox="1"/>
      </xdr:nvSpPr>
      <xdr:spPr>
        <a:xfrm>
          <a:off x="16370300" y="1355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18,433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4071</xdr:rowOff>
    </xdr:from>
    <xdr:to>
      <xdr:col>86</xdr:col>
      <xdr:colOff>25400</xdr:colOff>
      <xdr:row>79</xdr:row>
      <xdr:rowOff>4071</xdr:rowOff>
    </xdr:to>
    <xdr:cxnSp macro="">
      <xdr:nvCxnSpPr>
        <xdr:cNvPr id="622" name="直線コネクタ 621"/>
        <xdr:cNvCxnSpPr/>
      </xdr:nvCxnSpPr>
      <xdr:spPr>
        <a:xfrm>
          <a:off x="16230600" y="13548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137835</xdr:rowOff>
    </xdr:from>
    <xdr:ext cx="534377" cy="259045"/>
    <xdr:sp macro="" textlink="">
      <xdr:nvSpPr>
        <xdr:cNvPr id="623" name="公債費最大値テキスト"/>
        <xdr:cNvSpPr txBox="1"/>
      </xdr:nvSpPr>
      <xdr:spPr>
        <a:xfrm>
          <a:off x="16370300" y="12139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70,249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19708</xdr:rowOff>
    </xdr:from>
    <xdr:to>
      <xdr:col>86</xdr:col>
      <xdr:colOff>25400</xdr:colOff>
      <xdr:row>72</xdr:row>
      <xdr:rowOff>19708</xdr:rowOff>
    </xdr:to>
    <xdr:cxnSp macro="">
      <xdr:nvCxnSpPr>
        <xdr:cNvPr id="624" name="直線コネクタ 623"/>
        <xdr:cNvCxnSpPr/>
      </xdr:nvCxnSpPr>
      <xdr:spPr>
        <a:xfrm>
          <a:off x="16230600" y="12364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61587</xdr:rowOff>
    </xdr:from>
    <xdr:to>
      <xdr:col>85</xdr:col>
      <xdr:colOff>127000</xdr:colOff>
      <xdr:row>76</xdr:row>
      <xdr:rowOff>101158</xdr:rowOff>
    </xdr:to>
    <xdr:cxnSp macro="">
      <xdr:nvCxnSpPr>
        <xdr:cNvPr id="625" name="直線コネクタ 624"/>
        <xdr:cNvCxnSpPr/>
      </xdr:nvCxnSpPr>
      <xdr:spPr>
        <a:xfrm>
          <a:off x="15481300" y="13091787"/>
          <a:ext cx="838200" cy="39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26019</xdr:rowOff>
    </xdr:from>
    <xdr:ext cx="534377" cy="259045"/>
    <xdr:sp macro="" textlink="">
      <xdr:nvSpPr>
        <xdr:cNvPr id="626" name="公債費平均値テキスト"/>
        <xdr:cNvSpPr txBox="1"/>
      </xdr:nvSpPr>
      <xdr:spPr>
        <a:xfrm>
          <a:off x="16370300" y="132276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29,307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47592</xdr:rowOff>
    </xdr:from>
    <xdr:to>
      <xdr:col>85</xdr:col>
      <xdr:colOff>177800</xdr:colOff>
      <xdr:row>77</xdr:row>
      <xdr:rowOff>149192</xdr:rowOff>
    </xdr:to>
    <xdr:sp macro="" textlink="">
      <xdr:nvSpPr>
        <xdr:cNvPr id="627" name="フローチャート: 判断 626"/>
        <xdr:cNvSpPr/>
      </xdr:nvSpPr>
      <xdr:spPr>
        <a:xfrm>
          <a:off x="16268700" y="13249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17331</xdr:rowOff>
    </xdr:from>
    <xdr:to>
      <xdr:col>81</xdr:col>
      <xdr:colOff>50800</xdr:colOff>
      <xdr:row>76</xdr:row>
      <xdr:rowOff>61587</xdr:rowOff>
    </xdr:to>
    <xdr:cxnSp macro="">
      <xdr:nvCxnSpPr>
        <xdr:cNvPr id="628" name="直線コネクタ 627"/>
        <xdr:cNvCxnSpPr/>
      </xdr:nvCxnSpPr>
      <xdr:spPr>
        <a:xfrm>
          <a:off x="14592300" y="13047531"/>
          <a:ext cx="889000" cy="44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68349</xdr:rowOff>
    </xdr:from>
    <xdr:to>
      <xdr:col>81</xdr:col>
      <xdr:colOff>101600</xdr:colOff>
      <xdr:row>77</xdr:row>
      <xdr:rowOff>169949</xdr:rowOff>
    </xdr:to>
    <xdr:sp macro="" textlink="">
      <xdr:nvSpPr>
        <xdr:cNvPr id="629" name="フローチャート: 判断 628"/>
        <xdr:cNvSpPr/>
      </xdr:nvSpPr>
      <xdr:spPr>
        <a:xfrm>
          <a:off x="15430500" y="1326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161076</xdr:rowOff>
    </xdr:from>
    <xdr:ext cx="534377" cy="259045"/>
    <xdr:sp macro="" textlink="">
      <xdr:nvSpPr>
        <xdr:cNvPr id="630" name="テキスト ボックス 629"/>
        <xdr:cNvSpPr txBox="1"/>
      </xdr:nvSpPr>
      <xdr:spPr>
        <a:xfrm>
          <a:off x="15214111" y="1336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28,399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125550</xdr:rowOff>
    </xdr:from>
    <xdr:to>
      <xdr:col>76</xdr:col>
      <xdr:colOff>114300</xdr:colOff>
      <xdr:row>76</xdr:row>
      <xdr:rowOff>17331</xdr:rowOff>
    </xdr:to>
    <xdr:cxnSp macro="">
      <xdr:nvCxnSpPr>
        <xdr:cNvPr id="631" name="直線コネクタ 630"/>
        <xdr:cNvCxnSpPr/>
      </xdr:nvCxnSpPr>
      <xdr:spPr>
        <a:xfrm>
          <a:off x="13703300" y="12984300"/>
          <a:ext cx="889000" cy="63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39523</xdr:rowOff>
    </xdr:from>
    <xdr:to>
      <xdr:col>76</xdr:col>
      <xdr:colOff>165100</xdr:colOff>
      <xdr:row>77</xdr:row>
      <xdr:rowOff>141123</xdr:rowOff>
    </xdr:to>
    <xdr:sp macro="" textlink="">
      <xdr:nvSpPr>
        <xdr:cNvPr id="632" name="フローチャート: 判断 631"/>
        <xdr:cNvSpPr/>
      </xdr:nvSpPr>
      <xdr:spPr>
        <a:xfrm>
          <a:off x="14541500" y="1324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132250</xdr:rowOff>
    </xdr:from>
    <xdr:ext cx="534377" cy="259045"/>
    <xdr:sp macro="" textlink="">
      <xdr:nvSpPr>
        <xdr:cNvPr id="633" name="テキスト ボックス 632"/>
        <xdr:cNvSpPr txBox="1"/>
      </xdr:nvSpPr>
      <xdr:spPr>
        <a:xfrm>
          <a:off x="14325111" y="13333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29,660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114417</xdr:rowOff>
    </xdr:from>
    <xdr:to>
      <xdr:col>71</xdr:col>
      <xdr:colOff>177800</xdr:colOff>
      <xdr:row>75</xdr:row>
      <xdr:rowOff>125550</xdr:rowOff>
    </xdr:to>
    <xdr:cxnSp macro="">
      <xdr:nvCxnSpPr>
        <xdr:cNvPr id="634" name="直線コネクタ 633"/>
        <xdr:cNvCxnSpPr/>
      </xdr:nvCxnSpPr>
      <xdr:spPr>
        <a:xfrm>
          <a:off x="12814300" y="12973167"/>
          <a:ext cx="889000" cy="11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171219</xdr:rowOff>
    </xdr:from>
    <xdr:to>
      <xdr:col>72</xdr:col>
      <xdr:colOff>38100</xdr:colOff>
      <xdr:row>77</xdr:row>
      <xdr:rowOff>101369</xdr:rowOff>
    </xdr:to>
    <xdr:sp macro="" textlink="">
      <xdr:nvSpPr>
        <xdr:cNvPr id="635" name="フローチャート: 判断 634"/>
        <xdr:cNvSpPr/>
      </xdr:nvSpPr>
      <xdr:spPr>
        <a:xfrm>
          <a:off x="13652500" y="1320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92496</xdr:rowOff>
    </xdr:from>
    <xdr:ext cx="534377" cy="259045"/>
    <xdr:sp macro="" textlink="">
      <xdr:nvSpPr>
        <xdr:cNvPr id="636" name="テキスト ボックス 635"/>
        <xdr:cNvSpPr txBox="1"/>
      </xdr:nvSpPr>
      <xdr:spPr>
        <a:xfrm>
          <a:off x="13436111" y="13294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31,399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160293</xdr:rowOff>
    </xdr:from>
    <xdr:to>
      <xdr:col>67</xdr:col>
      <xdr:colOff>101600</xdr:colOff>
      <xdr:row>77</xdr:row>
      <xdr:rowOff>90443</xdr:rowOff>
    </xdr:to>
    <xdr:sp macro="" textlink="">
      <xdr:nvSpPr>
        <xdr:cNvPr id="637" name="フローチャート: 判断 636"/>
        <xdr:cNvSpPr/>
      </xdr:nvSpPr>
      <xdr:spPr>
        <a:xfrm>
          <a:off x="12763500" y="1319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81570</xdr:rowOff>
    </xdr:from>
    <xdr:ext cx="534377" cy="259045"/>
    <xdr:sp macro="" textlink="">
      <xdr:nvSpPr>
        <xdr:cNvPr id="638" name="テキスト ボックス 637"/>
        <xdr:cNvSpPr txBox="1"/>
      </xdr:nvSpPr>
      <xdr:spPr>
        <a:xfrm>
          <a:off x="12547111" y="1328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31,877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50358</xdr:rowOff>
    </xdr:from>
    <xdr:to>
      <xdr:col>85</xdr:col>
      <xdr:colOff>177800</xdr:colOff>
      <xdr:row>76</xdr:row>
      <xdr:rowOff>151958</xdr:rowOff>
    </xdr:to>
    <xdr:sp macro="" textlink="">
      <xdr:nvSpPr>
        <xdr:cNvPr id="644" name="楕円 643"/>
        <xdr:cNvSpPr/>
      </xdr:nvSpPr>
      <xdr:spPr>
        <a:xfrm>
          <a:off x="16268700" y="13080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73235</xdr:rowOff>
    </xdr:from>
    <xdr:ext cx="534377" cy="259045"/>
    <xdr:sp macro="" textlink="">
      <xdr:nvSpPr>
        <xdr:cNvPr id="645" name="公債費該当値テキスト"/>
        <xdr:cNvSpPr txBox="1"/>
      </xdr:nvSpPr>
      <xdr:spPr>
        <a:xfrm>
          <a:off x="16370300" y="12931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36,686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10787</xdr:rowOff>
    </xdr:from>
    <xdr:to>
      <xdr:col>81</xdr:col>
      <xdr:colOff>101600</xdr:colOff>
      <xdr:row>76</xdr:row>
      <xdr:rowOff>112387</xdr:rowOff>
    </xdr:to>
    <xdr:sp macro="" textlink="">
      <xdr:nvSpPr>
        <xdr:cNvPr id="646" name="楕円 645"/>
        <xdr:cNvSpPr/>
      </xdr:nvSpPr>
      <xdr:spPr>
        <a:xfrm>
          <a:off x="15430500" y="13040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128915</xdr:rowOff>
    </xdr:from>
    <xdr:ext cx="534377" cy="259045"/>
    <xdr:sp macro="" textlink="">
      <xdr:nvSpPr>
        <xdr:cNvPr id="647" name="テキスト ボックス 646"/>
        <xdr:cNvSpPr txBox="1"/>
      </xdr:nvSpPr>
      <xdr:spPr>
        <a:xfrm>
          <a:off x="15214111" y="12816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38,417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137981</xdr:rowOff>
    </xdr:from>
    <xdr:to>
      <xdr:col>76</xdr:col>
      <xdr:colOff>165100</xdr:colOff>
      <xdr:row>76</xdr:row>
      <xdr:rowOff>68131</xdr:rowOff>
    </xdr:to>
    <xdr:sp macro="" textlink="">
      <xdr:nvSpPr>
        <xdr:cNvPr id="648" name="楕円 647"/>
        <xdr:cNvSpPr/>
      </xdr:nvSpPr>
      <xdr:spPr>
        <a:xfrm>
          <a:off x="14541500" y="12996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84658</xdr:rowOff>
    </xdr:from>
    <xdr:ext cx="534377" cy="259045"/>
    <xdr:sp macro="" textlink="">
      <xdr:nvSpPr>
        <xdr:cNvPr id="649" name="テキスト ボックス 648"/>
        <xdr:cNvSpPr txBox="1"/>
      </xdr:nvSpPr>
      <xdr:spPr>
        <a:xfrm>
          <a:off x="14325111" y="12771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40,353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74750</xdr:rowOff>
    </xdr:from>
    <xdr:to>
      <xdr:col>72</xdr:col>
      <xdr:colOff>38100</xdr:colOff>
      <xdr:row>76</xdr:row>
      <xdr:rowOff>4899</xdr:rowOff>
    </xdr:to>
    <xdr:sp macro="" textlink="">
      <xdr:nvSpPr>
        <xdr:cNvPr id="650" name="楕円 649"/>
        <xdr:cNvSpPr/>
      </xdr:nvSpPr>
      <xdr:spPr>
        <a:xfrm>
          <a:off x="13652500" y="1293350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21427</xdr:rowOff>
    </xdr:from>
    <xdr:ext cx="534377" cy="259045"/>
    <xdr:sp macro="" textlink="">
      <xdr:nvSpPr>
        <xdr:cNvPr id="651" name="テキスト ボックス 650"/>
        <xdr:cNvSpPr txBox="1"/>
      </xdr:nvSpPr>
      <xdr:spPr>
        <a:xfrm>
          <a:off x="13436111" y="12708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43,119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63617</xdr:rowOff>
    </xdr:from>
    <xdr:to>
      <xdr:col>67</xdr:col>
      <xdr:colOff>101600</xdr:colOff>
      <xdr:row>75</xdr:row>
      <xdr:rowOff>165218</xdr:rowOff>
    </xdr:to>
    <xdr:sp macro="" textlink="">
      <xdr:nvSpPr>
        <xdr:cNvPr id="652" name="楕円 651"/>
        <xdr:cNvSpPr/>
      </xdr:nvSpPr>
      <xdr:spPr>
        <a:xfrm>
          <a:off x="12763500" y="1292236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10294</xdr:rowOff>
    </xdr:from>
    <xdr:ext cx="534377" cy="259045"/>
    <xdr:sp macro="" textlink="">
      <xdr:nvSpPr>
        <xdr:cNvPr id="653" name="テキスト ボックス 652"/>
        <xdr:cNvSpPr txBox="1"/>
      </xdr:nvSpPr>
      <xdr:spPr>
        <a:xfrm>
          <a:off x="12547111" y="1269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43,606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7" name="テキスト ボックス 666"/>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9" name="テキスト ボックス 668"/>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1" name="テキスト ボックス 670"/>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3" name="テキスト ボックス 672"/>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9123</xdr:rowOff>
    </xdr:from>
    <xdr:to>
      <xdr:col>85</xdr:col>
      <xdr:colOff>126364</xdr:colOff>
      <xdr:row>98</xdr:row>
      <xdr:rowOff>133620</xdr:rowOff>
    </xdr:to>
    <xdr:cxnSp macro="">
      <xdr:nvCxnSpPr>
        <xdr:cNvPr id="675" name="直線コネクタ 674"/>
        <xdr:cNvCxnSpPr/>
      </xdr:nvCxnSpPr>
      <xdr:spPr>
        <a:xfrm flipV="1">
          <a:off x="16317595" y="15611073"/>
          <a:ext cx="1269" cy="1324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137447</xdr:rowOff>
    </xdr:from>
    <xdr:ext cx="378565" cy="259045"/>
    <xdr:sp macro="" textlink="">
      <xdr:nvSpPr>
        <xdr:cNvPr id="676" name="積立金最小値テキスト"/>
        <xdr:cNvSpPr txBox="1"/>
      </xdr:nvSpPr>
      <xdr:spPr>
        <a:xfrm>
          <a:off x="16370300" y="16939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133620</xdr:rowOff>
    </xdr:from>
    <xdr:to>
      <xdr:col>86</xdr:col>
      <xdr:colOff>25400</xdr:colOff>
      <xdr:row>98</xdr:row>
      <xdr:rowOff>133620</xdr:rowOff>
    </xdr:to>
    <xdr:cxnSp macro="">
      <xdr:nvCxnSpPr>
        <xdr:cNvPr id="677" name="直線コネクタ 676"/>
        <xdr:cNvCxnSpPr/>
      </xdr:nvCxnSpPr>
      <xdr:spPr>
        <a:xfrm>
          <a:off x="16230600" y="1693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127250</xdr:rowOff>
    </xdr:from>
    <xdr:ext cx="534377" cy="259045"/>
    <xdr:sp macro="" textlink="">
      <xdr:nvSpPr>
        <xdr:cNvPr id="678" name="積立金最大値テキスト"/>
        <xdr:cNvSpPr txBox="1"/>
      </xdr:nvSpPr>
      <xdr:spPr>
        <a:xfrm>
          <a:off x="16370300" y="1538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29,106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9123</xdr:rowOff>
    </xdr:from>
    <xdr:to>
      <xdr:col>86</xdr:col>
      <xdr:colOff>25400</xdr:colOff>
      <xdr:row>91</xdr:row>
      <xdr:rowOff>9123</xdr:rowOff>
    </xdr:to>
    <xdr:cxnSp macro="">
      <xdr:nvCxnSpPr>
        <xdr:cNvPr id="679" name="直線コネクタ 678"/>
        <xdr:cNvCxnSpPr/>
      </xdr:nvCxnSpPr>
      <xdr:spPr>
        <a:xfrm>
          <a:off x="16230600" y="1561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140157</xdr:rowOff>
    </xdr:from>
    <xdr:to>
      <xdr:col>85</xdr:col>
      <xdr:colOff>127000</xdr:colOff>
      <xdr:row>97</xdr:row>
      <xdr:rowOff>33082</xdr:rowOff>
    </xdr:to>
    <xdr:cxnSp macro="">
      <xdr:nvCxnSpPr>
        <xdr:cNvPr id="680" name="直線コネクタ 679"/>
        <xdr:cNvCxnSpPr/>
      </xdr:nvCxnSpPr>
      <xdr:spPr>
        <a:xfrm>
          <a:off x="15481300" y="16599357"/>
          <a:ext cx="838200" cy="64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140901</xdr:rowOff>
    </xdr:from>
    <xdr:ext cx="469744" cy="259045"/>
    <xdr:sp macro="" textlink="">
      <xdr:nvSpPr>
        <xdr:cNvPr id="681" name="積立金平均値テキスト"/>
        <xdr:cNvSpPr txBox="1"/>
      </xdr:nvSpPr>
      <xdr:spPr>
        <a:xfrm>
          <a:off x="16370300" y="164286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6,863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118024</xdr:rowOff>
    </xdr:from>
    <xdr:to>
      <xdr:col>85</xdr:col>
      <xdr:colOff>177800</xdr:colOff>
      <xdr:row>97</xdr:row>
      <xdr:rowOff>48174</xdr:rowOff>
    </xdr:to>
    <xdr:sp macro="" textlink="">
      <xdr:nvSpPr>
        <xdr:cNvPr id="682" name="フローチャート: 判断 681"/>
        <xdr:cNvSpPr/>
      </xdr:nvSpPr>
      <xdr:spPr>
        <a:xfrm>
          <a:off x="16268700" y="1657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140157</xdr:rowOff>
    </xdr:from>
    <xdr:to>
      <xdr:col>81</xdr:col>
      <xdr:colOff>50800</xdr:colOff>
      <xdr:row>97</xdr:row>
      <xdr:rowOff>170926</xdr:rowOff>
    </xdr:to>
    <xdr:cxnSp macro="">
      <xdr:nvCxnSpPr>
        <xdr:cNvPr id="683" name="直線コネクタ 682"/>
        <xdr:cNvCxnSpPr/>
      </xdr:nvCxnSpPr>
      <xdr:spPr>
        <a:xfrm flipV="1">
          <a:off x="14592300" y="16599357"/>
          <a:ext cx="889000" cy="202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106593</xdr:rowOff>
    </xdr:from>
    <xdr:to>
      <xdr:col>81</xdr:col>
      <xdr:colOff>101600</xdr:colOff>
      <xdr:row>97</xdr:row>
      <xdr:rowOff>36743</xdr:rowOff>
    </xdr:to>
    <xdr:sp macro="" textlink="">
      <xdr:nvSpPr>
        <xdr:cNvPr id="684" name="フローチャート: 判断 683"/>
        <xdr:cNvSpPr/>
      </xdr:nvSpPr>
      <xdr:spPr>
        <a:xfrm>
          <a:off x="15430500" y="16565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27870</xdr:rowOff>
    </xdr:from>
    <xdr:ext cx="469744" cy="259045"/>
    <xdr:sp macro="" textlink="">
      <xdr:nvSpPr>
        <xdr:cNvPr id="685" name="テキスト ボックス 684"/>
        <xdr:cNvSpPr txBox="1"/>
      </xdr:nvSpPr>
      <xdr:spPr>
        <a:xfrm>
          <a:off x="15246428" y="16658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170926</xdr:rowOff>
    </xdr:from>
    <xdr:to>
      <xdr:col>76</xdr:col>
      <xdr:colOff>114300</xdr:colOff>
      <xdr:row>98</xdr:row>
      <xdr:rowOff>90917</xdr:rowOff>
    </xdr:to>
    <xdr:cxnSp macro="">
      <xdr:nvCxnSpPr>
        <xdr:cNvPr id="686" name="直線コネクタ 685"/>
        <xdr:cNvCxnSpPr/>
      </xdr:nvCxnSpPr>
      <xdr:spPr>
        <a:xfrm flipV="1">
          <a:off x="13703300" y="16801576"/>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88900</xdr:rowOff>
    </xdr:from>
    <xdr:to>
      <xdr:col>76</xdr:col>
      <xdr:colOff>165100</xdr:colOff>
      <xdr:row>97</xdr:row>
      <xdr:rowOff>19050</xdr:rowOff>
    </xdr:to>
    <xdr:sp macro="" textlink="">
      <xdr:nvSpPr>
        <xdr:cNvPr id="687" name="フローチャート: 判断 686"/>
        <xdr:cNvSpPr/>
      </xdr:nvSpPr>
      <xdr:spPr>
        <a:xfrm>
          <a:off x="14541500" y="1654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35577</xdr:rowOff>
    </xdr:from>
    <xdr:ext cx="469744" cy="259045"/>
    <xdr:sp macro="" textlink="">
      <xdr:nvSpPr>
        <xdr:cNvPr id="688" name="テキスト ボックス 687"/>
        <xdr:cNvSpPr txBox="1"/>
      </xdr:nvSpPr>
      <xdr:spPr>
        <a:xfrm>
          <a:off x="14357428" y="1632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7,500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36373</xdr:rowOff>
    </xdr:from>
    <xdr:to>
      <xdr:col>71</xdr:col>
      <xdr:colOff>177800</xdr:colOff>
      <xdr:row>98</xdr:row>
      <xdr:rowOff>90917</xdr:rowOff>
    </xdr:to>
    <xdr:cxnSp macro="">
      <xdr:nvCxnSpPr>
        <xdr:cNvPr id="689" name="直線コネクタ 688"/>
        <xdr:cNvCxnSpPr/>
      </xdr:nvCxnSpPr>
      <xdr:spPr>
        <a:xfrm>
          <a:off x="12814300" y="16838473"/>
          <a:ext cx="889000" cy="5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22743</xdr:rowOff>
    </xdr:from>
    <xdr:to>
      <xdr:col>72</xdr:col>
      <xdr:colOff>38100</xdr:colOff>
      <xdr:row>97</xdr:row>
      <xdr:rowOff>124343</xdr:rowOff>
    </xdr:to>
    <xdr:sp macro="" textlink="">
      <xdr:nvSpPr>
        <xdr:cNvPr id="690" name="フローチャート: 判断 689"/>
        <xdr:cNvSpPr/>
      </xdr:nvSpPr>
      <xdr:spPr>
        <a:xfrm>
          <a:off x="13652500" y="1665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140870</xdr:rowOff>
    </xdr:from>
    <xdr:ext cx="469744" cy="259045"/>
    <xdr:sp macro="" textlink="">
      <xdr:nvSpPr>
        <xdr:cNvPr id="691" name="テキスト ボックス 690"/>
        <xdr:cNvSpPr txBox="1"/>
      </xdr:nvSpPr>
      <xdr:spPr>
        <a:xfrm>
          <a:off x="13468428" y="16428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5,197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171379</xdr:rowOff>
    </xdr:from>
    <xdr:to>
      <xdr:col>67</xdr:col>
      <xdr:colOff>101600</xdr:colOff>
      <xdr:row>97</xdr:row>
      <xdr:rowOff>101529</xdr:rowOff>
    </xdr:to>
    <xdr:sp macro="" textlink="">
      <xdr:nvSpPr>
        <xdr:cNvPr id="692" name="フローチャート: 判断 691"/>
        <xdr:cNvSpPr/>
      </xdr:nvSpPr>
      <xdr:spPr>
        <a:xfrm>
          <a:off x="12763500" y="1663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118056</xdr:rowOff>
    </xdr:from>
    <xdr:ext cx="469744" cy="259045"/>
    <xdr:sp macro="" textlink="">
      <xdr:nvSpPr>
        <xdr:cNvPr id="693" name="テキスト ボックス 692"/>
        <xdr:cNvSpPr txBox="1"/>
      </xdr:nvSpPr>
      <xdr:spPr>
        <a:xfrm>
          <a:off x="12579428" y="16405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153732</xdr:rowOff>
    </xdr:from>
    <xdr:to>
      <xdr:col>85</xdr:col>
      <xdr:colOff>177800</xdr:colOff>
      <xdr:row>97</xdr:row>
      <xdr:rowOff>83882</xdr:rowOff>
    </xdr:to>
    <xdr:sp macro="" textlink="">
      <xdr:nvSpPr>
        <xdr:cNvPr id="699" name="楕円 698"/>
        <xdr:cNvSpPr/>
      </xdr:nvSpPr>
      <xdr:spPr>
        <a:xfrm>
          <a:off x="16268700" y="1661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132159</xdr:rowOff>
    </xdr:from>
    <xdr:ext cx="469744" cy="259045"/>
    <xdr:sp macro="" textlink="">
      <xdr:nvSpPr>
        <xdr:cNvPr id="700" name="積立金該当値テキスト"/>
        <xdr:cNvSpPr txBox="1"/>
      </xdr:nvSpPr>
      <xdr:spPr>
        <a:xfrm>
          <a:off x="16370300" y="16591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6,082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89357</xdr:rowOff>
    </xdr:from>
    <xdr:to>
      <xdr:col>81</xdr:col>
      <xdr:colOff>101600</xdr:colOff>
      <xdr:row>97</xdr:row>
      <xdr:rowOff>19507</xdr:rowOff>
    </xdr:to>
    <xdr:sp macro="" textlink="">
      <xdr:nvSpPr>
        <xdr:cNvPr id="701" name="楕円 700"/>
        <xdr:cNvSpPr/>
      </xdr:nvSpPr>
      <xdr:spPr>
        <a:xfrm>
          <a:off x="15430500" y="1654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36034</xdr:rowOff>
    </xdr:from>
    <xdr:ext cx="469744" cy="259045"/>
    <xdr:sp macro="" textlink="">
      <xdr:nvSpPr>
        <xdr:cNvPr id="702" name="テキスト ボックス 701"/>
        <xdr:cNvSpPr txBox="1"/>
      </xdr:nvSpPr>
      <xdr:spPr>
        <a:xfrm>
          <a:off x="15246428" y="16323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7,490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120126</xdr:rowOff>
    </xdr:from>
    <xdr:to>
      <xdr:col>76</xdr:col>
      <xdr:colOff>165100</xdr:colOff>
      <xdr:row>98</xdr:row>
      <xdr:rowOff>50276</xdr:rowOff>
    </xdr:to>
    <xdr:sp macro="" textlink="">
      <xdr:nvSpPr>
        <xdr:cNvPr id="703" name="楕円 702"/>
        <xdr:cNvSpPr/>
      </xdr:nvSpPr>
      <xdr:spPr>
        <a:xfrm>
          <a:off x="14541500" y="16750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41403</xdr:rowOff>
    </xdr:from>
    <xdr:ext cx="469744" cy="259045"/>
    <xdr:sp macro="" textlink="">
      <xdr:nvSpPr>
        <xdr:cNvPr id="704" name="テキスト ボックス 703"/>
        <xdr:cNvSpPr txBox="1"/>
      </xdr:nvSpPr>
      <xdr:spPr>
        <a:xfrm>
          <a:off x="14357428" y="16843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40117</xdr:rowOff>
    </xdr:from>
    <xdr:to>
      <xdr:col>72</xdr:col>
      <xdr:colOff>38100</xdr:colOff>
      <xdr:row>98</xdr:row>
      <xdr:rowOff>141717</xdr:rowOff>
    </xdr:to>
    <xdr:sp macro="" textlink="">
      <xdr:nvSpPr>
        <xdr:cNvPr id="705" name="楕円 704"/>
        <xdr:cNvSpPr/>
      </xdr:nvSpPr>
      <xdr:spPr>
        <a:xfrm>
          <a:off x="13652500" y="1684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132844</xdr:rowOff>
    </xdr:from>
    <xdr:ext cx="469744" cy="259045"/>
    <xdr:sp macro="" textlink="">
      <xdr:nvSpPr>
        <xdr:cNvPr id="706" name="テキスト ボックス 705"/>
        <xdr:cNvSpPr txBox="1"/>
      </xdr:nvSpPr>
      <xdr:spPr>
        <a:xfrm>
          <a:off x="13468428" y="16934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157023</xdr:rowOff>
    </xdr:from>
    <xdr:to>
      <xdr:col>67</xdr:col>
      <xdr:colOff>101600</xdr:colOff>
      <xdr:row>98</xdr:row>
      <xdr:rowOff>87173</xdr:rowOff>
    </xdr:to>
    <xdr:sp macro="" textlink="">
      <xdr:nvSpPr>
        <xdr:cNvPr id="707" name="楕円 706"/>
        <xdr:cNvSpPr/>
      </xdr:nvSpPr>
      <xdr:spPr>
        <a:xfrm>
          <a:off x="12763500" y="1678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78300</xdr:rowOff>
    </xdr:from>
    <xdr:ext cx="469744" cy="259045"/>
    <xdr:sp macro="" textlink="">
      <xdr:nvSpPr>
        <xdr:cNvPr id="708" name="テキスト ボックス 707"/>
        <xdr:cNvSpPr txBox="1"/>
      </xdr:nvSpPr>
      <xdr:spPr>
        <a:xfrm>
          <a:off x="12579428" y="16880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9" name="直線コネクタ 71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0" name="テキスト ボックス 71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1" name="直線コネクタ 72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2" name="テキスト ボックス 721"/>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3" name="直線コネクタ 72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4" name="テキスト ボックス 723"/>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5" name="直線コネクタ 72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6" name="テキスト ボックス 725"/>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8" name="テキスト ボックス 72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90780</xdr:rowOff>
    </xdr:from>
    <xdr:to>
      <xdr:col>116</xdr:col>
      <xdr:colOff>62864</xdr:colOff>
      <xdr:row>38</xdr:row>
      <xdr:rowOff>139700</xdr:rowOff>
    </xdr:to>
    <xdr:cxnSp macro="">
      <xdr:nvCxnSpPr>
        <xdr:cNvPr id="730" name="直線コネクタ 729"/>
        <xdr:cNvCxnSpPr/>
      </xdr:nvCxnSpPr>
      <xdr:spPr>
        <a:xfrm flipV="1">
          <a:off x="22159595" y="5405730"/>
          <a:ext cx="1269" cy="1249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1"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2" name="直線コネクタ 73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37457</xdr:rowOff>
    </xdr:from>
    <xdr:ext cx="469744" cy="259045"/>
    <xdr:sp macro="" textlink="">
      <xdr:nvSpPr>
        <xdr:cNvPr id="733" name="投資及び出資金最大値テキスト"/>
        <xdr:cNvSpPr txBox="1"/>
      </xdr:nvSpPr>
      <xdr:spPr>
        <a:xfrm>
          <a:off x="22212300" y="518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5,464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90780</xdr:rowOff>
    </xdr:from>
    <xdr:to>
      <xdr:col>116</xdr:col>
      <xdr:colOff>152400</xdr:colOff>
      <xdr:row>31</xdr:row>
      <xdr:rowOff>90780</xdr:rowOff>
    </xdr:to>
    <xdr:cxnSp macro="">
      <xdr:nvCxnSpPr>
        <xdr:cNvPr id="734" name="直線コネクタ 733"/>
        <xdr:cNvCxnSpPr/>
      </xdr:nvCxnSpPr>
      <xdr:spPr>
        <a:xfrm>
          <a:off x="22072600" y="5405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124155</xdr:rowOff>
    </xdr:from>
    <xdr:to>
      <xdr:col>116</xdr:col>
      <xdr:colOff>63500</xdr:colOff>
      <xdr:row>35</xdr:row>
      <xdr:rowOff>153644</xdr:rowOff>
    </xdr:to>
    <xdr:cxnSp macro="">
      <xdr:nvCxnSpPr>
        <xdr:cNvPr id="735" name="直線コネクタ 734"/>
        <xdr:cNvCxnSpPr/>
      </xdr:nvCxnSpPr>
      <xdr:spPr>
        <a:xfrm>
          <a:off x="21323300" y="6124905"/>
          <a:ext cx="838200" cy="29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110533</xdr:rowOff>
    </xdr:from>
    <xdr:ext cx="469744" cy="259045"/>
    <xdr:sp macro="" textlink="">
      <xdr:nvSpPr>
        <xdr:cNvPr id="736" name="投資及び出資金平均値テキスト"/>
        <xdr:cNvSpPr txBox="1"/>
      </xdr:nvSpPr>
      <xdr:spPr>
        <a:xfrm>
          <a:off x="22212300" y="62827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132106</xdr:rowOff>
    </xdr:from>
    <xdr:to>
      <xdr:col>116</xdr:col>
      <xdr:colOff>114300</xdr:colOff>
      <xdr:row>37</xdr:row>
      <xdr:rowOff>62256</xdr:rowOff>
    </xdr:to>
    <xdr:sp macro="" textlink="">
      <xdr:nvSpPr>
        <xdr:cNvPr id="737" name="フローチャート: 判断 736"/>
        <xdr:cNvSpPr/>
      </xdr:nvSpPr>
      <xdr:spPr>
        <a:xfrm>
          <a:off x="22110700" y="6304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124155</xdr:rowOff>
    </xdr:from>
    <xdr:to>
      <xdr:col>111</xdr:col>
      <xdr:colOff>177800</xdr:colOff>
      <xdr:row>36</xdr:row>
      <xdr:rowOff>52603</xdr:rowOff>
    </xdr:to>
    <xdr:cxnSp macro="">
      <xdr:nvCxnSpPr>
        <xdr:cNvPr id="738" name="直線コネクタ 737"/>
        <xdr:cNvCxnSpPr/>
      </xdr:nvCxnSpPr>
      <xdr:spPr>
        <a:xfrm flipV="1">
          <a:off x="20434300" y="6124905"/>
          <a:ext cx="889000" cy="99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97815</xdr:rowOff>
    </xdr:from>
    <xdr:to>
      <xdr:col>112</xdr:col>
      <xdr:colOff>38100</xdr:colOff>
      <xdr:row>37</xdr:row>
      <xdr:rowOff>27965</xdr:rowOff>
    </xdr:to>
    <xdr:sp macro="" textlink="">
      <xdr:nvSpPr>
        <xdr:cNvPr id="739" name="フローチャート: 判断 738"/>
        <xdr:cNvSpPr/>
      </xdr:nvSpPr>
      <xdr:spPr>
        <a:xfrm>
          <a:off x="21272500" y="627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19092</xdr:rowOff>
    </xdr:from>
    <xdr:ext cx="469744" cy="259045"/>
    <xdr:sp macro="" textlink="">
      <xdr:nvSpPr>
        <xdr:cNvPr id="740" name="テキスト ボックス 739"/>
        <xdr:cNvSpPr txBox="1"/>
      </xdr:nvSpPr>
      <xdr:spPr>
        <a:xfrm>
          <a:off x="21088428" y="6362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108153</xdr:rowOff>
    </xdr:from>
    <xdr:to>
      <xdr:col>107</xdr:col>
      <xdr:colOff>50800</xdr:colOff>
      <xdr:row>36</xdr:row>
      <xdr:rowOff>52603</xdr:rowOff>
    </xdr:to>
    <xdr:cxnSp macro="">
      <xdr:nvCxnSpPr>
        <xdr:cNvPr id="741" name="直線コネクタ 740"/>
        <xdr:cNvCxnSpPr/>
      </xdr:nvCxnSpPr>
      <xdr:spPr>
        <a:xfrm>
          <a:off x="19545300" y="6108903"/>
          <a:ext cx="889000" cy="1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7290</xdr:rowOff>
    </xdr:from>
    <xdr:to>
      <xdr:col>107</xdr:col>
      <xdr:colOff>101600</xdr:colOff>
      <xdr:row>37</xdr:row>
      <xdr:rowOff>108890</xdr:rowOff>
    </xdr:to>
    <xdr:sp macro="" textlink="">
      <xdr:nvSpPr>
        <xdr:cNvPr id="742" name="フローチャート: 判断 741"/>
        <xdr:cNvSpPr/>
      </xdr:nvSpPr>
      <xdr:spPr>
        <a:xfrm>
          <a:off x="203835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100017</xdr:rowOff>
    </xdr:from>
    <xdr:ext cx="469744" cy="259045"/>
    <xdr:sp macro="" textlink="">
      <xdr:nvSpPr>
        <xdr:cNvPr id="743" name="テキスト ボックス 742"/>
        <xdr:cNvSpPr txBox="1"/>
      </xdr:nvSpPr>
      <xdr:spPr>
        <a:xfrm>
          <a:off x="20199428" y="644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134671</xdr:rowOff>
    </xdr:from>
    <xdr:to>
      <xdr:col>102</xdr:col>
      <xdr:colOff>114300</xdr:colOff>
      <xdr:row>35</xdr:row>
      <xdr:rowOff>108153</xdr:rowOff>
    </xdr:to>
    <xdr:cxnSp macro="">
      <xdr:nvCxnSpPr>
        <xdr:cNvPr id="744" name="直線コネクタ 743"/>
        <xdr:cNvCxnSpPr/>
      </xdr:nvCxnSpPr>
      <xdr:spPr>
        <a:xfrm>
          <a:off x="18656300" y="5963971"/>
          <a:ext cx="889000" cy="144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164109</xdr:rowOff>
    </xdr:from>
    <xdr:to>
      <xdr:col>102</xdr:col>
      <xdr:colOff>165100</xdr:colOff>
      <xdr:row>37</xdr:row>
      <xdr:rowOff>94259</xdr:rowOff>
    </xdr:to>
    <xdr:sp macro="" textlink="">
      <xdr:nvSpPr>
        <xdr:cNvPr id="745" name="フローチャート: 判断 744"/>
        <xdr:cNvSpPr/>
      </xdr:nvSpPr>
      <xdr:spPr>
        <a:xfrm>
          <a:off x="19494500" y="633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85386</xdr:rowOff>
    </xdr:from>
    <xdr:ext cx="469744" cy="259045"/>
    <xdr:sp macro="" textlink="">
      <xdr:nvSpPr>
        <xdr:cNvPr id="746" name="テキスト ボックス 745"/>
        <xdr:cNvSpPr txBox="1"/>
      </xdr:nvSpPr>
      <xdr:spPr>
        <a:xfrm>
          <a:off x="19310428" y="6429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129591</xdr:rowOff>
    </xdr:from>
    <xdr:to>
      <xdr:col>98</xdr:col>
      <xdr:colOff>38100</xdr:colOff>
      <xdr:row>37</xdr:row>
      <xdr:rowOff>59741</xdr:rowOff>
    </xdr:to>
    <xdr:sp macro="" textlink="">
      <xdr:nvSpPr>
        <xdr:cNvPr id="747" name="フローチャート: 判断 746"/>
        <xdr:cNvSpPr/>
      </xdr:nvSpPr>
      <xdr:spPr>
        <a:xfrm>
          <a:off x="18605500" y="630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50868</xdr:rowOff>
    </xdr:from>
    <xdr:ext cx="469744" cy="259045"/>
    <xdr:sp macro="" textlink="">
      <xdr:nvSpPr>
        <xdr:cNvPr id="748" name="テキスト ボックス 747"/>
        <xdr:cNvSpPr txBox="1"/>
      </xdr:nvSpPr>
      <xdr:spPr>
        <a:xfrm>
          <a:off x="18421428" y="6394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102844</xdr:rowOff>
    </xdr:from>
    <xdr:to>
      <xdr:col>116</xdr:col>
      <xdr:colOff>114300</xdr:colOff>
      <xdr:row>36</xdr:row>
      <xdr:rowOff>32994</xdr:rowOff>
    </xdr:to>
    <xdr:sp macro="" textlink="">
      <xdr:nvSpPr>
        <xdr:cNvPr id="754" name="楕円 753"/>
        <xdr:cNvSpPr/>
      </xdr:nvSpPr>
      <xdr:spPr>
        <a:xfrm>
          <a:off x="22110700" y="6103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125721</xdr:rowOff>
    </xdr:from>
    <xdr:ext cx="469744" cy="259045"/>
    <xdr:sp macro="" textlink="">
      <xdr:nvSpPr>
        <xdr:cNvPr id="755" name="投資及び出資金該当値テキスト"/>
        <xdr:cNvSpPr txBox="1"/>
      </xdr:nvSpPr>
      <xdr:spPr>
        <a:xfrm>
          <a:off x="22212300" y="5955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73355</xdr:rowOff>
    </xdr:from>
    <xdr:to>
      <xdr:col>112</xdr:col>
      <xdr:colOff>38100</xdr:colOff>
      <xdr:row>36</xdr:row>
      <xdr:rowOff>3505</xdr:rowOff>
    </xdr:to>
    <xdr:sp macro="" textlink="">
      <xdr:nvSpPr>
        <xdr:cNvPr id="756" name="楕円 755"/>
        <xdr:cNvSpPr/>
      </xdr:nvSpPr>
      <xdr:spPr>
        <a:xfrm>
          <a:off x="21272500" y="607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20032</xdr:rowOff>
    </xdr:from>
    <xdr:ext cx="469744" cy="259045"/>
    <xdr:sp macro="" textlink="">
      <xdr:nvSpPr>
        <xdr:cNvPr id="757" name="テキスト ボックス 756"/>
        <xdr:cNvSpPr txBox="1"/>
      </xdr:nvSpPr>
      <xdr:spPr>
        <a:xfrm>
          <a:off x="21088428" y="5849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1803</xdr:rowOff>
    </xdr:from>
    <xdr:to>
      <xdr:col>107</xdr:col>
      <xdr:colOff>101600</xdr:colOff>
      <xdr:row>36</xdr:row>
      <xdr:rowOff>103403</xdr:rowOff>
    </xdr:to>
    <xdr:sp macro="" textlink="">
      <xdr:nvSpPr>
        <xdr:cNvPr id="758" name="楕円 757"/>
        <xdr:cNvSpPr/>
      </xdr:nvSpPr>
      <xdr:spPr>
        <a:xfrm>
          <a:off x="20383500" y="6174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119930</xdr:rowOff>
    </xdr:from>
    <xdr:ext cx="469744" cy="259045"/>
    <xdr:sp macro="" textlink="">
      <xdr:nvSpPr>
        <xdr:cNvPr id="759" name="テキスト ボックス 758"/>
        <xdr:cNvSpPr txBox="1"/>
      </xdr:nvSpPr>
      <xdr:spPr>
        <a:xfrm>
          <a:off x="20199428" y="5949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57353</xdr:rowOff>
    </xdr:from>
    <xdr:to>
      <xdr:col>102</xdr:col>
      <xdr:colOff>165100</xdr:colOff>
      <xdr:row>35</xdr:row>
      <xdr:rowOff>158953</xdr:rowOff>
    </xdr:to>
    <xdr:sp macro="" textlink="">
      <xdr:nvSpPr>
        <xdr:cNvPr id="760" name="楕円 759"/>
        <xdr:cNvSpPr/>
      </xdr:nvSpPr>
      <xdr:spPr>
        <a:xfrm>
          <a:off x="19494500" y="6058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4030</xdr:rowOff>
    </xdr:from>
    <xdr:ext cx="469744" cy="259045"/>
    <xdr:sp macro="" textlink="">
      <xdr:nvSpPr>
        <xdr:cNvPr id="761" name="テキスト ボックス 760"/>
        <xdr:cNvSpPr txBox="1"/>
      </xdr:nvSpPr>
      <xdr:spPr>
        <a:xfrm>
          <a:off x="19310428" y="5833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83871</xdr:rowOff>
    </xdr:from>
    <xdr:to>
      <xdr:col>98</xdr:col>
      <xdr:colOff>38100</xdr:colOff>
      <xdr:row>35</xdr:row>
      <xdr:rowOff>14021</xdr:rowOff>
    </xdr:to>
    <xdr:sp macro="" textlink="">
      <xdr:nvSpPr>
        <xdr:cNvPr id="762" name="楕円 761"/>
        <xdr:cNvSpPr/>
      </xdr:nvSpPr>
      <xdr:spPr>
        <a:xfrm>
          <a:off x="18605500" y="591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33</xdr:row>
      <xdr:rowOff>30548</xdr:rowOff>
    </xdr:from>
    <xdr:ext cx="469744" cy="259045"/>
    <xdr:sp macro="" textlink="">
      <xdr:nvSpPr>
        <xdr:cNvPr id="763" name="テキスト ボックス 762"/>
        <xdr:cNvSpPr txBox="1"/>
      </xdr:nvSpPr>
      <xdr:spPr>
        <a:xfrm>
          <a:off x="18421428" y="568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4" name="直線コネクタ 77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5" name="テキスト ボックス 77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6" name="直線コネクタ 77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7" name="テキスト ボックス 776"/>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8" name="直線コネクタ 77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9" name="テキスト ボックス 778"/>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0" name="直線コネクタ 77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1" name="テキスト ボックス 780"/>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83465</xdr:rowOff>
    </xdr:from>
    <xdr:to>
      <xdr:col>116</xdr:col>
      <xdr:colOff>62864</xdr:colOff>
      <xdr:row>58</xdr:row>
      <xdr:rowOff>139700</xdr:rowOff>
    </xdr:to>
    <xdr:cxnSp macro="">
      <xdr:nvCxnSpPr>
        <xdr:cNvPr id="785" name="直線コネクタ 784"/>
        <xdr:cNvCxnSpPr/>
      </xdr:nvCxnSpPr>
      <xdr:spPr>
        <a:xfrm flipV="1">
          <a:off x="22159595" y="8827415"/>
          <a:ext cx="1269" cy="1256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6"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7" name="直線コネクタ 78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30142</xdr:rowOff>
    </xdr:from>
    <xdr:ext cx="534377" cy="259045"/>
    <xdr:sp macro="" textlink="">
      <xdr:nvSpPr>
        <xdr:cNvPr id="788" name="貸付金最大値テキスト"/>
        <xdr:cNvSpPr txBox="1"/>
      </xdr:nvSpPr>
      <xdr:spPr>
        <a:xfrm>
          <a:off x="22212300" y="8602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27,480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83465</xdr:rowOff>
    </xdr:from>
    <xdr:to>
      <xdr:col>116</xdr:col>
      <xdr:colOff>152400</xdr:colOff>
      <xdr:row>51</xdr:row>
      <xdr:rowOff>83465</xdr:rowOff>
    </xdr:to>
    <xdr:cxnSp macro="">
      <xdr:nvCxnSpPr>
        <xdr:cNvPr id="789" name="直線コネクタ 788"/>
        <xdr:cNvCxnSpPr/>
      </xdr:nvCxnSpPr>
      <xdr:spPr>
        <a:xfrm>
          <a:off x="22072600" y="882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0" name="直線コネクタ 789"/>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157177</xdr:rowOff>
    </xdr:from>
    <xdr:ext cx="469744" cy="259045"/>
    <xdr:sp macro="" textlink="">
      <xdr:nvSpPr>
        <xdr:cNvPr id="791" name="貸付金平均値テキスト"/>
        <xdr:cNvSpPr txBox="1"/>
      </xdr:nvSpPr>
      <xdr:spPr>
        <a:xfrm>
          <a:off x="22212300" y="9586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6,507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134300</xdr:rowOff>
    </xdr:from>
    <xdr:to>
      <xdr:col>116</xdr:col>
      <xdr:colOff>114300</xdr:colOff>
      <xdr:row>57</xdr:row>
      <xdr:rowOff>64450</xdr:rowOff>
    </xdr:to>
    <xdr:sp macro="" textlink="">
      <xdr:nvSpPr>
        <xdr:cNvPr id="792" name="フローチャート: 判断 791"/>
        <xdr:cNvSpPr/>
      </xdr:nvSpPr>
      <xdr:spPr>
        <a:xfrm>
          <a:off x="22110700" y="973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3" name="直線コネクタ 792"/>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45786</xdr:rowOff>
    </xdr:from>
    <xdr:to>
      <xdr:col>112</xdr:col>
      <xdr:colOff>38100</xdr:colOff>
      <xdr:row>57</xdr:row>
      <xdr:rowOff>147386</xdr:rowOff>
    </xdr:to>
    <xdr:sp macro="" textlink="">
      <xdr:nvSpPr>
        <xdr:cNvPr id="794" name="フローチャート: 判断 793"/>
        <xdr:cNvSpPr/>
      </xdr:nvSpPr>
      <xdr:spPr>
        <a:xfrm>
          <a:off x="21272500" y="981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163913</xdr:rowOff>
    </xdr:from>
    <xdr:ext cx="469744" cy="259045"/>
    <xdr:sp macro="" textlink="">
      <xdr:nvSpPr>
        <xdr:cNvPr id="795" name="テキスト ボックス 794"/>
        <xdr:cNvSpPr txBox="1"/>
      </xdr:nvSpPr>
      <xdr:spPr>
        <a:xfrm>
          <a:off x="21088428" y="9593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4,693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6" name="直線コネクタ 795"/>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4135</xdr:rowOff>
    </xdr:from>
    <xdr:to>
      <xdr:col>107</xdr:col>
      <xdr:colOff>101600</xdr:colOff>
      <xdr:row>57</xdr:row>
      <xdr:rowOff>105735</xdr:rowOff>
    </xdr:to>
    <xdr:sp macro="" textlink="">
      <xdr:nvSpPr>
        <xdr:cNvPr id="797" name="フローチャート: 判断 796"/>
        <xdr:cNvSpPr/>
      </xdr:nvSpPr>
      <xdr:spPr>
        <a:xfrm>
          <a:off x="20383500" y="977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122262</xdr:rowOff>
    </xdr:from>
    <xdr:ext cx="469744" cy="259045"/>
    <xdr:sp macro="" textlink="">
      <xdr:nvSpPr>
        <xdr:cNvPr id="798" name="テキスト ボックス 797"/>
        <xdr:cNvSpPr txBox="1"/>
      </xdr:nvSpPr>
      <xdr:spPr>
        <a:xfrm>
          <a:off x="20199428" y="955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99" name="直線コネクタ 798"/>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134894</xdr:rowOff>
    </xdr:from>
    <xdr:to>
      <xdr:col>102</xdr:col>
      <xdr:colOff>165100</xdr:colOff>
      <xdr:row>57</xdr:row>
      <xdr:rowOff>65044</xdr:rowOff>
    </xdr:to>
    <xdr:sp macro="" textlink="">
      <xdr:nvSpPr>
        <xdr:cNvPr id="800" name="フローチャート: 判断 799"/>
        <xdr:cNvSpPr/>
      </xdr:nvSpPr>
      <xdr:spPr>
        <a:xfrm>
          <a:off x="19494500" y="9736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81571</xdr:rowOff>
    </xdr:from>
    <xdr:ext cx="469744" cy="259045"/>
    <xdr:sp macro="" textlink="">
      <xdr:nvSpPr>
        <xdr:cNvPr id="801" name="テキスト ボックス 800"/>
        <xdr:cNvSpPr txBox="1"/>
      </xdr:nvSpPr>
      <xdr:spPr>
        <a:xfrm>
          <a:off x="19310428" y="9511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103896</xdr:rowOff>
    </xdr:from>
    <xdr:to>
      <xdr:col>98</xdr:col>
      <xdr:colOff>38100</xdr:colOff>
      <xdr:row>57</xdr:row>
      <xdr:rowOff>34046</xdr:rowOff>
    </xdr:to>
    <xdr:sp macro="" textlink="">
      <xdr:nvSpPr>
        <xdr:cNvPr id="802" name="フローチャート: 判断 801"/>
        <xdr:cNvSpPr/>
      </xdr:nvSpPr>
      <xdr:spPr>
        <a:xfrm>
          <a:off x="18605500" y="970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50573</xdr:rowOff>
    </xdr:from>
    <xdr:ext cx="469744" cy="259045"/>
    <xdr:sp macro="" textlink="">
      <xdr:nvSpPr>
        <xdr:cNvPr id="803" name="テキスト ボックス 802"/>
        <xdr:cNvSpPr txBox="1"/>
      </xdr:nvSpPr>
      <xdr:spPr>
        <a:xfrm>
          <a:off x="18421428" y="9480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7,172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9" name="楕円 808"/>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10"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1" name="楕円 810"/>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2" name="テキスト ボックス 811"/>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3" name="楕円 812"/>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4" name="テキスト ボックス 813"/>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5" name="楕円 814"/>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6" name="テキスト ボックス 815"/>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7" name="楕円 816"/>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8" name="テキスト ボックス 817"/>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9" name="テキスト ボックス 82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0" name="直線コネクタ 829"/>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1" name="テキスト ボックス 830"/>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2" name="直線コネクタ 831"/>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3" name="テキスト ボックス 832"/>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4" name="直線コネクタ 833"/>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5" name="テキスト ボックス 834"/>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6" name="直線コネクタ 835"/>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7" name="テキスト ボックス 836"/>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9" name="テキスト ボックス 838"/>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109068</xdr:rowOff>
    </xdr:from>
    <xdr:to>
      <xdr:col>116</xdr:col>
      <xdr:colOff>62864</xdr:colOff>
      <xdr:row>76</xdr:row>
      <xdr:rowOff>164526</xdr:rowOff>
    </xdr:to>
    <xdr:cxnSp macro="">
      <xdr:nvCxnSpPr>
        <xdr:cNvPr id="841" name="直線コネクタ 840"/>
        <xdr:cNvCxnSpPr/>
      </xdr:nvCxnSpPr>
      <xdr:spPr>
        <a:xfrm flipV="1">
          <a:off x="22159595" y="12110568"/>
          <a:ext cx="1269" cy="1084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168353</xdr:rowOff>
    </xdr:from>
    <xdr:ext cx="534377" cy="259045"/>
    <xdr:sp macro="" textlink="">
      <xdr:nvSpPr>
        <xdr:cNvPr id="842" name="繰出金最小値テキスト"/>
        <xdr:cNvSpPr txBox="1"/>
      </xdr:nvSpPr>
      <xdr:spPr>
        <a:xfrm>
          <a:off x="22212300" y="1319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16,957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76</xdr:row>
      <xdr:rowOff>164526</xdr:rowOff>
    </xdr:from>
    <xdr:to>
      <xdr:col>116</xdr:col>
      <xdr:colOff>152400</xdr:colOff>
      <xdr:row>76</xdr:row>
      <xdr:rowOff>164526</xdr:rowOff>
    </xdr:to>
    <xdr:cxnSp macro="">
      <xdr:nvCxnSpPr>
        <xdr:cNvPr id="843" name="直線コネクタ 842"/>
        <xdr:cNvCxnSpPr/>
      </xdr:nvCxnSpPr>
      <xdr:spPr>
        <a:xfrm>
          <a:off x="22072600" y="13194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55745</xdr:rowOff>
    </xdr:from>
    <xdr:ext cx="534377" cy="259045"/>
    <xdr:sp macro="" textlink="">
      <xdr:nvSpPr>
        <xdr:cNvPr id="844" name="繰出金最大値テキスト"/>
        <xdr:cNvSpPr txBox="1"/>
      </xdr:nvSpPr>
      <xdr:spPr>
        <a:xfrm>
          <a:off x="22212300" y="1188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40,670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109068</xdr:rowOff>
    </xdr:from>
    <xdr:to>
      <xdr:col>116</xdr:col>
      <xdr:colOff>152400</xdr:colOff>
      <xdr:row>70</xdr:row>
      <xdr:rowOff>109068</xdr:rowOff>
    </xdr:to>
    <xdr:cxnSp macro="">
      <xdr:nvCxnSpPr>
        <xdr:cNvPr id="845" name="直線コネクタ 844"/>
        <xdr:cNvCxnSpPr/>
      </xdr:nvCxnSpPr>
      <xdr:spPr>
        <a:xfrm>
          <a:off x="22072600" y="12110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70</xdr:row>
      <xdr:rowOff>58318</xdr:rowOff>
    </xdr:from>
    <xdr:to>
      <xdr:col>116</xdr:col>
      <xdr:colOff>63500</xdr:colOff>
      <xdr:row>70</xdr:row>
      <xdr:rowOff>109068</xdr:rowOff>
    </xdr:to>
    <xdr:cxnSp macro="">
      <xdr:nvCxnSpPr>
        <xdr:cNvPr id="846" name="直線コネクタ 845"/>
        <xdr:cNvCxnSpPr/>
      </xdr:nvCxnSpPr>
      <xdr:spPr>
        <a:xfrm>
          <a:off x="21323300" y="12059818"/>
          <a:ext cx="838200" cy="50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138285</xdr:rowOff>
    </xdr:from>
    <xdr:ext cx="534377" cy="259045"/>
    <xdr:sp macro="" textlink="">
      <xdr:nvSpPr>
        <xdr:cNvPr id="847" name="繰出金平均値テキスト"/>
        <xdr:cNvSpPr txBox="1"/>
      </xdr:nvSpPr>
      <xdr:spPr>
        <a:xfrm>
          <a:off x="22212300" y="124826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30,948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159858</xdr:rowOff>
    </xdr:from>
    <xdr:to>
      <xdr:col>116</xdr:col>
      <xdr:colOff>114300</xdr:colOff>
      <xdr:row>73</xdr:row>
      <xdr:rowOff>90008</xdr:rowOff>
    </xdr:to>
    <xdr:sp macro="" textlink="">
      <xdr:nvSpPr>
        <xdr:cNvPr id="848" name="フローチャート: 判断 847"/>
        <xdr:cNvSpPr/>
      </xdr:nvSpPr>
      <xdr:spPr>
        <a:xfrm>
          <a:off x="22110700" y="12504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70</xdr:row>
      <xdr:rowOff>58318</xdr:rowOff>
    </xdr:from>
    <xdr:to>
      <xdr:col>111</xdr:col>
      <xdr:colOff>177800</xdr:colOff>
      <xdr:row>71</xdr:row>
      <xdr:rowOff>112954</xdr:rowOff>
    </xdr:to>
    <xdr:cxnSp macro="">
      <xdr:nvCxnSpPr>
        <xdr:cNvPr id="849" name="直線コネクタ 848"/>
        <xdr:cNvCxnSpPr/>
      </xdr:nvCxnSpPr>
      <xdr:spPr>
        <a:xfrm flipV="1">
          <a:off x="20434300" y="12059818"/>
          <a:ext cx="889000" cy="22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72</xdr:row>
      <xdr:rowOff>83551</xdr:rowOff>
    </xdr:from>
    <xdr:to>
      <xdr:col>112</xdr:col>
      <xdr:colOff>38100</xdr:colOff>
      <xdr:row>73</xdr:row>
      <xdr:rowOff>13701</xdr:rowOff>
    </xdr:to>
    <xdr:sp macro="" textlink="">
      <xdr:nvSpPr>
        <xdr:cNvPr id="850" name="フローチャート: 判断 849"/>
        <xdr:cNvSpPr/>
      </xdr:nvSpPr>
      <xdr:spPr>
        <a:xfrm>
          <a:off x="21272500" y="12427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4828</xdr:rowOff>
    </xdr:from>
    <xdr:ext cx="534377" cy="259045"/>
    <xdr:sp macro="" textlink="">
      <xdr:nvSpPr>
        <xdr:cNvPr id="851" name="テキスト ボックス 850"/>
        <xdr:cNvSpPr txBox="1"/>
      </xdr:nvSpPr>
      <xdr:spPr>
        <a:xfrm>
          <a:off x="21056111" y="12520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32,617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73771</xdr:rowOff>
    </xdr:from>
    <xdr:to>
      <xdr:col>107</xdr:col>
      <xdr:colOff>50800</xdr:colOff>
      <xdr:row>71</xdr:row>
      <xdr:rowOff>112954</xdr:rowOff>
    </xdr:to>
    <xdr:cxnSp macro="">
      <xdr:nvCxnSpPr>
        <xdr:cNvPr id="852" name="直線コネクタ 851"/>
        <xdr:cNvCxnSpPr/>
      </xdr:nvCxnSpPr>
      <xdr:spPr>
        <a:xfrm>
          <a:off x="19545300" y="12246721"/>
          <a:ext cx="889000" cy="39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72</xdr:row>
      <xdr:rowOff>106593</xdr:rowOff>
    </xdr:from>
    <xdr:to>
      <xdr:col>107</xdr:col>
      <xdr:colOff>101600</xdr:colOff>
      <xdr:row>73</xdr:row>
      <xdr:rowOff>36743</xdr:rowOff>
    </xdr:to>
    <xdr:sp macro="" textlink="">
      <xdr:nvSpPr>
        <xdr:cNvPr id="853" name="フローチャート: 判断 852"/>
        <xdr:cNvSpPr/>
      </xdr:nvSpPr>
      <xdr:spPr>
        <a:xfrm>
          <a:off x="20383500" y="1245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27870</xdr:rowOff>
    </xdr:from>
    <xdr:ext cx="534377" cy="259045"/>
    <xdr:sp macro="" textlink="">
      <xdr:nvSpPr>
        <xdr:cNvPr id="854" name="テキスト ボックス 853"/>
        <xdr:cNvSpPr txBox="1"/>
      </xdr:nvSpPr>
      <xdr:spPr>
        <a:xfrm>
          <a:off x="20167111" y="1254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32,113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70</xdr:row>
      <xdr:rowOff>141529</xdr:rowOff>
    </xdr:from>
    <xdr:to>
      <xdr:col>102</xdr:col>
      <xdr:colOff>114300</xdr:colOff>
      <xdr:row>71</xdr:row>
      <xdr:rowOff>73771</xdr:rowOff>
    </xdr:to>
    <xdr:cxnSp macro="">
      <xdr:nvCxnSpPr>
        <xdr:cNvPr id="855" name="直線コネクタ 854"/>
        <xdr:cNvCxnSpPr/>
      </xdr:nvCxnSpPr>
      <xdr:spPr>
        <a:xfrm>
          <a:off x="18656300" y="12143029"/>
          <a:ext cx="889000" cy="103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72</xdr:row>
      <xdr:rowOff>83596</xdr:rowOff>
    </xdr:from>
    <xdr:to>
      <xdr:col>102</xdr:col>
      <xdr:colOff>165100</xdr:colOff>
      <xdr:row>73</xdr:row>
      <xdr:rowOff>13746</xdr:rowOff>
    </xdr:to>
    <xdr:sp macro="" textlink="">
      <xdr:nvSpPr>
        <xdr:cNvPr id="856" name="フローチャート: 判断 855"/>
        <xdr:cNvSpPr/>
      </xdr:nvSpPr>
      <xdr:spPr>
        <a:xfrm>
          <a:off x="19494500" y="1242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4873</xdr:rowOff>
    </xdr:from>
    <xdr:ext cx="534377" cy="259045"/>
    <xdr:sp macro="" textlink="">
      <xdr:nvSpPr>
        <xdr:cNvPr id="857" name="テキスト ボックス 856"/>
        <xdr:cNvSpPr txBox="1"/>
      </xdr:nvSpPr>
      <xdr:spPr>
        <a:xfrm>
          <a:off x="19278111" y="1252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32,616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32756</xdr:rowOff>
    </xdr:from>
    <xdr:to>
      <xdr:col>98</xdr:col>
      <xdr:colOff>38100</xdr:colOff>
      <xdr:row>72</xdr:row>
      <xdr:rowOff>134356</xdr:rowOff>
    </xdr:to>
    <xdr:sp macro="" textlink="">
      <xdr:nvSpPr>
        <xdr:cNvPr id="858" name="フローチャート: 判断 857"/>
        <xdr:cNvSpPr/>
      </xdr:nvSpPr>
      <xdr:spPr>
        <a:xfrm>
          <a:off x="18605500" y="12377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125483</xdr:rowOff>
    </xdr:from>
    <xdr:ext cx="534377" cy="259045"/>
    <xdr:sp macro="" textlink="">
      <xdr:nvSpPr>
        <xdr:cNvPr id="859" name="テキスト ボックス 858"/>
        <xdr:cNvSpPr txBox="1"/>
      </xdr:nvSpPr>
      <xdr:spPr>
        <a:xfrm>
          <a:off x="18389111" y="12469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33,728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70</xdr:row>
      <xdr:rowOff>58268</xdr:rowOff>
    </xdr:from>
    <xdr:to>
      <xdr:col>116</xdr:col>
      <xdr:colOff>114300</xdr:colOff>
      <xdr:row>70</xdr:row>
      <xdr:rowOff>159868</xdr:rowOff>
    </xdr:to>
    <xdr:sp macro="" textlink="">
      <xdr:nvSpPr>
        <xdr:cNvPr id="865" name="楕円 864"/>
        <xdr:cNvSpPr/>
      </xdr:nvSpPr>
      <xdr:spPr>
        <a:xfrm>
          <a:off x="22110700" y="1205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11295</xdr:rowOff>
    </xdr:from>
    <xdr:ext cx="534377" cy="259045"/>
    <xdr:sp macro="" textlink="">
      <xdr:nvSpPr>
        <xdr:cNvPr id="866" name="繰出金該当値テキスト"/>
        <xdr:cNvSpPr txBox="1"/>
      </xdr:nvSpPr>
      <xdr:spPr>
        <a:xfrm>
          <a:off x="22212300" y="12012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40,670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70</xdr:row>
      <xdr:rowOff>7518</xdr:rowOff>
    </xdr:from>
    <xdr:to>
      <xdr:col>112</xdr:col>
      <xdr:colOff>38100</xdr:colOff>
      <xdr:row>70</xdr:row>
      <xdr:rowOff>109118</xdr:rowOff>
    </xdr:to>
    <xdr:sp macro="" textlink="">
      <xdr:nvSpPr>
        <xdr:cNvPr id="867" name="楕円 866"/>
        <xdr:cNvSpPr/>
      </xdr:nvSpPr>
      <xdr:spPr>
        <a:xfrm>
          <a:off x="21272500" y="12009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68</xdr:row>
      <xdr:rowOff>125645</xdr:rowOff>
    </xdr:from>
    <xdr:ext cx="534377" cy="259045"/>
    <xdr:sp macro="" textlink="">
      <xdr:nvSpPr>
        <xdr:cNvPr id="868" name="テキスト ボックス 867"/>
        <xdr:cNvSpPr txBox="1"/>
      </xdr:nvSpPr>
      <xdr:spPr>
        <a:xfrm>
          <a:off x="21056111" y="11784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41,780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62154</xdr:rowOff>
    </xdr:from>
    <xdr:to>
      <xdr:col>107</xdr:col>
      <xdr:colOff>101600</xdr:colOff>
      <xdr:row>71</xdr:row>
      <xdr:rowOff>163754</xdr:rowOff>
    </xdr:to>
    <xdr:sp macro="" textlink="">
      <xdr:nvSpPr>
        <xdr:cNvPr id="869" name="楕円 868"/>
        <xdr:cNvSpPr/>
      </xdr:nvSpPr>
      <xdr:spPr>
        <a:xfrm>
          <a:off x="20383500" y="1223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8831</xdr:rowOff>
    </xdr:from>
    <xdr:ext cx="534377" cy="259045"/>
    <xdr:sp macro="" textlink="">
      <xdr:nvSpPr>
        <xdr:cNvPr id="870" name="テキスト ボックス 869"/>
        <xdr:cNvSpPr txBox="1"/>
      </xdr:nvSpPr>
      <xdr:spPr>
        <a:xfrm>
          <a:off x="20167111" y="1201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36,835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22971</xdr:rowOff>
    </xdr:from>
    <xdr:to>
      <xdr:col>102</xdr:col>
      <xdr:colOff>165100</xdr:colOff>
      <xdr:row>71</xdr:row>
      <xdr:rowOff>124571</xdr:rowOff>
    </xdr:to>
    <xdr:sp macro="" textlink="">
      <xdr:nvSpPr>
        <xdr:cNvPr id="871" name="楕円 870"/>
        <xdr:cNvSpPr/>
      </xdr:nvSpPr>
      <xdr:spPr>
        <a:xfrm>
          <a:off x="19494500" y="12195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69</xdr:row>
      <xdr:rowOff>141098</xdr:rowOff>
    </xdr:from>
    <xdr:ext cx="534377" cy="259045"/>
    <xdr:sp macro="" textlink="">
      <xdr:nvSpPr>
        <xdr:cNvPr id="872" name="テキスト ボックス 871"/>
        <xdr:cNvSpPr txBox="1"/>
      </xdr:nvSpPr>
      <xdr:spPr>
        <a:xfrm>
          <a:off x="19278111" y="11971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37,692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70</xdr:row>
      <xdr:rowOff>90729</xdr:rowOff>
    </xdr:from>
    <xdr:to>
      <xdr:col>98</xdr:col>
      <xdr:colOff>38100</xdr:colOff>
      <xdr:row>71</xdr:row>
      <xdr:rowOff>20879</xdr:rowOff>
    </xdr:to>
    <xdr:sp macro="" textlink="">
      <xdr:nvSpPr>
        <xdr:cNvPr id="873" name="楕円 872"/>
        <xdr:cNvSpPr/>
      </xdr:nvSpPr>
      <xdr:spPr>
        <a:xfrm>
          <a:off x="18605500" y="12092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69</xdr:row>
      <xdr:rowOff>37406</xdr:rowOff>
    </xdr:from>
    <xdr:ext cx="534377" cy="259045"/>
    <xdr:sp macro="" textlink="">
      <xdr:nvSpPr>
        <xdr:cNvPr id="874" name="テキスト ボックス 873"/>
        <xdr:cNvSpPr txBox="1"/>
      </xdr:nvSpPr>
      <xdr:spPr>
        <a:xfrm>
          <a:off x="18389111" y="1186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39,960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rgbClr val="000000"/>
              </a:solidFill>
              <a:latin typeface="ＭＳ Ｐゴシック" panose="020B0600070205080204" pitchFamily="50" charset="-128"/>
              <a:ea typeface="ＭＳ Ｐゴシック" panose="020B0600070205080204" pitchFamily="50" charset="-128"/>
            </a:rPr>
            <a:t>・地方財政状況調査完了後に修正が生じ、補助費等の住民一人当たりコストは</a:t>
          </a:r>
          <a:r>
            <a:rPr kumimoji="1" lang="en-US" altLang="ja-JP" sz="1200">
              <a:solidFill>
                <a:srgbClr val="000000"/>
              </a:solidFill>
              <a:latin typeface="ＭＳ Ｐゴシック" panose="020B0600070205080204" pitchFamily="50" charset="-128"/>
              <a:ea typeface="ＭＳ Ｐゴシック" panose="020B0600070205080204" pitchFamily="50" charset="-128"/>
            </a:rPr>
            <a:t>142,672</a:t>
          </a:r>
          <a:r>
            <a:rPr kumimoji="1" lang="ja-JP" altLang="en-US" sz="1200">
              <a:solidFill>
                <a:srgbClr val="000000"/>
              </a:solidFill>
              <a:latin typeface="ＭＳ Ｐゴシック" panose="020B0600070205080204" pitchFamily="50" charset="-128"/>
              <a:ea typeface="ＭＳ Ｐゴシック" panose="020B0600070205080204" pitchFamily="50" charset="-128"/>
            </a:rPr>
            <a:t>円（決算額構成比</a:t>
          </a:r>
          <a:r>
            <a:rPr kumimoji="1" lang="en-US" altLang="ja-JP" sz="1200">
              <a:solidFill>
                <a:srgbClr val="000000"/>
              </a:solidFill>
              <a:latin typeface="ＭＳ Ｐゴシック" panose="020B0600070205080204" pitchFamily="50" charset="-128"/>
              <a:ea typeface="ＭＳ Ｐゴシック" panose="020B0600070205080204" pitchFamily="50" charset="-128"/>
            </a:rPr>
            <a:t>28.4</a:t>
          </a:r>
          <a:r>
            <a:rPr kumimoji="1" lang="ja-JP" altLang="en-US" sz="1200">
              <a:solidFill>
                <a:srgbClr val="000000"/>
              </a:solidFill>
              <a:latin typeface="ＭＳ Ｐゴシック" panose="020B0600070205080204" pitchFamily="50" charset="-128"/>
              <a:ea typeface="ＭＳ Ｐゴシック" panose="020B0600070205080204" pitchFamily="50" charset="-128"/>
            </a:rPr>
            <a:t>％）、物件費の住民一人当たりコストは</a:t>
          </a:r>
          <a:r>
            <a:rPr kumimoji="1" lang="en-US" altLang="ja-JP" sz="1200">
              <a:solidFill>
                <a:srgbClr val="000000"/>
              </a:solidFill>
              <a:latin typeface="ＭＳ Ｐゴシック" panose="020B0600070205080204" pitchFamily="50" charset="-128"/>
              <a:ea typeface="ＭＳ Ｐゴシック" panose="020B0600070205080204" pitchFamily="50" charset="-128"/>
            </a:rPr>
            <a:t>45,446</a:t>
          </a:r>
          <a:r>
            <a:rPr kumimoji="1" lang="ja-JP" altLang="en-US" sz="1200">
              <a:solidFill>
                <a:srgbClr val="000000"/>
              </a:solidFill>
              <a:latin typeface="ＭＳ Ｐゴシック" panose="020B0600070205080204" pitchFamily="50" charset="-128"/>
              <a:ea typeface="ＭＳ Ｐゴシック" panose="020B0600070205080204" pitchFamily="50" charset="-128"/>
            </a:rPr>
            <a:t>円（決算額構成比</a:t>
          </a:r>
          <a:r>
            <a:rPr kumimoji="1" lang="en-US" altLang="ja-JP" sz="1200">
              <a:solidFill>
                <a:srgbClr val="000000"/>
              </a:solidFill>
              <a:latin typeface="ＭＳ Ｐゴシック" panose="020B0600070205080204" pitchFamily="50" charset="-128"/>
              <a:ea typeface="ＭＳ Ｐゴシック" panose="020B0600070205080204" pitchFamily="50" charset="-128"/>
            </a:rPr>
            <a:t>9.1</a:t>
          </a:r>
          <a:r>
            <a:rPr kumimoji="1" lang="ja-JP" altLang="en-US" sz="1200">
              <a:solidFill>
                <a:srgbClr val="000000"/>
              </a:solidFill>
              <a:latin typeface="ＭＳ Ｐゴシック" panose="020B0600070205080204" pitchFamily="50" charset="-128"/>
              <a:ea typeface="ＭＳ Ｐゴシック" panose="020B0600070205080204" pitchFamily="50" charset="-128"/>
            </a:rPr>
            <a:t>％）となった。</a:t>
          </a:r>
          <a:endParaRPr kumimoji="1" lang="en-US" altLang="ja-JP" sz="12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200">
              <a:solidFill>
                <a:srgbClr val="000000"/>
              </a:solidFill>
              <a:latin typeface="ＭＳ Ｐゴシック" panose="020B0600070205080204" pitchFamily="50" charset="-128"/>
              <a:ea typeface="ＭＳ Ｐゴシック" panose="020B0600070205080204" pitchFamily="50" charset="-128"/>
            </a:rPr>
            <a:t>・補助費等は、住民一人当たり</a:t>
          </a:r>
          <a:r>
            <a:rPr kumimoji="1" lang="en-US" altLang="ja-JP" sz="1200">
              <a:solidFill>
                <a:srgbClr val="000000"/>
              </a:solidFill>
              <a:latin typeface="ＭＳ Ｐゴシック" panose="020B0600070205080204" pitchFamily="50" charset="-128"/>
              <a:ea typeface="ＭＳ Ｐゴシック" panose="020B0600070205080204" pitchFamily="50" charset="-128"/>
            </a:rPr>
            <a:t>142,672</a:t>
          </a:r>
          <a:r>
            <a:rPr kumimoji="1" lang="ja-JP" altLang="en-US" sz="1200">
              <a:solidFill>
                <a:srgbClr val="000000"/>
              </a:solidFill>
              <a:latin typeface="ＭＳ Ｐゴシック" panose="020B0600070205080204" pitchFamily="50" charset="-128"/>
              <a:ea typeface="ＭＳ Ｐゴシック" panose="020B0600070205080204" pitchFamily="50" charset="-128"/>
            </a:rPr>
            <a:t>円で全体の</a:t>
          </a:r>
          <a:r>
            <a:rPr kumimoji="1" lang="en-US" altLang="ja-JP" sz="1200">
              <a:solidFill>
                <a:srgbClr val="000000"/>
              </a:solidFill>
              <a:latin typeface="ＭＳ Ｐゴシック" panose="020B0600070205080204" pitchFamily="50" charset="-128"/>
              <a:ea typeface="ＭＳ Ｐゴシック" panose="020B0600070205080204" pitchFamily="50" charset="-128"/>
            </a:rPr>
            <a:t>28.4</a:t>
          </a:r>
          <a:r>
            <a:rPr kumimoji="1" lang="ja-JP" altLang="en-US" sz="1200">
              <a:solidFill>
                <a:srgbClr val="000000"/>
              </a:solidFill>
              <a:latin typeface="ＭＳ Ｐゴシック" panose="020B0600070205080204" pitchFamily="50" charset="-128"/>
              <a:ea typeface="ＭＳ Ｐゴシック" panose="020B0600070205080204" pitchFamily="50" charset="-128"/>
            </a:rPr>
            <a:t>％と最も高い割合を占めているが、これは特別定額給付金の支給によるもので、単年度の特殊要因である。また、物件費についても、住民一人当たりコストが前年度から大きく増加しているが、これもコロナ対策として実施した単年度限りの特殊要因によるものである。</a:t>
          </a:r>
          <a:endParaRPr kumimoji="1" lang="en-US" altLang="ja-JP" sz="12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200">
              <a:solidFill>
                <a:srgbClr val="000000"/>
              </a:solidFill>
              <a:latin typeface="ＭＳ Ｐゴシック" panose="020B0600070205080204" pitchFamily="50" charset="-128"/>
              <a:ea typeface="ＭＳ Ｐゴシック" panose="020B0600070205080204" pitchFamily="50" charset="-128"/>
            </a:rPr>
            <a:t>・扶助費は、住民一人当たり</a:t>
          </a:r>
          <a:r>
            <a:rPr kumimoji="1" lang="en-US" altLang="ja-JP" sz="1200">
              <a:solidFill>
                <a:srgbClr val="000000"/>
              </a:solidFill>
              <a:latin typeface="ＭＳ Ｐゴシック" panose="020B0600070205080204" pitchFamily="50" charset="-128"/>
              <a:ea typeface="ＭＳ Ｐゴシック" panose="020B0600070205080204" pitchFamily="50" charset="-128"/>
            </a:rPr>
            <a:t>141,859</a:t>
          </a:r>
          <a:r>
            <a:rPr kumimoji="1" lang="ja-JP" altLang="en-US" sz="1200">
              <a:solidFill>
                <a:srgbClr val="000000"/>
              </a:solidFill>
              <a:latin typeface="ＭＳ Ｐゴシック" panose="020B0600070205080204" pitchFamily="50" charset="-128"/>
              <a:ea typeface="ＭＳ Ｐゴシック" panose="020B0600070205080204" pitchFamily="50" charset="-128"/>
            </a:rPr>
            <a:t>円で全体の</a:t>
          </a:r>
          <a:r>
            <a:rPr kumimoji="1" lang="en-US" altLang="ja-JP" sz="1200">
              <a:solidFill>
                <a:srgbClr val="000000"/>
              </a:solidFill>
              <a:latin typeface="ＭＳ Ｐゴシック" panose="020B0600070205080204" pitchFamily="50" charset="-128"/>
              <a:ea typeface="ＭＳ Ｐゴシック" panose="020B0600070205080204" pitchFamily="50" charset="-128"/>
            </a:rPr>
            <a:t>28.2</a:t>
          </a:r>
          <a:r>
            <a:rPr kumimoji="1" lang="ja-JP" altLang="en-US" sz="1200">
              <a:solidFill>
                <a:srgbClr val="000000"/>
              </a:solidFill>
              <a:latin typeface="ＭＳ Ｐゴシック" panose="020B0600070205080204" pitchFamily="50" charset="-128"/>
              <a:ea typeface="ＭＳ Ｐゴシック" panose="020B0600070205080204" pitchFamily="50" charset="-128"/>
            </a:rPr>
            <a:t>％と高い割合を占めており、類似団体内で最も高い水準となっている。扶助費の</a:t>
          </a:r>
          <a:r>
            <a:rPr kumimoji="1" lang="en-US" altLang="ja-JP" sz="1200">
              <a:solidFill>
                <a:srgbClr val="000000"/>
              </a:solidFill>
              <a:latin typeface="ＭＳ Ｐゴシック" panose="020B0600070205080204" pitchFamily="50" charset="-128"/>
              <a:ea typeface="ＭＳ Ｐゴシック" panose="020B0600070205080204" pitchFamily="50" charset="-128"/>
            </a:rPr>
            <a:t>37.5</a:t>
          </a:r>
          <a:r>
            <a:rPr kumimoji="1" lang="ja-JP" altLang="en-US" sz="1200">
              <a:solidFill>
                <a:srgbClr val="000000"/>
              </a:solidFill>
              <a:latin typeface="ＭＳ Ｐゴシック" panose="020B0600070205080204" pitchFamily="50" charset="-128"/>
              <a:ea typeface="ＭＳ Ｐゴシック" panose="020B0600070205080204" pitchFamily="50" charset="-128"/>
            </a:rPr>
            <a:t>％を占める生活保護費が前年度と比較して</a:t>
          </a:r>
          <a:r>
            <a:rPr kumimoji="1" lang="en-US" altLang="ja-JP" sz="1200">
              <a:solidFill>
                <a:srgbClr val="000000"/>
              </a:solidFill>
              <a:latin typeface="ＭＳ Ｐゴシック" panose="020B0600070205080204" pitchFamily="50" charset="-128"/>
              <a:ea typeface="ＭＳ Ｐゴシック" panose="020B0600070205080204" pitchFamily="50" charset="-128"/>
            </a:rPr>
            <a:t>1.4</a:t>
          </a:r>
          <a:r>
            <a:rPr kumimoji="1" lang="ja-JP" altLang="en-US" sz="1200">
              <a:solidFill>
                <a:srgbClr val="000000"/>
              </a:solidFill>
              <a:latin typeface="ＭＳ Ｐゴシック" panose="020B0600070205080204" pitchFamily="50" charset="-128"/>
              <a:ea typeface="ＭＳ Ｐゴシック" panose="020B0600070205080204" pitchFamily="50" charset="-128"/>
            </a:rPr>
            <a:t>ポイント減少したことや、コロナの影響による医療控えなどによる減少はあったものの、自立支援・介護給付費等事業、認定こども園施設型給付等事業などの増加により住民一人当たりコストが押し上げられている。今後も、社会保障制度全般にわたり資格審査の適正化等を進めることで、扶助費の上昇抑制を図る。</a:t>
          </a:r>
        </a:p>
        <a:p>
          <a:r>
            <a:rPr kumimoji="1" lang="ja-JP" altLang="en-US" sz="1200">
              <a:solidFill>
                <a:srgbClr val="000000"/>
              </a:solidFill>
              <a:latin typeface="ＭＳ Ｐゴシック" panose="020B0600070205080204" pitchFamily="50" charset="-128"/>
              <a:ea typeface="ＭＳ Ｐゴシック" panose="020B0600070205080204" pitchFamily="50" charset="-128"/>
            </a:rPr>
            <a:t>・人件費は、住民一人当たり</a:t>
          </a:r>
          <a:r>
            <a:rPr kumimoji="1" lang="en-US" altLang="ja-JP" sz="1200">
              <a:solidFill>
                <a:srgbClr val="000000"/>
              </a:solidFill>
              <a:latin typeface="ＭＳ Ｐゴシック" panose="020B0600070205080204" pitchFamily="50" charset="-128"/>
              <a:ea typeface="ＭＳ Ｐゴシック" panose="020B0600070205080204" pitchFamily="50" charset="-128"/>
            </a:rPr>
            <a:t>67,058</a:t>
          </a:r>
          <a:r>
            <a:rPr kumimoji="1" lang="ja-JP" altLang="en-US" sz="1200">
              <a:solidFill>
                <a:srgbClr val="000000"/>
              </a:solidFill>
              <a:latin typeface="ＭＳ Ｐゴシック" panose="020B0600070205080204" pitchFamily="50" charset="-128"/>
              <a:ea typeface="ＭＳ Ｐゴシック" panose="020B0600070205080204" pitchFamily="50" charset="-128"/>
            </a:rPr>
            <a:t>円で全体の</a:t>
          </a:r>
          <a:r>
            <a:rPr kumimoji="1" lang="en-US" altLang="ja-JP" sz="1200">
              <a:solidFill>
                <a:srgbClr val="000000"/>
              </a:solidFill>
              <a:latin typeface="ＭＳ Ｐゴシック" panose="020B0600070205080204" pitchFamily="50" charset="-128"/>
              <a:ea typeface="ＭＳ Ｐゴシック" panose="020B0600070205080204" pitchFamily="50" charset="-128"/>
            </a:rPr>
            <a:t>13.4</a:t>
          </a:r>
          <a:r>
            <a:rPr kumimoji="1" lang="ja-JP" altLang="en-US" sz="1200">
              <a:solidFill>
                <a:srgbClr val="000000"/>
              </a:solidFill>
              <a:latin typeface="ＭＳ Ｐゴシック" panose="020B0600070205080204" pitchFamily="50" charset="-128"/>
              <a:ea typeface="ＭＳ Ｐゴシック" panose="020B0600070205080204" pitchFamily="50" charset="-128"/>
            </a:rPr>
            <a:t>％と高い割合を占めている。類似団体内平均値と比較するとやや高いものの、大阪府平均、全国平均と比較すると低い状況である。今後も業務見直しに積極的に取り組み、人件費の削減、適正化を図る。なお、前年より指標が大きくなっている理由は、退職手当の増加に加え、会計年度任用職員制度の影響による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大阪府岸和田市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192,736
189,991
72.72
97,742,252
96,799,953
799,711
43,061,885
62,223,107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11.6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38463</xdr:rowOff>
    </xdr:from>
    <xdr:to>
      <xdr:col>24</xdr:col>
      <xdr:colOff>62865</xdr:colOff>
      <xdr:row>39</xdr:row>
      <xdr:rowOff>92347</xdr:rowOff>
    </xdr:to>
    <xdr:cxnSp macro="">
      <xdr:nvCxnSpPr>
        <xdr:cNvPr id="58" name="直線コネクタ 57"/>
        <xdr:cNvCxnSpPr/>
      </xdr:nvCxnSpPr>
      <xdr:spPr>
        <a:xfrm flipV="1">
          <a:off x="4633595" y="5181963"/>
          <a:ext cx="1270"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96174</xdr:rowOff>
    </xdr:from>
    <xdr:ext cx="469744" cy="259045"/>
    <xdr:sp macro="" textlink="">
      <xdr:nvSpPr>
        <xdr:cNvPr id="59" name="議会費最小値テキスト"/>
        <xdr:cNvSpPr txBox="1"/>
      </xdr:nvSpPr>
      <xdr:spPr>
        <a:xfrm>
          <a:off x="4686300" y="678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92347</xdr:rowOff>
    </xdr:from>
    <xdr:to>
      <xdr:col>24</xdr:col>
      <xdr:colOff>152400</xdr:colOff>
      <xdr:row>39</xdr:row>
      <xdr:rowOff>92347</xdr:rowOff>
    </xdr:to>
    <xdr:cxnSp macro="">
      <xdr:nvCxnSpPr>
        <xdr:cNvPr id="60" name="直線コネクタ 59"/>
        <xdr:cNvCxnSpPr/>
      </xdr:nvCxnSpPr>
      <xdr:spPr>
        <a:xfrm>
          <a:off x="4546600" y="6778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156590</xdr:rowOff>
    </xdr:from>
    <xdr:ext cx="469744" cy="259045"/>
    <xdr:sp macro="" textlink="">
      <xdr:nvSpPr>
        <xdr:cNvPr id="61" name="議会費最大値テキスト"/>
        <xdr:cNvSpPr txBox="1"/>
      </xdr:nvSpPr>
      <xdr:spPr>
        <a:xfrm>
          <a:off x="4686300" y="4957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2,382</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30</xdr:row>
      <xdr:rowOff>38463</xdr:rowOff>
    </xdr:from>
    <xdr:to>
      <xdr:col>24</xdr:col>
      <xdr:colOff>152400</xdr:colOff>
      <xdr:row>30</xdr:row>
      <xdr:rowOff>38463</xdr:rowOff>
    </xdr:to>
    <xdr:cxnSp macro="">
      <xdr:nvCxnSpPr>
        <xdr:cNvPr id="62" name="直線コネクタ 61"/>
        <xdr:cNvCxnSpPr/>
      </xdr:nvCxnSpPr>
      <xdr:spPr>
        <a:xfrm>
          <a:off x="4546600" y="518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126637</xdr:rowOff>
    </xdr:from>
    <xdr:to>
      <xdr:col>24</xdr:col>
      <xdr:colOff>63500</xdr:colOff>
      <xdr:row>34</xdr:row>
      <xdr:rowOff>64589</xdr:rowOff>
    </xdr:to>
    <xdr:cxnSp macro="">
      <xdr:nvCxnSpPr>
        <xdr:cNvPr id="63" name="直線コネクタ 62"/>
        <xdr:cNvCxnSpPr/>
      </xdr:nvCxnSpPr>
      <xdr:spPr>
        <a:xfrm>
          <a:off x="3797300" y="5784487"/>
          <a:ext cx="838200" cy="109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11810</xdr:rowOff>
    </xdr:from>
    <xdr:ext cx="469744" cy="259045"/>
    <xdr:sp macro="" textlink="">
      <xdr:nvSpPr>
        <xdr:cNvPr id="64" name="議会費平均値テキスト"/>
        <xdr:cNvSpPr txBox="1"/>
      </xdr:nvSpPr>
      <xdr:spPr>
        <a:xfrm>
          <a:off x="4686300" y="60125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33383</xdr:rowOff>
    </xdr:from>
    <xdr:to>
      <xdr:col>24</xdr:col>
      <xdr:colOff>114300</xdr:colOff>
      <xdr:row>35</xdr:row>
      <xdr:rowOff>134983</xdr:rowOff>
    </xdr:to>
    <xdr:sp macro="" textlink="">
      <xdr:nvSpPr>
        <xdr:cNvPr id="65" name="フローチャート: 判断 64"/>
        <xdr:cNvSpPr/>
      </xdr:nvSpPr>
      <xdr:spPr>
        <a:xfrm>
          <a:off x="4584700" y="6034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113574</xdr:rowOff>
    </xdr:from>
    <xdr:to>
      <xdr:col>19</xdr:col>
      <xdr:colOff>177800</xdr:colOff>
      <xdr:row>33</xdr:row>
      <xdr:rowOff>126637</xdr:rowOff>
    </xdr:to>
    <xdr:cxnSp macro="">
      <xdr:nvCxnSpPr>
        <xdr:cNvPr id="66" name="直線コネクタ 65"/>
        <xdr:cNvCxnSpPr/>
      </xdr:nvCxnSpPr>
      <xdr:spPr>
        <a:xfrm>
          <a:off x="2908300" y="577142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129722</xdr:rowOff>
    </xdr:from>
    <xdr:to>
      <xdr:col>20</xdr:col>
      <xdr:colOff>38100</xdr:colOff>
      <xdr:row>35</xdr:row>
      <xdr:rowOff>59872</xdr:rowOff>
    </xdr:to>
    <xdr:sp macro="" textlink="">
      <xdr:nvSpPr>
        <xdr:cNvPr id="67" name="フローチャート: 判断 66"/>
        <xdr:cNvSpPr/>
      </xdr:nvSpPr>
      <xdr:spPr>
        <a:xfrm>
          <a:off x="3746500" y="5959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50999</xdr:rowOff>
    </xdr:from>
    <xdr:ext cx="469744" cy="259045"/>
    <xdr:sp macro="" textlink="">
      <xdr:nvSpPr>
        <xdr:cNvPr id="68" name="テキスト ボックス 67"/>
        <xdr:cNvSpPr txBox="1"/>
      </xdr:nvSpPr>
      <xdr:spPr>
        <a:xfrm>
          <a:off x="3562428" y="6051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93980</xdr:rowOff>
    </xdr:from>
    <xdr:to>
      <xdr:col>15</xdr:col>
      <xdr:colOff>50800</xdr:colOff>
      <xdr:row>33</xdr:row>
      <xdr:rowOff>113574</xdr:rowOff>
    </xdr:to>
    <xdr:cxnSp macro="">
      <xdr:nvCxnSpPr>
        <xdr:cNvPr id="69" name="直線コネクタ 68"/>
        <xdr:cNvCxnSpPr/>
      </xdr:nvCxnSpPr>
      <xdr:spPr>
        <a:xfrm>
          <a:off x="2019300" y="5580380"/>
          <a:ext cx="889000" cy="191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162378</xdr:rowOff>
    </xdr:from>
    <xdr:to>
      <xdr:col>15</xdr:col>
      <xdr:colOff>101600</xdr:colOff>
      <xdr:row>34</xdr:row>
      <xdr:rowOff>92528</xdr:rowOff>
    </xdr:to>
    <xdr:sp macro="" textlink="">
      <xdr:nvSpPr>
        <xdr:cNvPr id="70" name="フローチャート: 判断 69"/>
        <xdr:cNvSpPr/>
      </xdr:nvSpPr>
      <xdr:spPr>
        <a:xfrm>
          <a:off x="2857500" y="582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83655</xdr:rowOff>
    </xdr:from>
    <xdr:ext cx="469744" cy="259045"/>
    <xdr:sp macro="" textlink="">
      <xdr:nvSpPr>
        <xdr:cNvPr id="71" name="テキスト ボックス 70"/>
        <xdr:cNvSpPr txBox="1"/>
      </xdr:nvSpPr>
      <xdr:spPr>
        <a:xfrm>
          <a:off x="2673428" y="591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97246</xdr:rowOff>
    </xdr:from>
    <xdr:to>
      <xdr:col>10</xdr:col>
      <xdr:colOff>114300</xdr:colOff>
      <xdr:row>32</xdr:row>
      <xdr:rowOff>93980</xdr:rowOff>
    </xdr:to>
    <xdr:cxnSp macro="">
      <xdr:nvCxnSpPr>
        <xdr:cNvPr id="72" name="直線コネクタ 71"/>
        <xdr:cNvCxnSpPr/>
      </xdr:nvCxnSpPr>
      <xdr:spPr>
        <a:xfrm>
          <a:off x="1130300" y="5412196"/>
          <a:ext cx="889000" cy="168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160746</xdr:rowOff>
    </xdr:from>
    <xdr:to>
      <xdr:col>10</xdr:col>
      <xdr:colOff>165100</xdr:colOff>
      <xdr:row>34</xdr:row>
      <xdr:rowOff>90896</xdr:rowOff>
    </xdr:to>
    <xdr:sp macro="" textlink="">
      <xdr:nvSpPr>
        <xdr:cNvPr id="73" name="フローチャート: 判断 72"/>
        <xdr:cNvSpPr/>
      </xdr:nvSpPr>
      <xdr:spPr>
        <a:xfrm>
          <a:off x="1968500" y="581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82023</xdr:rowOff>
    </xdr:from>
    <xdr:ext cx="469744" cy="259045"/>
    <xdr:sp macro="" textlink="">
      <xdr:nvSpPr>
        <xdr:cNvPr id="74" name="テキスト ボックス 73"/>
        <xdr:cNvSpPr txBox="1"/>
      </xdr:nvSpPr>
      <xdr:spPr>
        <a:xfrm>
          <a:off x="1784428" y="5911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146050</xdr:rowOff>
    </xdr:from>
    <xdr:to>
      <xdr:col>6</xdr:col>
      <xdr:colOff>38100</xdr:colOff>
      <xdr:row>34</xdr:row>
      <xdr:rowOff>76200</xdr:rowOff>
    </xdr:to>
    <xdr:sp macro="" textlink="">
      <xdr:nvSpPr>
        <xdr:cNvPr id="75" name="フローチャート: 判断 74"/>
        <xdr:cNvSpPr/>
      </xdr:nvSpPr>
      <xdr:spPr>
        <a:xfrm>
          <a:off x="1079500" y="580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67327</xdr:rowOff>
    </xdr:from>
    <xdr:ext cx="469744" cy="259045"/>
    <xdr:sp macro="" textlink="">
      <xdr:nvSpPr>
        <xdr:cNvPr id="76" name="テキスト ボックス 75"/>
        <xdr:cNvSpPr txBox="1"/>
      </xdr:nvSpPr>
      <xdr:spPr>
        <a:xfrm>
          <a:off x="895428" y="58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13789</xdr:rowOff>
    </xdr:from>
    <xdr:to>
      <xdr:col>24</xdr:col>
      <xdr:colOff>114300</xdr:colOff>
      <xdr:row>34</xdr:row>
      <xdr:rowOff>115389</xdr:rowOff>
    </xdr:to>
    <xdr:sp macro="" textlink="">
      <xdr:nvSpPr>
        <xdr:cNvPr id="82" name="楕円 81"/>
        <xdr:cNvSpPr/>
      </xdr:nvSpPr>
      <xdr:spPr>
        <a:xfrm>
          <a:off x="4584700" y="584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36666</xdr:rowOff>
    </xdr:from>
    <xdr:ext cx="469744" cy="259045"/>
    <xdr:sp macro="" textlink="">
      <xdr:nvSpPr>
        <xdr:cNvPr id="83" name="議会費該当値テキスト"/>
        <xdr:cNvSpPr txBox="1"/>
      </xdr:nvSpPr>
      <xdr:spPr>
        <a:xfrm>
          <a:off x="4686300" y="5694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75837</xdr:rowOff>
    </xdr:from>
    <xdr:to>
      <xdr:col>20</xdr:col>
      <xdr:colOff>38100</xdr:colOff>
      <xdr:row>34</xdr:row>
      <xdr:rowOff>5987</xdr:rowOff>
    </xdr:to>
    <xdr:sp macro="" textlink="">
      <xdr:nvSpPr>
        <xdr:cNvPr id="84" name="楕円 83"/>
        <xdr:cNvSpPr/>
      </xdr:nvSpPr>
      <xdr:spPr>
        <a:xfrm>
          <a:off x="3746500" y="5733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22514</xdr:rowOff>
    </xdr:from>
    <xdr:ext cx="469744" cy="259045"/>
    <xdr:sp macro="" textlink="">
      <xdr:nvSpPr>
        <xdr:cNvPr id="85" name="テキスト ボックス 84"/>
        <xdr:cNvSpPr txBox="1"/>
      </xdr:nvSpPr>
      <xdr:spPr>
        <a:xfrm>
          <a:off x="3562428" y="5508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62774</xdr:rowOff>
    </xdr:from>
    <xdr:to>
      <xdr:col>15</xdr:col>
      <xdr:colOff>101600</xdr:colOff>
      <xdr:row>33</xdr:row>
      <xdr:rowOff>164374</xdr:rowOff>
    </xdr:to>
    <xdr:sp macro="" textlink="">
      <xdr:nvSpPr>
        <xdr:cNvPr id="86" name="楕円 85"/>
        <xdr:cNvSpPr/>
      </xdr:nvSpPr>
      <xdr:spPr>
        <a:xfrm>
          <a:off x="2857500" y="5720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9451</xdr:rowOff>
    </xdr:from>
    <xdr:ext cx="469744" cy="259045"/>
    <xdr:sp macro="" textlink="">
      <xdr:nvSpPr>
        <xdr:cNvPr id="87" name="テキスト ボックス 86"/>
        <xdr:cNvSpPr txBox="1"/>
      </xdr:nvSpPr>
      <xdr:spPr>
        <a:xfrm>
          <a:off x="2673428" y="5495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43180</xdr:rowOff>
    </xdr:from>
    <xdr:to>
      <xdr:col>10</xdr:col>
      <xdr:colOff>165100</xdr:colOff>
      <xdr:row>32</xdr:row>
      <xdr:rowOff>144780</xdr:rowOff>
    </xdr:to>
    <xdr:sp macro="" textlink="">
      <xdr:nvSpPr>
        <xdr:cNvPr id="88" name="楕円 87"/>
        <xdr:cNvSpPr/>
      </xdr:nvSpPr>
      <xdr:spPr>
        <a:xfrm>
          <a:off x="1968500" y="552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161307</xdr:rowOff>
    </xdr:from>
    <xdr:ext cx="469744" cy="259045"/>
    <xdr:sp macro="" textlink="">
      <xdr:nvSpPr>
        <xdr:cNvPr id="89" name="テキスト ボックス 88"/>
        <xdr:cNvSpPr txBox="1"/>
      </xdr:nvSpPr>
      <xdr:spPr>
        <a:xfrm>
          <a:off x="1784428" y="530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46446</xdr:rowOff>
    </xdr:from>
    <xdr:to>
      <xdr:col>6</xdr:col>
      <xdr:colOff>38100</xdr:colOff>
      <xdr:row>31</xdr:row>
      <xdr:rowOff>148046</xdr:rowOff>
    </xdr:to>
    <xdr:sp macro="" textlink="">
      <xdr:nvSpPr>
        <xdr:cNvPr id="90" name="楕円 89"/>
        <xdr:cNvSpPr/>
      </xdr:nvSpPr>
      <xdr:spPr>
        <a:xfrm>
          <a:off x="1079500" y="536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164573</xdr:rowOff>
    </xdr:from>
    <xdr:ext cx="469744" cy="259045"/>
    <xdr:sp macro="" textlink="">
      <xdr:nvSpPr>
        <xdr:cNvPr id="91" name="テキスト ボックス 90"/>
        <xdr:cNvSpPr txBox="1"/>
      </xdr:nvSpPr>
      <xdr:spPr>
        <a:xfrm>
          <a:off x="895428" y="513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5" name="テキスト ボックス 104"/>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15235</xdr:rowOff>
    </xdr:from>
    <xdr:to>
      <xdr:col>24</xdr:col>
      <xdr:colOff>62865</xdr:colOff>
      <xdr:row>53</xdr:row>
      <xdr:rowOff>104015</xdr:rowOff>
    </xdr:to>
    <xdr:cxnSp macro="">
      <xdr:nvCxnSpPr>
        <xdr:cNvPr id="115" name="直線コネクタ 114"/>
        <xdr:cNvCxnSpPr/>
      </xdr:nvCxnSpPr>
      <xdr:spPr>
        <a:xfrm flipV="1">
          <a:off x="4633595" y="8759185"/>
          <a:ext cx="1270" cy="431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107842</xdr:rowOff>
    </xdr:from>
    <xdr:ext cx="599010" cy="259045"/>
    <xdr:sp macro="" textlink="">
      <xdr:nvSpPr>
        <xdr:cNvPr id="116" name="総務費最小値テキスト"/>
        <xdr:cNvSpPr txBox="1"/>
      </xdr:nvSpPr>
      <xdr:spPr>
        <a:xfrm>
          <a:off x="4686300" y="9194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127,183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53</xdr:row>
      <xdr:rowOff>104015</xdr:rowOff>
    </xdr:from>
    <xdr:to>
      <xdr:col>24</xdr:col>
      <xdr:colOff>152400</xdr:colOff>
      <xdr:row>53</xdr:row>
      <xdr:rowOff>104015</xdr:rowOff>
    </xdr:to>
    <xdr:cxnSp macro="">
      <xdr:nvCxnSpPr>
        <xdr:cNvPr id="117" name="直線コネクタ 116"/>
        <xdr:cNvCxnSpPr/>
      </xdr:nvCxnSpPr>
      <xdr:spPr>
        <a:xfrm>
          <a:off x="4546600" y="9190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133362</xdr:rowOff>
    </xdr:from>
    <xdr:ext cx="599010" cy="259045"/>
    <xdr:sp macro="" textlink="">
      <xdr:nvSpPr>
        <xdr:cNvPr id="118" name="総務費最大値テキスト"/>
        <xdr:cNvSpPr txBox="1"/>
      </xdr:nvSpPr>
      <xdr:spPr>
        <a:xfrm>
          <a:off x="4686300" y="8534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183,834</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51</xdr:row>
      <xdr:rowOff>15235</xdr:rowOff>
    </xdr:from>
    <xdr:to>
      <xdr:col>24</xdr:col>
      <xdr:colOff>152400</xdr:colOff>
      <xdr:row>51</xdr:row>
      <xdr:rowOff>15235</xdr:rowOff>
    </xdr:to>
    <xdr:cxnSp macro="">
      <xdr:nvCxnSpPr>
        <xdr:cNvPr id="119" name="直線コネクタ 118"/>
        <xdr:cNvCxnSpPr/>
      </xdr:nvCxnSpPr>
      <xdr:spPr>
        <a:xfrm>
          <a:off x="4546600" y="875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53404</xdr:rowOff>
    </xdr:from>
    <xdr:to>
      <xdr:col>24</xdr:col>
      <xdr:colOff>63500</xdr:colOff>
      <xdr:row>57</xdr:row>
      <xdr:rowOff>141735</xdr:rowOff>
    </xdr:to>
    <xdr:cxnSp macro="">
      <xdr:nvCxnSpPr>
        <xdr:cNvPr id="120" name="直線コネクタ 119"/>
        <xdr:cNvCxnSpPr/>
      </xdr:nvCxnSpPr>
      <xdr:spPr>
        <a:xfrm flipV="1">
          <a:off x="3797300" y="9140254"/>
          <a:ext cx="838200" cy="77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156095</xdr:rowOff>
    </xdr:from>
    <xdr:ext cx="599010" cy="259045"/>
    <xdr:sp macro="" textlink="">
      <xdr:nvSpPr>
        <xdr:cNvPr id="121" name="総務費平均値テキスト"/>
        <xdr:cNvSpPr txBox="1"/>
      </xdr:nvSpPr>
      <xdr:spPr>
        <a:xfrm>
          <a:off x="4686300" y="89000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139,184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133218</xdr:rowOff>
    </xdr:from>
    <xdr:to>
      <xdr:col>24</xdr:col>
      <xdr:colOff>114300</xdr:colOff>
      <xdr:row>53</xdr:row>
      <xdr:rowOff>63368</xdr:rowOff>
    </xdr:to>
    <xdr:sp macro="" textlink="">
      <xdr:nvSpPr>
        <xdr:cNvPr id="122" name="フローチャート: 判断 121"/>
        <xdr:cNvSpPr/>
      </xdr:nvSpPr>
      <xdr:spPr>
        <a:xfrm>
          <a:off x="4584700" y="9048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141735</xdr:rowOff>
    </xdr:from>
    <xdr:to>
      <xdr:col>19</xdr:col>
      <xdr:colOff>177800</xdr:colOff>
      <xdr:row>58</xdr:row>
      <xdr:rowOff>21544</xdr:rowOff>
    </xdr:to>
    <xdr:cxnSp macro="">
      <xdr:nvCxnSpPr>
        <xdr:cNvPr id="123" name="直線コネクタ 122"/>
        <xdr:cNvCxnSpPr/>
      </xdr:nvCxnSpPr>
      <xdr:spPr>
        <a:xfrm flipV="1">
          <a:off x="2908300" y="9914385"/>
          <a:ext cx="889000" cy="51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37465</xdr:rowOff>
    </xdr:from>
    <xdr:to>
      <xdr:col>20</xdr:col>
      <xdr:colOff>38100</xdr:colOff>
      <xdr:row>57</xdr:row>
      <xdr:rowOff>139065</xdr:rowOff>
    </xdr:to>
    <xdr:sp macro="" textlink="">
      <xdr:nvSpPr>
        <xdr:cNvPr id="124" name="フローチャート: 判断 123"/>
        <xdr:cNvSpPr/>
      </xdr:nvSpPr>
      <xdr:spPr>
        <a:xfrm>
          <a:off x="3746500" y="981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155592</xdr:rowOff>
    </xdr:from>
    <xdr:ext cx="534377" cy="259045"/>
    <xdr:sp macro="" textlink="">
      <xdr:nvSpPr>
        <xdr:cNvPr id="125" name="テキスト ボックス 124"/>
        <xdr:cNvSpPr txBox="1"/>
      </xdr:nvSpPr>
      <xdr:spPr>
        <a:xfrm>
          <a:off x="3530111" y="9585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39,250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21544</xdr:rowOff>
    </xdr:from>
    <xdr:to>
      <xdr:col>15</xdr:col>
      <xdr:colOff>50800</xdr:colOff>
      <xdr:row>58</xdr:row>
      <xdr:rowOff>42202</xdr:rowOff>
    </xdr:to>
    <xdr:cxnSp macro="">
      <xdr:nvCxnSpPr>
        <xdr:cNvPr id="126" name="直線コネクタ 125"/>
        <xdr:cNvCxnSpPr/>
      </xdr:nvCxnSpPr>
      <xdr:spPr>
        <a:xfrm flipV="1">
          <a:off x="2019300" y="9965644"/>
          <a:ext cx="889000" cy="20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42700</xdr:rowOff>
    </xdr:from>
    <xdr:to>
      <xdr:col>15</xdr:col>
      <xdr:colOff>101600</xdr:colOff>
      <xdr:row>57</xdr:row>
      <xdr:rowOff>144300</xdr:rowOff>
    </xdr:to>
    <xdr:sp macro="" textlink="">
      <xdr:nvSpPr>
        <xdr:cNvPr id="127" name="フローチャート: 判断 126"/>
        <xdr:cNvSpPr/>
      </xdr:nvSpPr>
      <xdr:spPr>
        <a:xfrm>
          <a:off x="2857500" y="9815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160827</xdr:rowOff>
    </xdr:from>
    <xdr:ext cx="534377" cy="259045"/>
    <xdr:sp macro="" textlink="">
      <xdr:nvSpPr>
        <xdr:cNvPr id="128" name="テキスト ボックス 127"/>
        <xdr:cNvSpPr txBox="1"/>
      </xdr:nvSpPr>
      <xdr:spPr>
        <a:xfrm>
          <a:off x="2641111" y="9590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38,563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23137</xdr:rowOff>
    </xdr:from>
    <xdr:to>
      <xdr:col>10</xdr:col>
      <xdr:colOff>114300</xdr:colOff>
      <xdr:row>58</xdr:row>
      <xdr:rowOff>42202</xdr:rowOff>
    </xdr:to>
    <xdr:cxnSp macro="">
      <xdr:nvCxnSpPr>
        <xdr:cNvPr id="129" name="直線コネクタ 128"/>
        <xdr:cNvCxnSpPr/>
      </xdr:nvCxnSpPr>
      <xdr:spPr>
        <a:xfrm>
          <a:off x="1130300" y="9967237"/>
          <a:ext cx="889000" cy="19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60317</xdr:rowOff>
    </xdr:from>
    <xdr:to>
      <xdr:col>10</xdr:col>
      <xdr:colOff>165100</xdr:colOff>
      <xdr:row>57</xdr:row>
      <xdr:rowOff>161917</xdr:rowOff>
    </xdr:to>
    <xdr:sp macro="" textlink="">
      <xdr:nvSpPr>
        <xdr:cNvPr id="130" name="フローチャート: 判断 129"/>
        <xdr:cNvSpPr/>
      </xdr:nvSpPr>
      <xdr:spPr>
        <a:xfrm>
          <a:off x="1968500" y="9832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6994</xdr:rowOff>
    </xdr:from>
    <xdr:ext cx="534377" cy="259045"/>
    <xdr:sp macro="" textlink="">
      <xdr:nvSpPr>
        <xdr:cNvPr id="131" name="テキスト ボックス 130"/>
        <xdr:cNvSpPr txBox="1"/>
      </xdr:nvSpPr>
      <xdr:spPr>
        <a:xfrm>
          <a:off x="1752111" y="9608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61316</xdr:rowOff>
    </xdr:from>
    <xdr:to>
      <xdr:col>6</xdr:col>
      <xdr:colOff>38100</xdr:colOff>
      <xdr:row>57</xdr:row>
      <xdr:rowOff>162916</xdr:rowOff>
    </xdr:to>
    <xdr:sp macro="" textlink="">
      <xdr:nvSpPr>
        <xdr:cNvPr id="132" name="フローチャート: 判断 131"/>
        <xdr:cNvSpPr/>
      </xdr:nvSpPr>
      <xdr:spPr>
        <a:xfrm>
          <a:off x="1079500" y="983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7993</xdr:rowOff>
    </xdr:from>
    <xdr:ext cx="534377" cy="259045"/>
    <xdr:sp macro="" textlink="">
      <xdr:nvSpPr>
        <xdr:cNvPr id="133" name="テキスト ボックス 132"/>
        <xdr:cNvSpPr txBox="1"/>
      </xdr:nvSpPr>
      <xdr:spPr>
        <a:xfrm>
          <a:off x="863111" y="960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36,120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2604</xdr:rowOff>
    </xdr:from>
    <xdr:to>
      <xdr:col>24</xdr:col>
      <xdr:colOff>114300</xdr:colOff>
      <xdr:row>53</xdr:row>
      <xdr:rowOff>104204</xdr:rowOff>
    </xdr:to>
    <xdr:sp macro="" textlink="">
      <xdr:nvSpPr>
        <xdr:cNvPr id="139" name="楕円 138"/>
        <xdr:cNvSpPr/>
      </xdr:nvSpPr>
      <xdr:spPr>
        <a:xfrm>
          <a:off x="4584700" y="9089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111645</xdr:rowOff>
    </xdr:from>
    <xdr:ext cx="599010" cy="259045"/>
    <xdr:sp macro="" textlink="">
      <xdr:nvSpPr>
        <xdr:cNvPr id="140" name="総務費該当値テキスト"/>
        <xdr:cNvSpPr txBox="1"/>
      </xdr:nvSpPr>
      <xdr:spPr>
        <a:xfrm>
          <a:off x="4686300" y="9027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133,825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90935</xdr:rowOff>
    </xdr:from>
    <xdr:to>
      <xdr:col>20</xdr:col>
      <xdr:colOff>38100</xdr:colOff>
      <xdr:row>58</xdr:row>
      <xdr:rowOff>21085</xdr:rowOff>
    </xdr:to>
    <xdr:sp macro="" textlink="">
      <xdr:nvSpPr>
        <xdr:cNvPr id="141" name="楕円 140"/>
        <xdr:cNvSpPr/>
      </xdr:nvSpPr>
      <xdr:spPr>
        <a:xfrm>
          <a:off x="3746500" y="986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12212</xdr:rowOff>
    </xdr:from>
    <xdr:ext cx="534377" cy="259045"/>
    <xdr:sp macro="" textlink="">
      <xdr:nvSpPr>
        <xdr:cNvPr id="142" name="テキスト ボックス 141"/>
        <xdr:cNvSpPr txBox="1"/>
      </xdr:nvSpPr>
      <xdr:spPr>
        <a:xfrm>
          <a:off x="3530111" y="995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32,233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142194</xdr:rowOff>
    </xdr:from>
    <xdr:to>
      <xdr:col>15</xdr:col>
      <xdr:colOff>101600</xdr:colOff>
      <xdr:row>58</xdr:row>
      <xdr:rowOff>72344</xdr:rowOff>
    </xdr:to>
    <xdr:sp macro="" textlink="">
      <xdr:nvSpPr>
        <xdr:cNvPr id="143" name="楕円 142"/>
        <xdr:cNvSpPr/>
      </xdr:nvSpPr>
      <xdr:spPr>
        <a:xfrm>
          <a:off x="2857500" y="991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63471</xdr:rowOff>
    </xdr:from>
    <xdr:ext cx="534377" cy="259045"/>
    <xdr:sp macro="" textlink="">
      <xdr:nvSpPr>
        <xdr:cNvPr id="144" name="テキスト ボックス 143"/>
        <xdr:cNvSpPr txBox="1"/>
      </xdr:nvSpPr>
      <xdr:spPr>
        <a:xfrm>
          <a:off x="2641111" y="10007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25,506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162852</xdr:rowOff>
    </xdr:from>
    <xdr:to>
      <xdr:col>10</xdr:col>
      <xdr:colOff>165100</xdr:colOff>
      <xdr:row>58</xdr:row>
      <xdr:rowOff>93002</xdr:rowOff>
    </xdr:to>
    <xdr:sp macro="" textlink="">
      <xdr:nvSpPr>
        <xdr:cNvPr id="145" name="楕円 144"/>
        <xdr:cNvSpPr/>
      </xdr:nvSpPr>
      <xdr:spPr>
        <a:xfrm>
          <a:off x="1968500" y="9935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84129</xdr:rowOff>
    </xdr:from>
    <xdr:ext cx="534377" cy="259045"/>
    <xdr:sp macro="" textlink="">
      <xdr:nvSpPr>
        <xdr:cNvPr id="146" name="テキスト ボックス 145"/>
        <xdr:cNvSpPr txBox="1"/>
      </xdr:nvSpPr>
      <xdr:spPr>
        <a:xfrm>
          <a:off x="1752111" y="10028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22,795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143787</xdr:rowOff>
    </xdr:from>
    <xdr:to>
      <xdr:col>6</xdr:col>
      <xdr:colOff>38100</xdr:colOff>
      <xdr:row>58</xdr:row>
      <xdr:rowOff>73937</xdr:rowOff>
    </xdr:to>
    <xdr:sp macro="" textlink="">
      <xdr:nvSpPr>
        <xdr:cNvPr id="147" name="楕円 146"/>
        <xdr:cNvSpPr/>
      </xdr:nvSpPr>
      <xdr:spPr>
        <a:xfrm>
          <a:off x="1079500" y="9916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65064</xdr:rowOff>
    </xdr:from>
    <xdr:ext cx="534377" cy="259045"/>
    <xdr:sp macro="" textlink="">
      <xdr:nvSpPr>
        <xdr:cNvPr id="148" name="テキスト ボックス 147"/>
        <xdr:cNvSpPr txBox="1"/>
      </xdr:nvSpPr>
      <xdr:spPr>
        <a:xfrm>
          <a:off x="863111" y="10009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25,297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9" name="テキスト ボックス 158"/>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63747</xdr:rowOff>
    </xdr:from>
    <xdr:to>
      <xdr:col>24</xdr:col>
      <xdr:colOff>62865</xdr:colOff>
      <xdr:row>78</xdr:row>
      <xdr:rowOff>83065</xdr:rowOff>
    </xdr:to>
    <xdr:cxnSp macro="">
      <xdr:nvCxnSpPr>
        <xdr:cNvPr id="173" name="直線コネクタ 172"/>
        <xdr:cNvCxnSpPr/>
      </xdr:nvCxnSpPr>
      <xdr:spPr>
        <a:xfrm flipV="1">
          <a:off x="4633595" y="12065247"/>
          <a:ext cx="1270" cy="1390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86892</xdr:rowOff>
    </xdr:from>
    <xdr:ext cx="599010" cy="259045"/>
    <xdr:sp macro="" textlink="">
      <xdr:nvSpPr>
        <xdr:cNvPr id="174" name="民生費最小値テキスト"/>
        <xdr:cNvSpPr txBox="1"/>
      </xdr:nvSpPr>
      <xdr:spPr>
        <a:xfrm>
          <a:off x="4686300" y="13459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126,973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83065</xdr:rowOff>
    </xdr:from>
    <xdr:to>
      <xdr:col>24</xdr:col>
      <xdr:colOff>152400</xdr:colOff>
      <xdr:row>78</xdr:row>
      <xdr:rowOff>83065</xdr:rowOff>
    </xdr:to>
    <xdr:cxnSp macro="">
      <xdr:nvCxnSpPr>
        <xdr:cNvPr id="175" name="直線コネクタ 174"/>
        <xdr:cNvCxnSpPr/>
      </xdr:nvCxnSpPr>
      <xdr:spPr>
        <a:xfrm>
          <a:off x="4546600" y="13456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10424</xdr:rowOff>
    </xdr:from>
    <xdr:ext cx="599010" cy="259045"/>
    <xdr:sp macro="" textlink="">
      <xdr:nvSpPr>
        <xdr:cNvPr id="176" name="民生費最大値テキスト"/>
        <xdr:cNvSpPr txBox="1"/>
      </xdr:nvSpPr>
      <xdr:spPr>
        <a:xfrm>
          <a:off x="4686300" y="11840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199,987</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70</xdr:row>
      <xdr:rowOff>63747</xdr:rowOff>
    </xdr:from>
    <xdr:to>
      <xdr:col>24</xdr:col>
      <xdr:colOff>152400</xdr:colOff>
      <xdr:row>70</xdr:row>
      <xdr:rowOff>63747</xdr:rowOff>
    </xdr:to>
    <xdr:cxnSp macro="">
      <xdr:nvCxnSpPr>
        <xdr:cNvPr id="177" name="直線コネクタ 176"/>
        <xdr:cNvCxnSpPr/>
      </xdr:nvCxnSpPr>
      <xdr:spPr>
        <a:xfrm>
          <a:off x="4546600" y="12065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63747</xdr:rowOff>
    </xdr:from>
    <xdr:to>
      <xdr:col>24</xdr:col>
      <xdr:colOff>63500</xdr:colOff>
      <xdr:row>71</xdr:row>
      <xdr:rowOff>8617</xdr:rowOff>
    </xdr:to>
    <xdr:cxnSp macro="">
      <xdr:nvCxnSpPr>
        <xdr:cNvPr id="178" name="直線コネクタ 177"/>
        <xdr:cNvCxnSpPr/>
      </xdr:nvCxnSpPr>
      <xdr:spPr>
        <a:xfrm flipV="1">
          <a:off x="3797300" y="12065247"/>
          <a:ext cx="838200" cy="116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113809</xdr:rowOff>
    </xdr:from>
    <xdr:ext cx="599010" cy="259045"/>
    <xdr:sp macro="" textlink="">
      <xdr:nvSpPr>
        <xdr:cNvPr id="179" name="民生費平均値テキスト"/>
        <xdr:cNvSpPr txBox="1"/>
      </xdr:nvSpPr>
      <xdr:spPr>
        <a:xfrm>
          <a:off x="4686300" y="129725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148,560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135382</xdr:rowOff>
    </xdr:from>
    <xdr:to>
      <xdr:col>24</xdr:col>
      <xdr:colOff>114300</xdr:colOff>
      <xdr:row>76</xdr:row>
      <xdr:rowOff>65531</xdr:rowOff>
    </xdr:to>
    <xdr:sp macro="" textlink="">
      <xdr:nvSpPr>
        <xdr:cNvPr id="180" name="フローチャート: 判断 179"/>
        <xdr:cNvSpPr/>
      </xdr:nvSpPr>
      <xdr:spPr>
        <a:xfrm>
          <a:off x="4584700" y="129941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8617</xdr:rowOff>
    </xdr:from>
    <xdr:to>
      <xdr:col>19</xdr:col>
      <xdr:colOff>177800</xdr:colOff>
      <xdr:row>71</xdr:row>
      <xdr:rowOff>81617</xdr:rowOff>
    </xdr:to>
    <xdr:cxnSp macro="">
      <xdr:nvCxnSpPr>
        <xdr:cNvPr id="181" name="直線コネクタ 180"/>
        <xdr:cNvCxnSpPr/>
      </xdr:nvCxnSpPr>
      <xdr:spPr>
        <a:xfrm flipV="1">
          <a:off x="2908300" y="12181567"/>
          <a:ext cx="889000" cy="73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40914</xdr:rowOff>
    </xdr:from>
    <xdr:to>
      <xdr:col>20</xdr:col>
      <xdr:colOff>38100</xdr:colOff>
      <xdr:row>76</xdr:row>
      <xdr:rowOff>142514</xdr:rowOff>
    </xdr:to>
    <xdr:sp macro="" textlink="">
      <xdr:nvSpPr>
        <xdr:cNvPr id="182" name="フローチャート: 判断 181"/>
        <xdr:cNvSpPr/>
      </xdr:nvSpPr>
      <xdr:spPr>
        <a:xfrm>
          <a:off x="3746500" y="1307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133641</xdr:rowOff>
    </xdr:from>
    <xdr:ext cx="599010" cy="259045"/>
    <xdr:sp macro="" textlink="">
      <xdr:nvSpPr>
        <xdr:cNvPr id="183" name="テキスト ボックス 182"/>
        <xdr:cNvSpPr txBox="1"/>
      </xdr:nvSpPr>
      <xdr:spPr>
        <a:xfrm>
          <a:off x="3497795" y="13163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144,519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70</xdr:row>
      <xdr:rowOff>143186</xdr:rowOff>
    </xdr:from>
    <xdr:to>
      <xdr:col>15</xdr:col>
      <xdr:colOff>50800</xdr:colOff>
      <xdr:row>71</xdr:row>
      <xdr:rowOff>81617</xdr:rowOff>
    </xdr:to>
    <xdr:cxnSp macro="">
      <xdr:nvCxnSpPr>
        <xdr:cNvPr id="184" name="直線コネクタ 183"/>
        <xdr:cNvCxnSpPr/>
      </xdr:nvCxnSpPr>
      <xdr:spPr>
        <a:xfrm>
          <a:off x="2019300" y="12144686"/>
          <a:ext cx="889000" cy="109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88900</xdr:rowOff>
    </xdr:from>
    <xdr:to>
      <xdr:col>15</xdr:col>
      <xdr:colOff>101600</xdr:colOff>
      <xdr:row>77</xdr:row>
      <xdr:rowOff>19050</xdr:rowOff>
    </xdr:to>
    <xdr:sp macro="" textlink="">
      <xdr:nvSpPr>
        <xdr:cNvPr id="185" name="フローチャート: 判断 184"/>
        <xdr:cNvSpPr/>
      </xdr:nvSpPr>
      <xdr:spPr>
        <a:xfrm>
          <a:off x="2857500" y="1311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10177</xdr:rowOff>
    </xdr:from>
    <xdr:ext cx="599010" cy="259045"/>
    <xdr:sp macro="" textlink="">
      <xdr:nvSpPr>
        <xdr:cNvPr id="186" name="テキスト ボックス 185"/>
        <xdr:cNvSpPr txBox="1"/>
      </xdr:nvSpPr>
      <xdr:spPr>
        <a:xfrm>
          <a:off x="2608795" y="13211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142,000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70</xdr:row>
      <xdr:rowOff>143186</xdr:rowOff>
    </xdr:from>
    <xdr:to>
      <xdr:col>10</xdr:col>
      <xdr:colOff>114300</xdr:colOff>
      <xdr:row>71</xdr:row>
      <xdr:rowOff>93732</xdr:rowOff>
    </xdr:to>
    <xdr:cxnSp macro="">
      <xdr:nvCxnSpPr>
        <xdr:cNvPr id="187" name="直線コネクタ 186"/>
        <xdr:cNvCxnSpPr/>
      </xdr:nvCxnSpPr>
      <xdr:spPr>
        <a:xfrm flipV="1">
          <a:off x="1130300" y="12144686"/>
          <a:ext cx="889000" cy="1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5442</xdr:rowOff>
    </xdr:from>
    <xdr:to>
      <xdr:col>10</xdr:col>
      <xdr:colOff>165100</xdr:colOff>
      <xdr:row>76</xdr:row>
      <xdr:rowOff>107042</xdr:rowOff>
    </xdr:to>
    <xdr:sp macro="" textlink="">
      <xdr:nvSpPr>
        <xdr:cNvPr id="188" name="フローチャート: 判断 187"/>
        <xdr:cNvSpPr/>
      </xdr:nvSpPr>
      <xdr:spPr>
        <a:xfrm>
          <a:off x="1968500" y="1303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98169</xdr:rowOff>
    </xdr:from>
    <xdr:ext cx="599010" cy="259045"/>
    <xdr:sp macro="" textlink="">
      <xdr:nvSpPr>
        <xdr:cNvPr id="189" name="テキスト ボックス 188"/>
        <xdr:cNvSpPr txBox="1"/>
      </xdr:nvSpPr>
      <xdr:spPr>
        <a:xfrm>
          <a:off x="1719795" y="13128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146,381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66839</xdr:rowOff>
    </xdr:from>
    <xdr:to>
      <xdr:col>6</xdr:col>
      <xdr:colOff>38100</xdr:colOff>
      <xdr:row>76</xdr:row>
      <xdr:rowOff>168439</xdr:rowOff>
    </xdr:to>
    <xdr:sp macro="" textlink="">
      <xdr:nvSpPr>
        <xdr:cNvPr id="190" name="フローチャート: 判断 189"/>
        <xdr:cNvSpPr/>
      </xdr:nvSpPr>
      <xdr:spPr>
        <a:xfrm>
          <a:off x="1079500" y="1309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159566</xdr:rowOff>
    </xdr:from>
    <xdr:ext cx="599010" cy="259045"/>
    <xdr:sp macro="" textlink="">
      <xdr:nvSpPr>
        <xdr:cNvPr id="191" name="テキスト ボックス 190"/>
        <xdr:cNvSpPr txBox="1"/>
      </xdr:nvSpPr>
      <xdr:spPr>
        <a:xfrm>
          <a:off x="830795" y="13189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143,158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12947</xdr:rowOff>
    </xdr:from>
    <xdr:to>
      <xdr:col>24</xdr:col>
      <xdr:colOff>114300</xdr:colOff>
      <xdr:row>70</xdr:row>
      <xdr:rowOff>114547</xdr:rowOff>
    </xdr:to>
    <xdr:sp macro="" textlink="">
      <xdr:nvSpPr>
        <xdr:cNvPr id="197" name="楕円 196"/>
        <xdr:cNvSpPr/>
      </xdr:nvSpPr>
      <xdr:spPr>
        <a:xfrm>
          <a:off x="4584700" y="12014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69</xdr:row>
      <xdr:rowOff>137424</xdr:rowOff>
    </xdr:from>
    <xdr:ext cx="599010" cy="259045"/>
    <xdr:sp macro="" textlink="">
      <xdr:nvSpPr>
        <xdr:cNvPr id="198" name="民生費該当値テキスト"/>
        <xdr:cNvSpPr txBox="1"/>
      </xdr:nvSpPr>
      <xdr:spPr>
        <a:xfrm>
          <a:off x="4686300" y="11967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199,987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70</xdr:row>
      <xdr:rowOff>129267</xdr:rowOff>
    </xdr:from>
    <xdr:to>
      <xdr:col>20</xdr:col>
      <xdr:colOff>38100</xdr:colOff>
      <xdr:row>71</xdr:row>
      <xdr:rowOff>59417</xdr:rowOff>
    </xdr:to>
    <xdr:sp macro="" textlink="">
      <xdr:nvSpPr>
        <xdr:cNvPr id="199" name="楕円 198"/>
        <xdr:cNvSpPr/>
      </xdr:nvSpPr>
      <xdr:spPr>
        <a:xfrm>
          <a:off x="3746500" y="12130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69</xdr:row>
      <xdr:rowOff>75944</xdr:rowOff>
    </xdr:from>
    <xdr:ext cx="599010" cy="259045"/>
    <xdr:sp macro="" textlink="">
      <xdr:nvSpPr>
        <xdr:cNvPr id="200" name="テキスト ボックス 199"/>
        <xdr:cNvSpPr txBox="1"/>
      </xdr:nvSpPr>
      <xdr:spPr>
        <a:xfrm>
          <a:off x="3497795" y="11905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193,881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30817</xdr:rowOff>
    </xdr:from>
    <xdr:to>
      <xdr:col>15</xdr:col>
      <xdr:colOff>101600</xdr:colOff>
      <xdr:row>71</xdr:row>
      <xdr:rowOff>132417</xdr:rowOff>
    </xdr:to>
    <xdr:sp macro="" textlink="">
      <xdr:nvSpPr>
        <xdr:cNvPr id="201" name="楕円 200"/>
        <xdr:cNvSpPr/>
      </xdr:nvSpPr>
      <xdr:spPr>
        <a:xfrm>
          <a:off x="2857500" y="1220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69</xdr:row>
      <xdr:rowOff>148944</xdr:rowOff>
    </xdr:from>
    <xdr:ext cx="599010" cy="259045"/>
    <xdr:sp macro="" textlink="">
      <xdr:nvSpPr>
        <xdr:cNvPr id="202" name="テキスト ボックス 201"/>
        <xdr:cNvSpPr txBox="1"/>
      </xdr:nvSpPr>
      <xdr:spPr>
        <a:xfrm>
          <a:off x="2608795" y="11978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190,049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70</xdr:row>
      <xdr:rowOff>92386</xdr:rowOff>
    </xdr:from>
    <xdr:to>
      <xdr:col>10</xdr:col>
      <xdr:colOff>165100</xdr:colOff>
      <xdr:row>71</xdr:row>
      <xdr:rowOff>22536</xdr:rowOff>
    </xdr:to>
    <xdr:sp macro="" textlink="">
      <xdr:nvSpPr>
        <xdr:cNvPr id="203" name="楕円 202"/>
        <xdr:cNvSpPr/>
      </xdr:nvSpPr>
      <xdr:spPr>
        <a:xfrm>
          <a:off x="1968500" y="1209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69</xdr:row>
      <xdr:rowOff>39063</xdr:rowOff>
    </xdr:from>
    <xdr:ext cx="599010" cy="259045"/>
    <xdr:sp macro="" textlink="">
      <xdr:nvSpPr>
        <xdr:cNvPr id="204" name="テキスト ボックス 203"/>
        <xdr:cNvSpPr txBox="1"/>
      </xdr:nvSpPr>
      <xdr:spPr>
        <a:xfrm>
          <a:off x="1719795" y="11869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195,817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71</xdr:row>
      <xdr:rowOff>42932</xdr:rowOff>
    </xdr:from>
    <xdr:to>
      <xdr:col>6</xdr:col>
      <xdr:colOff>38100</xdr:colOff>
      <xdr:row>71</xdr:row>
      <xdr:rowOff>144532</xdr:rowOff>
    </xdr:to>
    <xdr:sp macro="" textlink="">
      <xdr:nvSpPr>
        <xdr:cNvPr id="205" name="楕円 204"/>
        <xdr:cNvSpPr/>
      </xdr:nvSpPr>
      <xdr:spPr>
        <a:xfrm>
          <a:off x="1079500" y="1221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69</xdr:row>
      <xdr:rowOff>161059</xdr:rowOff>
    </xdr:from>
    <xdr:ext cx="599010" cy="259045"/>
    <xdr:sp macro="" textlink="">
      <xdr:nvSpPr>
        <xdr:cNvPr id="206" name="テキスト ボックス 205"/>
        <xdr:cNvSpPr txBox="1"/>
      </xdr:nvSpPr>
      <xdr:spPr>
        <a:xfrm>
          <a:off x="830795" y="11991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189,413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7" name="テキスト ボックス 226"/>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9" name="テキスト ボックス 228"/>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1" name="テキスト ボックス 230"/>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140060</xdr:rowOff>
    </xdr:from>
    <xdr:to>
      <xdr:col>24</xdr:col>
      <xdr:colOff>62865</xdr:colOff>
      <xdr:row>99</xdr:row>
      <xdr:rowOff>8026</xdr:rowOff>
    </xdr:to>
    <xdr:cxnSp macro="">
      <xdr:nvCxnSpPr>
        <xdr:cNvPr id="233" name="直線コネクタ 232"/>
        <xdr:cNvCxnSpPr/>
      </xdr:nvCxnSpPr>
      <xdr:spPr>
        <a:xfrm flipV="1">
          <a:off x="4633595" y="15570560"/>
          <a:ext cx="1270" cy="1411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11853</xdr:rowOff>
    </xdr:from>
    <xdr:ext cx="534377" cy="259045"/>
    <xdr:sp macro="" textlink="">
      <xdr:nvSpPr>
        <xdr:cNvPr id="234" name="衛生費最小値テキスト"/>
        <xdr:cNvSpPr txBox="1"/>
      </xdr:nvSpPr>
      <xdr:spPr>
        <a:xfrm>
          <a:off x="4686300" y="16985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22,782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8026</xdr:rowOff>
    </xdr:from>
    <xdr:to>
      <xdr:col>24</xdr:col>
      <xdr:colOff>152400</xdr:colOff>
      <xdr:row>99</xdr:row>
      <xdr:rowOff>8026</xdr:rowOff>
    </xdr:to>
    <xdr:cxnSp macro="">
      <xdr:nvCxnSpPr>
        <xdr:cNvPr id="235" name="直線コネクタ 234"/>
        <xdr:cNvCxnSpPr/>
      </xdr:nvCxnSpPr>
      <xdr:spPr>
        <a:xfrm>
          <a:off x="4546600" y="1698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86737</xdr:rowOff>
    </xdr:from>
    <xdr:ext cx="534377" cy="259045"/>
    <xdr:sp macro="" textlink="">
      <xdr:nvSpPr>
        <xdr:cNvPr id="236" name="衛生費最大値テキスト"/>
        <xdr:cNvSpPr txBox="1"/>
      </xdr:nvSpPr>
      <xdr:spPr>
        <a:xfrm>
          <a:off x="4686300" y="1534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65,989</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90</xdr:row>
      <xdr:rowOff>140060</xdr:rowOff>
    </xdr:from>
    <xdr:to>
      <xdr:col>24</xdr:col>
      <xdr:colOff>152400</xdr:colOff>
      <xdr:row>90</xdr:row>
      <xdr:rowOff>140060</xdr:rowOff>
    </xdr:to>
    <xdr:cxnSp macro="">
      <xdr:nvCxnSpPr>
        <xdr:cNvPr id="237" name="直線コネクタ 236"/>
        <xdr:cNvCxnSpPr/>
      </xdr:nvCxnSpPr>
      <xdr:spPr>
        <a:xfrm>
          <a:off x="4546600" y="1557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16681</xdr:rowOff>
    </xdr:from>
    <xdr:to>
      <xdr:col>24</xdr:col>
      <xdr:colOff>63500</xdr:colOff>
      <xdr:row>97</xdr:row>
      <xdr:rowOff>18869</xdr:rowOff>
    </xdr:to>
    <xdr:cxnSp macro="">
      <xdr:nvCxnSpPr>
        <xdr:cNvPr id="238" name="直線コネクタ 237"/>
        <xdr:cNvCxnSpPr/>
      </xdr:nvCxnSpPr>
      <xdr:spPr>
        <a:xfrm flipV="1">
          <a:off x="3797300" y="16647331"/>
          <a:ext cx="838200" cy="2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117981</xdr:rowOff>
    </xdr:from>
    <xdr:ext cx="534377" cy="259045"/>
    <xdr:sp macro="" textlink="">
      <xdr:nvSpPr>
        <xdr:cNvPr id="239" name="衛生費平均値テキスト"/>
        <xdr:cNvSpPr txBox="1"/>
      </xdr:nvSpPr>
      <xdr:spPr>
        <a:xfrm>
          <a:off x="4686300" y="16405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34,310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95104</xdr:rowOff>
    </xdr:from>
    <xdr:to>
      <xdr:col>24</xdr:col>
      <xdr:colOff>114300</xdr:colOff>
      <xdr:row>97</xdr:row>
      <xdr:rowOff>25254</xdr:rowOff>
    </xdr:to>
    <xdr:sp macro="" textlink="">
      <xdr:nvSpPr>
        <xdr:cNvPr id="240" name="フローチャート: 判断 239"/>
        <xdr:cNvSpPr/>
      </xdr:nvSpPr>
      <xdr:spPr>
        <a:xfrm>
          <a:off x="4584700" y="16554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124188</xdr:rowOff>
    </xdr:from>
    <xdr:to>
      <xdr:col>19</xdr:col>
      <xdr:colOff>177800</xdr:colOff>
      <xdr:row>97</xdr:row>
      <xdr:rowOff>18869</xdr:rowOff>
    </xdr:to>
    <xdr:cxnSp macro="">
      <xdr:nvCxnSpPr>
        <xdr:cNvPr id="241" name="直線コネクタ 240"/>
        <xdr:cNvCxnSpPr/>
      </xdr:nvCxnSpPr>
      <xdr:spPr>
        <a:xfrm>
          <a:off x="2908300" y="16583388"/>
          <a:ext cx="889000" cy="66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48992</xdr:rowOff>
    </xdr:from>
    <xdr:to>
      <xdr:col>20</xdr:col>
      <xdr:colOff>38100</xdr:colOff>
      <xdr:row>96</xdr:row>
      <xdr:rowOff>150592</xdr:rowOff>
    </xdr:to>
    <xdr:sp macro="" textlink="">
      <xdr:nvSpPr>
        <xdr:cNvPr id="242" name="フローチャート: 判断 241"/>
        <xdr:cNvSpPr/>
      </xdr:nvSpPr>
      <xdr:spPr>
        <a:xfrm>
          <a:off x="3746500" y="1650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167119</xdr:rowOff>
    </xdr:from>
    <xdr:ext cx="534377" cy="259045"/>
    <xdr:sp macro="" textlink="">
      <xdr:nvSpPr>
        <xdr:cNvPr id="243" name="テキスト ボックス 242"/>
        <xdr:cNvSpPr txBox="1"/>
      </xdr:nvSpPr>
      <xdr:spPr>
        <a:xfrm>
          <a:off x="3530111" y="16283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35,722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124188</xdr:rowOff>
    </xdr:from>
    <xdr:to>
      <xdr:col>15</xdr:col>
      <xdr:colOff>50800</xdr:colOff>
      <xdr:row>96</xdr:row>
      <xdr:rowOff>125363</xdr:rowOff>
    </xdr:to>
    <xdr:cxnSp macro="">
      <xdr:nvCxnSpPr>
        <xdr:cNvPr id="244" name="直線コネクタ 243"/>
        <xdr:cNvCxnSpPr/>
      </xdr:nvCxnSpPr>
      <xdr:spPr>
        <a:xfrm flipV="1">
          <a:off x="2019300" y="16583388"/>
          <a:ext cx="889000" cy="1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159048</xdr:rowOff>
    </xdr:from>
    <xdr:to>
      <xdr:col>15</xdr:col>
      <xdr:colOff>101600</xdr:colOff>
      <xdr:row>97</xdr:row>
      <xdr:rowOff>89198</xdr:rowOff>
    </xdr:to>
    <xdr:sp macro="" textlink="">
      <xdr:nvSpPr>
        <xdr:cNvPr id="245" name="フローチャート: 判断 244"/>
        <xdr:cNvSpPr/>
      </xdr:nvSpPr>
      <xdr:spPr>
        <a:xfrm>
          <a:off x="2857500" y="1661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80325</xdr:rowOff>
    </xdr:from>
    <xdr:ext cx="534377" cy="259045"/>
    <xdr:sp macro="" textlink="">
      <xdr:nvSpPr>
        <xdr:cNvPr id="246" name="テキスト ボックス 245"/>
        <xdr:cNvSpPr txBox="1"/>
      </xdr:nvSpPr>
      <xdr:spPr>
        <a:xfrm>
          <a:off x="2641111" y="16710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32,352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93948</xdr:rowOff>
    </xdr:from>
    <xdr:to>
      <xdr:col>10</xdr:col>
      <xdr:colOff>114300</xdr:colOff>
      <xdr:row>96</xdr:row>
      <xdr:rowOff>125363</xdr:rowOff>
    </xdr:to>
    <xdr:cxnSp macro="">
      <xdr:nvCxnSpPr>
        <xdr:cNvPr id="247" name="直線コネクタ 246"/>
        <xdr:cNvCxnSpPr/>
      </xdr:nvCxnSpPr>
      <xdr:spPr>
        <a:xfrm>
          <a:off x="1130300" y="16553148"/>
          <a:ext cx="889000" cy="31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10914</xdr:rowOff>
    </xdr:from>
    <xdr:to>
      <xdr:col>10</xdr:col>
      <xdr:colOff>165100</xdr:colOff>
      <xdr:row>97</xdr:row>
      <xdr:rowOff>112514</xdr:rowOff>
    </xdr:to>
    <xdr:sp macro="" textlink="">
      <xdr:nvSpPr>
        <xdr:cNvPr id="248" name="フローチャート: 判断 247"/>
        <xdr:cNvSpPr/>
      </xdr:nvSpPr>
      <xdr:spPr>
        <a:xfrm>
          <a:off x="1968500" y="16641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103641</xdr:rowOff>
    </xdr:from>
    <xdr:ext cx="534377" cy="259045"/>
    <xdr:sp macro="" textlink="">
      <xdr:nvSpPr>
        <xdr:cNvPr id="249" name="テキスト ボックス 248"/>
        <xdr:cNvSpPr txBox="1"/>
      </xdr:nvSpPr>
      <xdr:spPr>
        <a:xfrm>
          <a:off x="1752111" y="16734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31,638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162835</xdr:rowOff>
    </xdr:from>
    <xdr:to>
      <xdr:col>6</xdr:col>
      <xdr:colOff>38100</xdr:colOff>
      <xdr:row>97</xdr:row>
      <xdr:rowOff>92985</xdr:rowOff>
    </xdr:to>
    <xdr:sp macro="" textlink="">
      <xdr:nvSpPr>
        <xdr:cNvPr id="250" name="フローチャート: 判断 249"/>
        <xdr:cNvSpPr/>
      </xdr:nvSpPr>
      <xdr:spPr>
        <a:xfrm>
          <a:off x="1079500" y="16622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84112</xdr:rowOff>
    </xdr:from>
    <xdr:ext cx="534377" cy="259045"/>
    <xdr:sp macro="" textlink="">
      <xdr:nvSpPr>
        <xdr:cNvPr id="251" name="テキスト ボックス 250"/>
        <xdr:cNvSpPr txBox="1"/>
      </xdr:nvSpPr>
      <xdr:spPr>
        <a:xfrm>
          <a:off x="863111" y="1671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32,236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137331</xdr:rowOff>
    </xdr:from>
    <xdr:to>
      <xdr:col>24</xdr:col>
      <xdr:colOff>114300</xdr:colOff>
      <xdr:row>97</xdr:row>
      <xdr:rowOff>67481</xdr:rowOff>
    </xdr:to>
    <xdr:sp macro="" textlink="">
      <xdr:nvSpPr>
        <xdr:cNvPr id="257" name="楕円 256"/>
        <xdr:cNvSpPr/>
      </xdr:nvSpPr>
      <xdr:spPr>
        <a:xfrm>
          <a:off x="4584700" y="16596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115758</xdr:rowOff>
    </xdr:from>
    <xdr:ext cx="534377" cy="259045"/>
    <xdr:sp macro="" textlink="">
      <xdr:nvSpPr>
        <xdr:cNvPr id="258" name="衛生費該当値テキスト"/>
        <xdr:cNvSpPr txBox="1"/>
      </xdr:nvSpPr>
      <xdr:spPr>
        <a:xfrm>
          <a:off x="4686300" y="16574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33,017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139519</xdr:rowOff>
    </xdr:from>
    <xdr:to>
      <xdr:col>20</xdr:col>
      <xdr:colOff>38100</xdr:colOff>
      <xdr:row>97</xdr:row>
      <xdr:rowOff>69669</xdr:rowOff>
    </xdr:to>
    <xdr:sp macro="" textlink="">
      <xdr:nvSpPr>
        <xdr:cNvPr id="259" name="楕円 258"/>
        <xdr:cNvSpPr/>
      </xdr:nvSpPr>
      <xdr:spPr>
        <a:xfrm>
          <a:off x="3746500" y="16598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60796</xdr:rowOff>
    </xdr:from>
    <xdr:ext cx="534377" cy="259045"/>
    <xdr:sp macro="" textlink="">
      <xdr:nvSpPr>
        <xdr:cNvPr id="260" name="テキスト ボックス 259"/>
        <xdr:cNvSpPr txBox="1"/>
      </xdr:nvSpPr>
      <xdr:spPr>
        <a:xfrm>
          <a:off x="3530111" y="16691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32,950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73388</xdr:rowOff>
    </xdr:from>
    <xdr:to>
      <xdr:col>15</xdr:col>
      <xdr:colOff>101600</xdr:colOff>
      <xdr:row>97</xdr:row>
      <xdr:rowOff>3538</xdr:rowOff>
    </xdr:to>
    <xdr:sp macro="" textlink="">
      <xdr:nvSpPr>
        <xdr:cNvPr id="261" name="楕円 260"/>
        <xdr:cNvSpPr/>
      </xdr:nvSpPr>
      <xdr:spPr>
        <a:xfrm>
          <a:off x="2857500" y="1653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20065</xdr:rowOff>
    </xdr:from>
    <xdr:ext cx="534377" cy="259045"/>
    <xdr:sp macro="" textlink="">
      <xdr:nvSpPr>
        <xdr:cNvPr id="262" name="テキスト ボックス 261"/>
        <xdr:cNvSpPr txBox="1"/>
      </xdr:nvSpPr>
      <xdr:spPr>
        <a:xfrm>
          <a:off x="2641111" y="1630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34,975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74563</xdr:rowOff>
    </xdr:from>
    <xdr:to>
      <xdr:col>10</xdr:col>
      <xdr:colOff>165100</xdr:colOff>
      <xdr:row>97</xdr:row>
      <xdr:rowOff>4713</xdr:rowOff>
    </xdr:to>
    <xdr:sp macro="" textlink="">
      <xdr:nvSpPr>
        <xdr:cNvPr id="263" name="楕円 262"/>
        <xdr:cNvSpPr/>
      </xdr:nvSpPr>
      <xdr:spPr>
        <a:xfrm>
          <a:off x="1968500" y="16533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21240</xdr:rowOff>
    </xdr:from>
    <xdr:ext cx="534377" cy="259045"/>
    <xdr:sp macro="" textlink="">
      <xdr:nvSpPr>
        <xdr:cNvPr id="264" name="テキスト ボックス 263"/>
        <xdr:cNvSpPr txBox="1"/>
      </xdr:nvSpPr>
      <xdr:spPr>
        <a:xfrm>
          <a:off x="1752111" y="1630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34,939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43148</xdr:rowOff>
    </xdr:from>
    <xdr:to>
      <xdr:col>6</xdr:col>
      <xdr:colOff>38100</xdr:colOff>
      <xdr:row>96</xdr:row>
      <xdr:rowOff>144748</xdr:rowOff>
    </xdr:to>
    <xdr:sp macro="" textlink="">
      <xdr:nvSpPr>
        <xdr:cNvPr id="265" name="楕円 264"/>
        <xdr:cNvSpPr/>
      </xdr:nvSpPr>
      <xdr:spPr>
        <a:xfrm>
          <a:off x="1079500" y="1650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161275</xdr:rowOff>
    </xdr:from>
    <xdr:ext cx="534377" cy="259045"/>
    <xdr:sp macro="" textlink="">
      <xdr:nvSpPr>
        <xdr:cNvPr id="266" name="テキスト ボックス 265"/>
        <xdr:cNvSpPr txBox="1"/>
      </xdr:nvSpPr>
      <xdr:spPr>
        <a:xfrm>
          <a:off x="863111" y="16277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35,901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80" name="テキスト ボックス 279"/>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58928</xdr:rowOff>
    </xdr:from>
    <xdr:to>
      <xdr:col>54</xdr:col>
      <xdr:colOff>189865</xdr:colOff>
      <xdr:row>38</xdr:row>
      <xdr:rowOff>93980</xdr:rowOff>
    </xdr:to>
    <xdr:cxnSp macro="">
      <xdr:nvCxnSpPr>
        <xdr:cNvPr id="290" name="直線コネクタ 289"/>
        <xdr:cNvCxnSpPr/>
      </xdr:nvCxnSpPr>
      <xdr:spPr>
        <a:xfrm flipV="1">
          <a:off x="10475595" y="5202428"/>
          <a:ext cx="1270" cy="1406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97807</xdr:rowOff>
    </xdr:from>
    <xdr:ext cx="378565" cy="259045"/>
    <xdr:sp macro="" textlink="">
      <xdr:nvSpPr>
        <xdr:cNvPr id="291" name="労働費最小値テキスト"/>
        <xdr:cNvSpPr txBox="1"/>
      </xdr:nvSpPr>
      <xdr:spPr>
        <a:xfrm>
          <a:off x="10528300" y="6612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93980</xdr:rowOff>
    </xdr:from>
    <xdr:to>
      <xdr:col>55</xdr:col>
      <xdr:colOff>88900</xdr:colOff>
      <xdr:row>38</xdr:row>
      <xdr:rowOff>93980</xdr:rowOff>
    </xdr:to>
    <xdr:cxnSp macro="">
      <xdr:nvCxnSpPr>
        <xdr:cNvPr id="292" name="直線コネクタ 291"/>
        <xdr:cNvCxnSpPr/>
      </xdr:nvCxnSpPr>
      <xdr:spPr>
        <a:xfrm>
          <a:off x="10388600" y="6609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5605</xdr:rowOff>
    </xdr:from>
    <xdr:ext cx="469744" cy="259045"/>
    <xdr:sp macro="" textlink="">
      <xdr:nvSpPr>
        <xdr:cNvPr id="293" name="労働費最大値テキスト"/>
        <xdr:cNvSpPr txBox="1"/>
      </xdr:nvSpPr>
      <xdr:spPr>
        <a:xfrm>
          <a:off x="10528300" y="4977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2,006</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30</xdr:row>
      <xdr:rowOff>58928</xdr:rowOff>
    </xdr:from>
    <xdr:to>
      <xdr:col>55</xdr:col>
      <xdr:colOff>88900</xdr:colOff>
      <xdr:row>30</xdr:row>
      <xdr:rowOff>58928</xdr:rowOff>
    </xdr:to>
    <xdr:cxnSp macro="">
      <xdr:nvCxnSpPr>
        <xdr:cNvPr id="294" name="直線コネクタ 293"/>
        <xdr:cNvCxnSpPr/>
      </xdr:nvCxnSpPr>
      <xdr:spPr>
        <a:xfrm>
          <a:off x="10388600" y="5202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49784</xdr:rowOff>
    </xdr:from>
    <xdr:to>
      <xdr:col>55</xdr:col>
      <xdr:colOff>0</xdr:colOff>
      <xdr:row>38</xdr:row>
      <xdr:rowOff>62738</xdr:rowOff>
    </xdr:to>
    <xdr:cxnSp macro="">
      <xdr:nvCxnSpPr>
        <xdr:cNvPr id="295" name="直線コネクタ 294"/>
        <xdr:cNvCxnSpPr/>
      </xdr:nvCxnSpPr>
      <xdr:spPr>
        <a:xfrm flipV="1">
          <a:off x="9639300" y="6564884"/>
          <a:ext cx="8382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107967</xdr:rowOff>
    </xdr:from>
    <xdr:ext cx="378565" cy="259045"/>
    <xdr:sp macro="" textlink="">
      <xdr:nvSpPr>
        <xdr:cNvPr id="296" name="労働費平均値テキスト"/>
        <xdr:cNvSpPr txBox="1"/>
      </xdr:nvSpPr>
      <xdr:spPr>
        <a:xfrm>
          <a:off x="10528300" y="59372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85090</xdr:rowOff>
    </xdr:from>
    <xdr:to>
      <xdr:col>55</xdr:col>
      <xdr:colOff>50800</xdr:colOff>
      <xdr:row>36</xdr:row>
      <xdr:rowOff>15240</xdr:rowOff>
    </xdr:to>
    <xdr:sp macro="" textlink="">
      <xdr:nvSpPr>
        <xdr:cNvPr id="297" name="フローチャート: 判断 296"/>
        <xdr:cNvSpPr/>
      </xdr:nvSpPr>
      <xdr:spPr>
        <a:xfrm>
          <a:off x="10426700" y="608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53594</xdr:rowOff>
    </xdr:from>
    <xdr:to>
      <xdr:col>50</xdr:col>
      <xdr:colOff>114300</xdr:colOff>
      <xdr:row>38</xdr:row>
      <xdr:rowOff>62738</xdr:rowOff>
    </xdr:to>
    <xdr:cxnSp macro="">
      <xdr:nvCxnSpPr>
        <xdr:cNvPr id="298" name="直線コネクタ 297"/>
        <xdr:cNvCxnSpPr/>
      </xdr:nvCxnSpPr>
      <xdr:spPr>
        <a:xfrm>
          <a:off x="8750300" y="656869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65278</xdr:rowOff>
    </xdr:from>
    <xdr:to>
      <xdr:col>50</xdr:col>
      <xdr:colOff>165100</xdr:colOff>
      <xdr:row>35</xdr:row>
      <xdr:rowOff>166878</xdr:rowOff>
    </xdr:to>
    <xdr:sp macro="" textlink="">
      <xdr:nvSpPr>
        <xdr:cNvPr id="299" name="フローチャート: 判断 298"/>
        <xdr:cNvSpPr/>
      </xdr:nvSpPr>
      <xdr:spPr>
        <a:xfrm>
          <a:off x="9588500" y="606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34</xdr:row>
      <xdr:rowOff>11955</xdr:rowOff>
    </xdr:from>
    <xdr:ext cx="378565" cy="259045"/>
    <xdr:sp macro="" textlink="">
      <xdr:nvSpPr>
        <xdr:cNvPr id="300" name="テキスト ボックス 299"/>
        <xdr:cNvSpPr txBox="1"/>
      </xdr:nvSpPr>
      <xdr:spPr>
        <a:xfrm>
          <a:off x="9450017" y="58412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49022</xdr:rowOff>
    </xdr:from>
    <xdr:to>
      <xdr:col>45</xdr:col>
      <xdr:colOff>177800</xdr:colOff>
      <xdr:row>38</xdr:row>
      <xdr:rowOff>53594</xdr:rowOff>
    </xdr:to>
    <xdr:cxnSp macro="">
      <xdr:nvCxnSpPr>
        <xdr:cNvPr id="301" name="直線コネクタ 300"/>
        <xdr:cNvCxnSpPr/>
      </xdr:nvCxnSpPr>
      <xdr:spPr>
        <a:xfrm>
          <a:off x="7861300" y="656412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160528</xdr:rowOff>
    </xdr:from>
    <xdr:to>
      <xdr:col>46</xdr:col>
      <xdr:colOff>38100</xdr:colOff>
      <xdr:row>35</xdr:row>
      <xdr:rowOff>90678</xdr:rowOff>
    </xdr:to>
    <xdr:sp macro="" textlink="">
      <xdr:nvSpPr>
        <xdr:cNvPr id="302" name="フローチャート: 判断 301"/>
        <xdr:cNvSpPr/>
      </xdr:nvSpPr>
      <xdr:spPr>
        <a:xfrm>
          <a:off x="8699500" y="598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33</xdr:row>
      <xdr:rowOff>107205</xdr:rowOff>
    </xdr:from>
    <xdr:ext cx="378565" cy="259045"/>
    <xdr:sp macro="" textlink="">
      <xdr:nvSpPr>
        <xdr:cNvPr id="303" name="テキスト ボックス 302"/>
        <xdr:cNvSpPr txBox="1"/>
      </xdr:nvSpPr>
      <xdr:spPr>
        <a:xfrm>
          <a:off x="8561017" y="5765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37592</xdr:rowOff>
    </xdr:from>
    <xdr:to>
      <xdr:col>41</xdr:col>
      <xdr:colOff>50800</xdr:colOff>
      <xdr:row>38</xdr:row>
      <xdr:rowOff>49022</xdr:rowOff>
    </xdr:to>
    <xdr:cxnSp macro="">
      <xdr:nvCxnSpPr>
        <xdr:cNvPr id="304" name="直線コネクタ 303"/>
        <xdr:cNvCxnSpPr/>
      </xdr:nvCxnSpPr>
      <xdr:spPr>
        <a:xfrm>
          <a:off x="6972300" y="6552692"/>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107950</xdr:rowOff>
    </xdr:from>
    <xdr:to>
      <xdr:col>41</xdr:col>
      <xdr:colOff>101600</xdr:colOff>
      <xdr:row>35</xdr:row>
      <xdr:rowOff>38100</xdr:rowOff>
    </xdr:to>
    <xdr:sp macro="" textlink="">
      <xdr:nvSpPr>
        <xdr:cNvPr id="305" name="フローチャート: 判断 304"/>
        <xdr:cNvSpPr/>
      </xdr:nvSpPr>
      <xdr:spPr>
        <a:xfrm>
          <a:off x="7810500" y="593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33</xdr:row>
      <xdr:rowOff>54627</xdr:rowOff>
    </xdr:from>
    <xdr:ext cx="378565" cy="259045"/>
    <xdr:sp macro="" textlink="">
      <xdr:nvSpPr>
        <xdr:cNvPr id="306" name="テキスト ボックス 305"/>
        <xdr:cNvSpPr txBox="1"/>
      </xdr:nvSpPr>
      <xdr:spPr>
        <a:xfrm>
          <a:off x="7672017" y="5712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16510</xdr:rowOff>
    </xdr:from>
    <xdr:to>
      <xdr:col>36</xdr:col>
      <xdr:colOff>165100</xdr:colOff>
      <xdr:row>34</xdr:row>
      <xdr:rowOff>118110</xdr:rowOff>
    </xdr:to>
    <xdr:sp macro="" textlink="">
      <xdr:nvSpPr>
        <xdr:cNvPr id="307" name="フローチャート: 判断 306"/>
        <xdr:cNvSpPr/>
      </xdr:nvSpPr>
      <xdr:spPr>
        <a:xfrm>
          <a:off x="6921500" y="584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134637</xdr:rowOff>
    </xdr:from>
    <xdr:ext cx="469744" cy="259045"/>
    <xdr:sp macro="" textlink="">
      <xdr:nvSpPr>
        <xdr:cNvPr id="308" name="テキスト ボックス 307"/>
        <xdr:cNvSpPr txBox="1"/>
      </xdr:nvSpPr>
      <xdr:spPr>
        <a:xfrm>
          <a:off x="6737428" y="5621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170434</xdr:rowOff>
    </xdr:from>
    <xdr:to>
      <xdr:col>55</xdr:col>
      <xdr:colOff>50800</xdr:colOff>
      <xdr:row>38</xdr:row>
      <xdr:rowOff>100584</xdr:rowOff>
    </xdr:to>
    <xdr:sp macro="" textlink="">
      <xdr:nvSpPr>
        <xdr:cNvPr id="314" name="楕円 313"/>
        <xdr:cNvSpPr/>
      </xdr:nvSpPr>
      <xdr:spPr>
        <a:xfrm>
          <a:off x="10426700" y="651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85361</xdr:rowOff>
    </xdr:from>
    <xdr:ext cx="378565" cy="259045"/>
    <xdr:sp macro="" textlink="">
      <xdr:nvSpPr>
        <xdr:cNvPr id="315" name="労働費該当値テキスト"/>
        <xdr:cNvSpPr txBox="1"/>
      </xdr:nvSpPr>
      <xdr:spPr>
        <a:xfrm>
          <a:off x="10528300" y="64290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11938</xdr:rowOff>
    </xdr:from>
    <xdr:to>
      <xdr:col>50</xdr:col>
      <xdr:colOff>165100</xdr:colOff>
      <xdr:row>38</xdr:row>
      <xdr:rowOff>113538</xdr:rowOff>
    </xdr:to>
    <xdr:sp macro="" textlink="">
      <xdr:nvSpPr>
        <xdr:cNvPr id="316" name="楕円 315"/>
        <xdr:cNvSpPr/>
      </xdr:nvSpPr>
      <xdr:spPr>
        <a:xfrm>
          <a:off x="9588500" y="6527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104665</xdr:rowOff>
    </xdr:from>
    <xdr:ext cx="378565" cy="259045"/>
    <xdr:sp macro="" textlink="">
      <xdr:nvSpPr>
        <xdr:cNvPr id="317" name="テキスト ボックス 316"/>
        <xdr:cNvSpPr txBox="1"/>
      </xdr:nvSpPr>
      <xdr:spPr>
        <a:xfrm>
          <a:off x="9450017" y="66197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2794</xdr:rowOff>
    </xdr:from>
    <xdr:to>
      <xdr:col>46</xdr:col>
      <xdr:colOff>38100</xdr:colOff>
      <xdr:row>38</xdr:row>
      <xdr:rowOff>104394</xdr:rowOff>
    </xdr:to>
    <xdr:sp macro="" textlink="">
      <xdr:nvSpPr>
        <xdr:cNvPr id="318" name="楕円 317"/>
        <xdr:cNvSpPr/>
      </xdr:nvSpPr>
      <xdr:spPr>
        <a:xfrm>
          <a:off x="8699500" y="6517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95521</xdr:rowOff>
    </xdr:from>
    <xdr:ext cx="378565" cy="259045"/>
    <xdr:sp macro="" textlink="">
      <xdr:nvSpPr>
        <xdr:cNvPr id="319" name="テキスト ボックス 318"/>
        <xdr:cNvSpPr txBox="1"/>
      </xdr:nvSpPr>
      <xdr:spPr>
        <a:xfrm>
          <a:off x="8561017" y="6610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169672</xdr:rowOff>
    </xdr:from>
    <xdr:to>
      <xdr:col>41</xdr:col>
      <xdr:colOff>101600</xdr:colOff>
      <xdr:row>38</xdr:row>
      <xdr:rowOff>99822</xdr:rowOff>
    </xdr:to>
    <xdr:sp macro="" textlink="">
      <xdr:nvSpPr>
        <xdr:cNvPr id="320" name="楕円 319"/>
        <xdr:cNvSpPr/>
      </xdr:nvSpPr>
      <xdr:spPr>
        <a:xfrm>
          <a:off x="7810500" y="651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90949</xdr:rowOff>
    </xdr:from>
    <xdr:ext cx="378565" cy="259045"/>
    <xdr:sp macro="" textlink="">
      <xdr:nvSpPr>
        <xdr:cNvPr id="321" name="テキスト ボックス 320"/>
        <xdr:cNvSpPr txBox="1"/>
      </xdr:nvSpPr>
      <xdr:spPr>
        <a:xfrm>
          <a:off x="7672017" y="66060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158242</xdr:rowOff>
    </xdr:from>
    <xdr:to>
      <xdr:col>36</xdr:col>
      <xdr:colOff>165100</xdr:colOff>
      <xdr:row>38</xdr:row>
      <xdr:rowOff>88392</xdr:rowOff>
    </xdr:to>
    <xdr:sp macro="" textlink="">
      <xdr:nvSpPr>
        <xdr:cNvPr id="322" name="楕円 321"/>
        <xdr:cNvSpPr/>
      </xdr:nvSpPr>
      <xdr:spPr>
        <a:xfrm>
          <a:off x="6921500" y="650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79519</xdr:rowOff>
    </xdr:from>
    <xdr:ext cx="378565" cy="259045"/>
    <xdr:sp macro="" textlink="">
      <xdr:nvSpPr>
        <xdr:cNvPr id="323" name="テキスト ボックス 322"/>
        <xdr:cNvSpPr txBox="1"/>
      </xdr:nvSpPr>
      <xdr:spPr>
        <a:xfrm>
          <a:off x="6783017" y="65946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7" name="テキスト ボックス 336"/>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9" name="テキスト ボックス 338"/>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1" name="テキスト ボックス 340"/>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3" name="テキスト ボックス 342"/>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167406</xdr:rowOff>
    </xdr:from>
    <xdr:to>
      <xdr:col>54</xdr:col>
      <xdr:colOff>189865</xdr:colOff>
      <xdr:row>58</xdr:row>
      <xdr:rowOff>127813</xdr:rowOff>
    </xdr:to>
    <xdr:cxnSp macro="">
      <xdr:nvCxnSpPr>
        <xdr:cNvPr id="345" name="直線コネクタ 344"/>
        <xdr:cNvCxnSpPr/>
      </xdr:nvCxnSpPr>
      <xdr:spPr>
        <a:xfrm flipV="1">
          <a:off x="10475595" y="8911356"/>
          <a:ext cx="1270" cy="1160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131640</xdr:rowOff>
    </xdr:from>
    <xdr:ext cx="378565" cy="259045"/>
    <xdr:sp macro="" textlink="">
      <xdr:nvSpPr>
        <xdr:cNvPr id="346" name="農林水産業費最小値テキスト"/>
        <xdr:cNvSpPr txBox="1"/>
      </xdr:nvSpPr>
      <xdr:spPr>
        <a:xfrm>
          <a:off x="10528300" y="100757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127813</xdr:rowOff>
    </xdr:from>
    <xdr:to>
      <xdr:col>55</xdr:col>
      <xdr:colOff>88900</xdr:colOff>
      <xdr:row>58</xdr:row>
      <xdr:rowOff>127813</xdr:rowOff>
    </xdr:to>
    <xdr:cxnSp macro="">
      <xdr:nvCxnSpPr>
        <xdr:cNvPr id="347" name="直線コネクタ 346"/>
        <xdr:cNvCxnSpPr/>
      </xdr:nvCxnSpPr>
      <xdr:spPr>
        <a:xfrm>
          <a:off x="10388600" y="10071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114083</xdr:rowOff>
    </xdr:from>
    <xdr:ext cx="534377" cy="259045"/>
    <xdr:sp macro="" textlink="">
      <xdr:nvSpPr>
        <xdr:cNvPr id="348" name="農林水産業費最大値テキスト"/>
        <xdr:cNvSpPr txBox="1"/>
      </xdr:nvSpPr>
      <xdr:spPr>
        <a:xfrm>
          <a:off x="10528300" y="8686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25,644</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51</xdr:row>
      <xdr:rowOff>167406</xdr:rowOff>
    </xdr:from>
    <xdr:to>
      <xdr:col>55</xdr:col>
      <xdr:colOff>88900</xdr:colOff>
      <xdr:row>51</xdr:row>
      <xdr:rowOff>167406</xdr:rowOff>
    </xdr:to>
    <xdr:cxnSp macro="">
      <xdr:nvCxnSpPr>
        <xdr:cNvPr id="349" name="直線コネクタ 348"/>
        <xdr:cNvCxnSpPr/>
      </xdr:nvCxnSpPr>
      <xdr:spPr>
        <a:xfrm>
          <a:off x="10388600" y="8911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87350</xdr:rowOff>
    </xdr:from>
    <xdr:to>
      <xdr:col>55</xdr:col>
      <xdr:colOff>0</xdr:colOff>
      <xdr:row>57</xdr:row>
      <xdr:rowOff>153370</xdr:rowOff>
    </xdr:to>
    <xdr:cxnSp macro="">
      <xdr:nvCxnSpPr>
        <xdr:cNvPr id="350" name="直線コネクタ 349"/>
        <xdr:cNvCxnSpPr/>
      </xdr:nvCxnSpPr>
      <xdr:spPr>
        <a:xfrm>
          <a:off x="9639300" y="9860000"/>
          <a:ext cx="838200" cy="66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51975</xdr:rowOff>
    </xdr:from>
    <xdr:ext cx="469744" cy="259045"/>
    <xdr:sp macro="" textlink="">
      <xdr:nvSpPr>
        <xdr:cNvPr id="351" name="農林水産業費平均値テキスト"/>
        <xdr:cNvSpPr txBox="1"/>
      </xdr:nvSpPr>
      <xdr:spPr>
        <a:xfrm>
          <a:off x="10528300" y="96531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5,058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29098</xdr:rowOff>
    </xdr:from>
    <xdr:to>
      <xdr:col>55</xdr:col>
      <xdr:colOff>50800</xdr:colOff>
      <xdr:row>57</xdr:row>
      <xdr:rowOff>130698</xdr:rowOff>
    </xdr:to>
    <xdr:sp macro="" textlink="">
      <xdr:nvSpPr>
        <xdr:cNvPr id="352" name="フローチャート: 判断 351"/>
        <xdr:cNvSpPr/>
      </xdr:nvSpPr>
      <xdr:spPr>
        <a:xfrm>
          <a:off x="10426700" y="980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87350</xdr:rowOff>
    </xdr:from>
    <xdr:to>
      <xdr:col>50</xdr:col>
      <xdr:colOff>114300</xdr:colOff>
      <xdr:row>58</xdr:row>
      <xdr:rowOff>17307</xdr:rowOff>
    </xdr:to>
    <xdr:cxnSp macro="">
      <xdr:nvCxnSpPr>
        <xdr:cNvPr id="353" name="直線コネクタ 352"/>
        <xdr:cNvCxnSpPr/>
      </xdr:nvCxnSpPr>
      <xdr:spPr>
        <a:xfrm flipV="1">
          <a:off x="8750300" y="9860000"/>
          <a:ext cx="889000" cy="101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32436</xdr:rowOff>
    </xdr:from>
    <xdr:to>
      <xdr:col>50</xdr:col>
      <xdr:colOff>165100</xdr:colOff>
      <xdr:row>57</xdr:row>
      <xdr:rowOff>134036</xdr:rowOff>
    </xdr:to>
    <xdr:sp macro="" textlink="">
      <xdr:nvSpPr>
        <xdr:cNvPr id="354" name="フローチャート: 判断 353"/>
        <xdr:cNvSpPr/>
      </xdr:nvSpPr>
      <xdr:spPr>
        <a:xfrm>
          <a:off x="9588500" y="9805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150563</xdr:rowOff>
    </xdr:from>
    <xdr:ext cx="469744" cy="259045"/>
    <xdr:sp macro="" textlink="">
      <xdr:nvSpPr>
        <xdr:cNvPr id="355" name="テキスト ボックス 354"/>
        <xdr:cNvSpPr txBox="1"/>
      </xdr:nvSpPr>
      <xdr:spPr>
        <a:xfrm>
          <a:off x="9404428" y="9580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4,985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17307</xdr:rowOff>
    </xdr:from>
    <xdr:to>
      <xdr:col>45</xdr:col>
      <xdr:colOff>177800</xdr:colOff>
      <xdr:row>58</xdr:row>
      <xdr:rowOff>37104</xdr:rowOff>
    </xdr:to>
    <xdr:cxnSp macro="">
      <xdr:nvCxnSpPr>
        <xdr:cNvPr id="356" name="直線コネクタ 355"/>
        <xdr:cNvCxnSpPr/>
      </xdr:nvCxnSpPr>
      <xdr:spPr>
        <a:xfrm flipV="1">
          <a:off x="7861300" y="9961407"/>
          <a:ext cx="889000" cy="1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23475</xdr:rowOff>
    </xdr:from>
    <xdr:to>
      <xdr:col>46</xdr:col>
      <xdr:colOff>38100</xdr:colOff>
      <xdr:row>57</xdr:row>
      <xdr:rowOff>125075</xdr:rowOff>
    </xdr:to>
    <xdr:sp macro="" textlink="">
      <xdr:nvSpPr>
        <xdr:cNvPr id="357" name="フローチャート: 判断 356"/>
        <xdr:cNvSpPr/>
      </xdr:nvSpPr>
      <xdr:spPr>
        <a:xfrm>
          <a:off x="8699500" y="9796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141602</xdr:rowOff>
    </xdr:from>
    <xdr:ext cx="469744" cy="259045"/>
    <xdr:sp macro="" textlink="">
      <xdr:nvSpPr>
        <xdr:cNvPr id="358" name="テキスト ボックス 357"/>
        <xdr:cNvSpPr txBox="1"/>
      </xdr:nvSpPr>
      <xdr:spPr>
        <a:xfrm>
          <a:off x="8515428" y="9571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5,181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13970</xdr:rowOff>
    </xdr:from>
    <xdr:to>
      <xdr:col>41</xdr:col>
      <xdr:colOff>50800</xdr:colOff>
      <xdr:row>58</xdr:row>
      <xdr:rowOff>37104</xdr:rowOff>
    </xdr:to>
    <xdr:cxnSp macro="">
      <xdr:nvCxnSpPr>
        <xdr:cNvPr id="359" name="直線コネクタ 358"/>
        <xdr:cNvCxnSpPr/>
      </xdr:nvCxnSpPr>
      <xdr:spPr>
        <a:xfrm>
          <a:off x="6972300" y="9958070"/>
          <a:ext cx="889000" cy="23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30835</xdr:rowOff>
    </xdr:from>
    <xdr:to>
      <xdr:col>41</xdr:col>
      <xdr:colOff>101600</xdr:colOff>
      <xdr:row>57</xdr:row>
      <xdr:rowOff>132435</xdr:rowOff>
    </xdr:to>
    <xdr:sp macro="" textlink="">
      <xdr:nvSpPr>
        <xdr:cNvPr id="360" name="フローチャート: 判断 359"/>
        <xdr:cNvSpPr/>
      </xdr:nvSpPr>
      <xdr:spPr>
        <a:xfrm>
          <a:off x="7810500" y="980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148962</xdr:rowOff>
    </xdr:from>
    <xdr:ext cx="469744" cy="259045"/>
    <xdr:sp macro="" textlink="">
      <xdr:nvSpPr>
        <xdr:cNvPr id="361" name="テキスト ボックス 360"/>
        <xdr:cNvSpPr txBox="1"/>
      </xdr:nvSpPr>
      <xdr:spPr>
        <a:xfrm>
          <a:off x="7626428" y="9578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18948</xdr:rowOff>
    </xdr:from>
    <xdr:to>
      <xdr:col>36</xdr:col>
      <xdr:colOff>165100</xdr:colOff>
      <xdr:row>57</xdr:row>
      <xdr:rowOff>120548</xdr:rowOff>
    </xdr:to>
    <xdr:sp macro="" textlink="">
      <xdr:nvSpPr>
        <xdr:cNvPr id="362" name="フローチャート: 判断 361"/>
        <xdr:cNvSpPr/>
      </xdr:nvSpPr>
      <xdr:spPr>
        <a:xfrm>
          <a:off x="6921500" y="97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137075</xdr:rowOff>
    </xdr:from>
    <xdr:ext cx="469744" cy="259045"/>
    <xdr:sp macro="" textlink="">
      <xdr:nvSpPr>
        <xdr:cNvPr id="363" name="テキスト ボックス 362"/>
        <xdr:cNvSpPr txBox="1"/>
      </xdr:nvSpPr>
      <xdr:spPr>
        <a:xfrm>
          <a:off x="6737428" y="9566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5,280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102570</xdr:rowOff>
    </xdr:from>
    <xdr:to>
      <xdr:col>55</xdr:col>
      <xdr:colOff>50800</xdr:colOff>
      <xdr:row>58</xdr:row>
      <xdr:rowOff>32720</xdr:rowOff>
    </xdr:to>
    <xdr:sp macro="" textlink="">
      <xdr:nvSpPr>
        <xdr:cNvPr id="369" name="楕円 368"/>
        <xdr:cNvSpPr/>
      </xdr:nvSpPr>
      <xdr:spPr>
        <a:xfrm>
          <a:off x="10426700" y="987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80997</xdr:rowOff>
    </xdr:from>
    <xdr:ext cx="469744" cy="259045"/>
    <xdr:sp macro="" textlink="">
      <xdr:nvSpPr>
        <xdr:cNvPr id="370" name="農林水産業費該当値テキスト"/>
        <xdr:cNvSpPr txBox="1"/>
      </xdr:nvSpPr>
      <xdr:spPr>
        <a:xfrm>
          <a:off x="10528300" y="9853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3,451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36550</xdr:rowOff>
    </xdr:from>
    <xdr:to>
      <xdr:col>50</xdr:col>
      <xdr:colOff>165100</xdr:colOff>
      <xdr:row>57</xdr:row>
      <xdr:rowOff>138150</xdr:rowOff>
    </xdr:to>
    <xdr:sp macro="" textlink="">
      <xdr:nvSpPr>
        <xdr:cNvPr id="371" name="楕円 370"/>
        <xdr:cNvSpPr/>
      </xdr:nvSpPr>
      <xdr:spPr>
        <a:xfrm>
          <a:off x="9588500" y="98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129277</xdr:rowOff>
    </xdr:from>
    <xdr:ext cx="469744" cy="259045"/>
    <xdr:sp macro="" textlink="">
      <xdr:nvSpPr>
        <xdr:cNvPr id="372" name="テキスト ボックス 371"/>
        <xdr:cNvSpPr txBox="1"/>
      </xdr:nvSpPr>
      <xdr:spPr>
        <a:xfrm>
          <a:off x="9404428" y="990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4,895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137957</xdr:rowOff>
    </xdr:from>
    <xdr:to>
      <xdr:col>46</xdr:col>
      <xdr:colOff>38100</xdr:colOff>
      <xdr:row>58</xdr:row>
      <xdr:rowOff>68107</xdr:rowOff>
    </xdr:to>
    <xdr:sp macro="" textlink="">
      <xdr:nvSpPr>
        <xdr:cNvPr id="373" name="楕円 372"/>
        <xdr:cNvSpPr/>
      </xdr:nvSpPr>
      <xdr:spPr>
        <a:xfrm>
          <a:off x="8699500" y="9910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59234</xdr:rowOff>
    </xdr:from>
    <xdr:ext cx="469744" cy="259045"/>
    <xdr:sp macro="" textlink="">
      <xdr:nvSpPr>
        <xdr:cNvPr id="374" name="テキスト ボックス 373"/>
        <xdr:cNvSpPr txBox="1"/>
      </xdr:nvSpPr>
      <xdr:spPr>
        <a:xfrm>
          <a:off x="8515428" y="10003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157754</xdr:rowOff>
    </xdr:from>
    <xdr:to>
      <xdr:col>41</xdr:col>
      <xdr:colOff>101600</xdr:colOff>
      <xdr:row>58</xdr:row>
      <xdr:rowOff>87904</xdr:rowOff>
    </xdr:to>
    <xdr:sp macro="" textlink="">
      <xdr:nvSpPr>
        <xdr:cNvPr id="375" name="楕円 374"/>
        <xdr:cNvSpPr/>
      </xdr:nvSpPr>
      <xdr:spPr>
        <a:xfrm>
          <a:off x="7810500" y="993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79031</xdr:rowOff>
    </xdr:from>
    <xdr:ext cx="469744" cy="259045"/>
    <xdr:sp macro="" textlink="">
      <xdr:nvSpPr>
        <xdr:cNvPr id="376" name="テキスト ボックス 375"/>
        <xdr:cNvSpPr txBox="1"/>
      </xdr:nvSpPr>
      <xdr:spPr>
        <a:xfrm>
          <a:off x="7626428" y="10023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134620</xdr:rowOff>
    </xdr:from>
    <xdr:to>
      <xdr:col>36</xdr:col>
      <xdr:colOff>165100</xdr:colOff>
      <xdr:row>58</xdr:row>
      <xdr:rowOff>64770</xdr:rowOff>
    </xdr:to>
    <xdr:sp macro="" textlink="">
      <xdr:nvSpPr>
        <xdr:cNvPr id="377" name="楕円 376"/>
        <xdr:cNvSpPr/>
      </xdr:nvSpPr>
      <xdr:spPr>
        <a:xfrm>
          <a:off x="6921500" y="990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55897</xdr:rowOff>
    </xdr:from>
    <xdr:ext cx="469744" cy="259045"/>
    <xdr:sp macro="" textlink="">
      <xdr:nvSpPr>
        <xdr:cNvPr id="378" name="テキスト ボックス 377"/>
        <xdr:cNvSpPr txBox="1"/>
      </xdr:nvSpPr>
      <xdr:spPr>
        <a:xfrm>
          <a:off x="6737428" y="9999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2,750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0" name="テキスト ボックス 399"/>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14394</xdr:rowOff>
    </xdr:from>
    <xdr:to>
      <xdr:col>54</xdr:col>
      <xdr:colOff>189865</xdr:colOff>
      <xdr:row>78</xdr:row>
      <xdr:rowOff>148975</xdr:rowOff>
    </xdr:to>
    <xdr:cxnSp macro="">
      <xdr:nvCxnSpPr>
        <xdr:cNvPr id="404" name="直線コネクタ 403"/>
        <xdr:cNvCxnSpPr/>
      </xdr:nvCxnSpPr>
      <xdr:spPr>
        <a:xfrm flipV="1">
          <a:off x="10475595" y="12187344"/>
          <a:ext cx="1270" cy="1334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152802</xdr:rowOff>
    </xdr:from>
    <xdr:ext cx="469744" cy="259045"/>
    <xdr:sp macro="" textlink="">
      <xdr:nvSpPr>
        <xdr:cNvPr id="405" name="商工費最小値テキスト"/>
        <xdr:cNvSpPr txBox="1"/>
      </xdr:nvSpPr>
      <xdr:spPr>
        <a:xfrm>
          <a:off x="10528300" y="13525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3,716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148975</xdr:rowOff>
    </xdr:from>
    <xdr:to>
      <xdr:col>55</xdr:col>
      <xdr:colOff>88900</xdr:colOff>
      <xdr:row>78</xdr:row>
      <xdr:rowOff>148975</xdr:rowOff>
    </xdr:to>
    <xdr:cxnSp macro="">
      <xdr:nvCxnSpPr>
        <xdr:cNvPr id="406" name="直線コネクタ 405"/>
        <xdr:cNvCxnSpPr/>
      </xdr:nvCxnSpPr>
      <xdr:spPr>
        <a:xfrm>
          <a:off x="10388600" y="1352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132521</xdr:rowOff>
    </xdr:from>
    <xdr:ext cx="534377" cy="259045"/>
    <xdr:sp macro="" textlink="">
      <xdr:nvSpPr>
        <xdr:cNvPr id="407" name="商工費最大値テキスト"/>
        <xdr:cNvSpPr txBox="1"/>
      </xdr:nvSpPr>
      <xdr:spPr>
        <a:xfrm>
          <a:off x="10528300" y="1196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44,587</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71</xdr:row>
      <xdr:rowOff>14394</xdr:rowOff>
    </xdr:from>
    <xdr:to>
      <xdr:col>55</xdr:col>
      <xdr:colOff>88900</xdr:colOff>
      <xdr:row>71</xdr:row>
      <xdr:rowOff>14394</xdr:rowOff>
    </xdr:to>
    <xdr:cxnSp macro="">
      <xdr:nvCxnSpPr>
        <xdr:cNvPr id="408" name="直線コネクタ 407"/>
        <xdr:cNvCxnSpPr/>
      </xdr:nvCxnSpPr>
      <xdr:spPr>
        <a:xfrm>
          <a:off x="10388600" y="1218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123665</xdr:rowOff>
    </xdr:from>
    <xdr:to>
      <xdr:col>55</xdr:col>
      <xdr:colOff>0</xdr:colOff>
      <xdr:row>78</xdr:row>
      <xdr:rowOff>45092</xdr:rowOff>
    </xdr:to>
    <xdr:cxnSp macro="">
      <xdr:nvCxnSpPr>
        <xdr:cNvPr id="409" name="直線コネクタ 408"/>
        <xdr:cNvCxnSpPr/>
      </xdr:nvCxnSpPr>
      <xdr:spPr>
        <a:xfrm flipV="1">
          <a:off x="9639300" y="13325315"/>
          <a:ext cx="838200" cy="92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132873</xdr:rowOff>
    </xdr:from>
    <xdr:ext cx="534377" cy="259045"/>
    <xdr:sp macro="" textlink="">
      <xdr:nvSpPr>
        <xdr:cNvPr id="410" name="商工費平均値テキスト"/>
        <xdr:cNvSpPr txBox="1"/>
      </xdr:nvSpPr>
      <xdr:spPr>
        <a:xfrm>
          <a:off x="10528300" y="12991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13,854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109996</xdr:rowOff>
    </xdr:from>
    <xdr:to>
      <xdr:col>55</xdr:col>
      <xdr:colOff>50800</xdr:colOff>
      <xdr:row>77</xdr:row>
      <xdr:rowOff>40146</xdr:rowOff>
    </xdr:to>
    <xdr:sp macro="" textlink="">
      <xdr:nvSpPr>
        <xdr:cNvPr id="411" name="フローチャート: 判断 410"/>
        <xdr:cNvSpPr/>
      </xdr:nvSpPr>
      <xdr:spPr>
        <a:xfrm>
          <a:off x="10426700" y="13140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45092</xdr:rowOff>
    </xdr:from>
    <xdr:to>
      <xdr:col>50</xdr:col>
      <xdr:colOff>114300</xdr:colOff>
      <xdr:row>78</xdr:row>
      <xdr:rowOff>146427</xdr:rowOff>
    </xdr:to>
    <xdr:cxnSp macro="">
      <xdr:nvCxnSpPr>
        <xdr:cNvPr id="412" name="直線コネクタ 411"/>
        <xdr:cNvCxnSpPr/>
      </xdr:nvCxnSpPr>
      <xdr:spPr>
        <a:xfrm flipV="1">
          <a:off x="8750300" y="13418192"/>
          <a:ext cx="889000" cy="101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126913</xdr:rowOff>
    </xdr:from>
    <xdr:to>
      <xdr:col>50</xdr:col>
      <xdr:colOff>165100</xdr:colOff>
      <xdr:row>78</xdr:row>
      <xdr:rowOff>57063</xdr:rowOff>
    </xdr:to>
    <xdr:sp macro="" textlink="">
      <xdr:nvSpPr>
        <xdr:cNvPr id="413" name="フローチャート: 判断 412"/>
        <xdr:cNvSpPr/>
      </xdr:nvSpPr>
      <xdr:spPr>
        <a:xfrm>
          <a:off x="9588500" y="13328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73590</xdr:rowOff>
    </xdr:from>
    <xdr:ext cx="469744" cy="259045"/>
    <xdr:sp macro="" textlink="">
      <xdr:nvSpPr>
        <xdr:cNvPr id="414" name="テキスト ボックス 413"/>
        <xdr:cNvSpPr txBox="1"/>
      </xdr:nvSpPr>
      <xdr:spPr>
        <a:xfrm>
          <a:off x="9404428" y="13103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8,086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146427</xdr:rowOff>
    </xdr:from>
    <xdr:to>
      <xdr:col>45</xdr:col>
      <xdr:colOff>177800</xdr:colOff>
      <xdr:row>79</xdr:row>
      <xdr:rowOff>15179</xdr:rowOff>
    </xdr:to>
    <xdr:cxnSp macro="">
      <xdr:nvCxnSpPr>
        <xdr:cNvPr id="415" name="直線コネクタ 414"/>
        <xdr:cNvCxnSpPr/>
      </xdr:nvCxnSpPr>
      <xdr:spPr>
        <a:xfrm flipV="1">
          <a:off x="7861300" y="13519527"/>
          <a:ext cx="889000" cy="40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143273</xdr:rowOff>
    </xdr:from>
    <xdr:to>
      <xdr:col>46</xdr:col>
      <xdr:colOff>38100</xdr:colOff>
      <xdr:row>78</xdr:row>
      <xdr:rowOff>73423</xdr:rowOff>
    </xdr:to>
    <xdr:sp macro="" textlink="">
      <xdr:nvSpPr>
        <xdr:cNvPr id="416" name="フローチャート: 判断 415"/>
        <xdr:cNvSpPr/>
      </xdr:nvSpPr>
      <xdr:spPr>
        <a:xfrm>
          <a:off x="8699500" y="13344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89950</xdr:rowOff>
    </xdr:from>
    <xdr:ext cx="469744" cy="259045"/>
    <xdr:sp macro="" textlink="">
      <xdr:nvSpPr>
        <xdr:cNvPr id="417" name="テキスト ボックス 416"/>
        <xdr:cNvSpPr txBox="1"/>
      </xdr:nvSpPr>
      <xdr:spPr>
        <a:xfrm>
          <a:off x="8515428" y="1312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7,585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6426</xdr:rowOff>
    </xdr:from>
    <xdr:to>
      <xdr:col>41</xdr:col>
      <xdr:colOff>50800</xdr:colOff>
      <xdr:row>79</xdr:row>
      <xdr:rowOff>15179</xdr:rowOff>
    </xdr:to>
    <xdr:cxnSp macro="">
      <xdr:nvCxnSpPr>
        <xdr:cNvPr id="418" name="直線コネクタ 417"/>
        <xdr:cNvCxnSpPr/>
      </xdr:nvCxnSpPr>
      <xdr:spPr>
        <a:xfrm>
          <a:off x="6972300" y="13550976"/>
          <a:ext cx="889000" cy="8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118618</xdr:rowOff>
    </xdr:from>
    <xdr:to>
      <xdr:col>41</xdr:col>
      <xdr:colOff>101600</xdr:colOff>
      <xdr:row>78</xdr:row>
      <xdr:rowOff>48768</xdr:rowOff>
    </xdr:to>
    <xdr:sp macro="" textlink="">
      <xdr:nvSpPr>
        <xdr:cNvPr id="419" name="フローチャート: 判断 418"/>
        <xdr:cNvSpPr/>
      </xdr:nvSpPr>
      <xdr:spPr>
        <a:xfrm>
          <a:off x="7810500" y="1332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65295</xdr:rowOff>
    </xdr:from>
    <xdr:ext cx="469744" cy="259045"/>
    <xdr:sp macro="" textlink="">
      <xdr:nvSpPr>
        <xdr:cNvPr id="420" name="テキスト ボックス 419"/>
        <xdr:cNvSpPr txBox="1"/>
      </xdr:nvSpPr>
      <xdr:spPr>
        <a:xfrm>
          <a:off x="7626428" y="1309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8,340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92232</xdr:rowOff>
    </xdr:from>
    <xdr:to>
      <xdr:col>36</xdr:col>
      <xdr:colOff>165100</xdr:colOff>
      <xdr:row>78</xdr:row>
      <xdr:rowOff>22382</xdr:rowOff>
    </xdr:to>
    <xdr:sp macro="" textlink="">
      <xdr:nvSpPr>
        <xdr:cNvPr id="421" name="フローチャート: 判断 420"/>
        <xdr:cNvSpPr/>
      </xdr:nvSpPr>
      <xdr:spPr>
        <a:xfrm>
          <a:off x="6921500" y="13293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38909</xdr:rowOff>
    </xdr:from>
    <xdr:ext cx="469744" cy="259045"/>
    <xdr:sp macro="" textlink="">
      <xdr:nvSpPr>
        <xdr:cNvPr id="422" name="テキスト ボックス 421"/>
        <xdr:cNvSpPr txBox="1"/>
      </xdr:nvSpPr>
      <xdr:spPr>
        <a:xfrm>
          <a:off x="6737428" y="13069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9,148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72865</xdr:rowOff>
    </xdr:from>
    <xdr:to>
      <xdr:col>55</xdr:col>
      <xdr:colOff>50800</xdr:colOff>
      <xdr:row>78</xdr:row>
      <xdr:rowOff>3015</xdr:rowOff>
    </xdr:to>
    <xdr:sp macro="" textlink="">
      <xdr:nvSpPr>
        <xdr:cNvPr id="428" name="楕円 427"/>
        <xdr:cNvSpPr/>
      </xdr:nvSpPr>
      <xdr:spPr>
        <a:xfrm>
          <a:off x="10426700" y="1327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51292</xdr:rowOff>
    </xdr:from>
    <xdr:ext cx="469744" cy="259045"/>
    <xdr:sp macro="" textlink="">
      <xdr:nvSpPr>
        <xdr:cNvPr id="429" name="商工費該当値テキスト"/>
        <xdr:cNvSpPr txBox="1"/>
      </xdr:nvSpPr>
      <xdr:spPr>
        <a:xfrm>
          <a:off x="10528300" y="13252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9,741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165742</xdr:rowOff>
    </xdr:from>
    <xdr:to>
      <xdr:col>50</xdr:col>
      <xdr:colOff>165100</xdr:colOff>
      <xdr:row>78</xdr:row>
      <xdr:rowOff>95892</xdr:rowOff>
    </xdr:to>
    <xdr:sp macro="" textlink="">
      <xdr:nvSpPr>
        <xdr:cNvPr id="430" name="楕円 429"/>
        <xdr:cNvSpPr/>
      </xdr:nvSpPr>
      <xdr:spPr>
        <a:xfrm>
          <a:off x="9588500" y="13367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87019</xdr:rowOff>
    </xdr:from>
    <xdr:ext cx="469744" cy="259045"/>
    <xdr:sp macro="" textlink="">
      <xdr:nvSpPr>
        <xdr:cNvPr id="431" name="テキスト ボックス 430"/>
        <xdr:cNvSpPr txBox="1"/>
      </xdr:nvSpPr>
      <xdr:spPr>
        <a:xfrm>
          <a:off x="9404428" y="13460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6,897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95627</xdr:rowOff>
    </xdr:from>
    <xdr:to>
      <xdr:col>46</xdr:col>
      <xdr:colOff>38100</xdr:colOff>
      <xdr:row>79</xdr:row>
      <xdr:rowOff>25777</xdr:rowOff>
    </xdr:to>
    <xdr:sp macro="" textlink="">
      <xdr:nvSpPr>
        <xdr:cNvPr id="432" name="楕円 431"/>
        <xdr:cNvSpPr/>
      </xdr:nvSpPr>
      <xdr:spPr>
        <a:xfrm>
          <a:off x="8699500" y="13468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16904</xdr:rowOff>
    </xdr:from>
    <xdr:ext cx="469744" cy="259045"/>
    <xdr:sp macro="" textlink="">
      <xdr:nvSpPr>
        <xdr:cNvPr id="433" name="テキスト ボックス 432"/>
        <xdr:cNvSpPr txBox="1"/>
      </xdr:nvSpPr>
      <xdr:spPr>
        <a:xfrm>
          <a:off x="8515428" y="13561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135829</xdr:rowOff>
    </xdr:from>
    <xdr:to>
      <xdr:col>41</xdr:col>
      <xdr:colOff>101600</xdr:colOff>
      <xdr:row>79</xdr:row>
      <xdr:rowOff>65979</xdr:rowOff>
    </xdr:to>
    <xdr:sp macro="" textlink="">
      <xdr:nvSpPr>
        <xdr:cNvPr id="434" name="楕円 433"/>
        <xdr:cNvSpPr/>
      </xdr:nvSpPr>
      <xdr:spPr>
        <a:xfrm>
          <a:off x="7810500" y="13508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57106</xdr:rowOff>
    </xdr:from>
    <xdr:ext cx="469744" cy="259045"/>
    <xdr:sp macro="" textlink="">
      <xdr:nvSpPr>
        <xdr:cNvPr id="435" name="テキスト ボックス 434"/>
        <xdr:cNvSpPr txBox="1"/>
      </xdr:nvSpPr>
      <xdr:spPr>
        <a:xfrm>
          <a:off x="7626428" y="13601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127076</xdr:rowOff>
    </xdr:from>
    <xdr:to>
      <xdr:col>36</xdr:col>
      <xdr:colOff>165100</xdr:colOff>
      <xdr:row>79</xdr:row>
      <xdr:rowOff>57226</xdr:rowOff>
    </xdr:to>
    <xdr:sp macro="" textlink="">
      <xdr:nvSpPr>
        <xdr:cNvPr id="436" name="楕円 435"/>
        <xdr:cNvSpPr/>
      </xdr:nvSpPr>
      <xdr:spPr>
        <a:xfrm>
          <a:off x="6921500" y="1350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48353</xdr:rowOff>
    </xdr:from>
    <xdr:ext cx="469744" cy="259045"/>
    <xdr:sp macro="" textlink="">
      <xdr:nvSpPr>
        <xdr:cNvPr id="437" name="テキスト ボックス 436"/>
        <xdr:cNvSpPr txBox="1"/>
      </xdr:nvSpPr>
      <xdr:spPr>
        <a:xfrm>
          <a:off x="6737428" y="13592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0" name="テキスト ボックス 449"/>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8" name="テキスト ボックス 45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111964</xdr:rowOff>
    </xdr:from>
    <xdr:to>
      <xdr:col>54</xdr:col>
      <xdr:colOff>189865</xdr:colOff>
      <xdr:row>98</xdr:row>
      <xdr:rowOff>171247</xdr:rowOff>
    </xdr:to>
    <xdr:cxnSp macro="">
      <xdr:nvCxnSpPr>
        <xdr:cNvPr id="462" name="直線コネクタ 461"/>
        <xdr:cNvCxnSpPr/>
      </xdr:nvCxnSpPr>
      <xdr:spPr>
        <a:xfrm flipV="1">
          <a:off x="10475595" y="15713914"/>
          <a:ext cx="1270" cy="1259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3624</xdr:rowOff>
    </xdr:from>
    <xdr:ext cx="534377" cy="259045"/>
    <xdr:sp macro="" textlink="">
      <xdr:nvSpPr>
        <xdr:cNvPr id="463" name="土木費最小値テキスト"/>
        <xdr:cNvSpPr txBox="1"/>
      </xdr:nvSpPr>
      <xdr:spPr>
        <a:xfrm>
          <a:off x="10528300" y="1697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22,344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171247</xdr:rowOff>
    </xdr:from>
    <xdr:to>
      <xdr:col>55</xdr:col>
      <xdr:colOff>88900</xdr:colOff>
      <xdr:row>98</xdr:row>
      <xdr:rowOff>171247</xdr:rowOff>
    </xdr:to>
    <xdr:cxnSp macro="">
      <xdr:nvCxnSpPr>
        <xdr:cNvPr id="464" name="直線コネクタ 463"/>
        <xdr:cNvCxnSpPr/>
      </xdr:nvCxnSpPr>
      <xdr:spPr>
        <a:xfrm>
          <a:off x="10388600" y="16973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58641</xdr:rowOff>
    </xdr:from>
    <xdr:ext cx="534377" cy="259045"/>
    <xdr:sp macro="" textlink="">
      <xdr:nvSpPr>
        <xdr:cNvPr id="465" name="土木費最大値テキスト"/>
        <xdr:cNvSpPr txBox="1"/>
      </xdr:nvSpPr>
      <xdr:spPr>
        <a:xfrm>
          <a:off x="10528300" y="1548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88,456</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91</xdr:row>
      <xdr:rowOff>111964</xdr:rowOff>
    </xdr:from>
    <xdr:to>
      <xdr:col>55</xdr:col>
      <xdr:colOff>88900</xdr:colOff>
      <xdr:row>91</xdr:row>
      <xdr:rowOff>111964</xdr:rowOff>
    </xdr:to>
    <xdr:cxnSp macro="">
      <xdr:nvCxnSpPr>
        <xdr:cNvPr id="466" name="直線コネクタ 465"/>
        <xdr:cNvCxnSpPr/>
      </xdr:nvCxnSpPr>
      <xdr:spPr>
        <a:xfrm>
          <a:off x="10388600" y="15713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85217</xdr:rowOff>
    </xdr:from>
    <xdr:to>
      <xdr:col>55</xdr:col>
      <xdr:colOff>0</xdr:colOff>
      <xdr:row>98</xdr:row>
      <xdr:rowOff>95180</xdr:rowOff>
    </xdr:to>
    <xdr:cxnSp macro="">
      <xdr:nvCxnSpPr>
        <xdr:cNvPr id="467" name="直線コネクタ 466"/>
        <xdr:cNvCxnSpPr/>
      </xdr:nvCxnSpPr>
      <xdr:spPr>
        <a:xfrm>
          <a:off x="9639300" y="16887317"/>
          <a:ext cx="838200" cy="9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125550</xdr:rowOff>
    </xdr:from>
    <xdr:ext cx="534377" cy="259045"/>
    <xdr:sp macro="" textlink="">
      <xdr:nvSpPr>
        <xdr:cNvPr id="468" name="土木費平均値テキスト"/>
        <xdr:cNvSpPr txBox="1"/>
      </xdr:nvSpPr>
      <xdr:spPr>
        <a:xfrm>
          <a:off x="10528300" y="164133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41,277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102673</xdr:rowOff>
    </xdr:from>
    <xdr:to>
      <xdr:col>55</xdr:col>
      <xdr:colOff>50800</xdr:colOff>
      <xdr:row>97</xdr:row>
      <xdr:rowOff>32823</xdr:rowOff>
    </xdr:to>
    <xdr:sp macro="" textlink="">
      <xdr:nvSpPr>
        <xdr:cNvPr id="469" name="フローチャート: 判断 468"/>
        <xdr:cNvSpPr/>
      </xdr:nvSpPr>
      <xdr:spPr>
        <a:xfrm>
          <a:off x="10426700" y="16561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97028</xdr:rowOff>
    </xdr:from>
    <xdr:to>
      <xdr:col>50</xdr:col>
      <xdr:colOff>114300</xdr:colOff>
      <xdr:row>98</xdr:row>
      <xdr:rowOff>85217</xdr:rowOff>
    </xdr:to>
    <xdr:cxnSp macro="">
      <xdr:nvCxnSpPr>
        <xdr:cNvPr id="470" name="直線コネクタ 469"/>
        <xdr:cNvCxnSpPr/>
      </xdr:nvCxnSpPr>
      <xdr:spPr>
        <a:xfrm>
          <a:off x="8750300" y="16727678"/>
          <a:ext cx="889000" cy="159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136620</xdr:rowOff>
    </xdr:from>
    <xdr:to>
      <xdr:col>50</xdr:col>
      <xdr:colOff>165100</xdr:colOff>
      <xdr:row>97</xdr:row>
      <xdr:rowOff>66770</xdr:rowOff>
    </xdr:to>
    <xdr:sp macro="" textlink="">
      <xdr:nvSpPr>
        <xdr:cNvPr id="471" name="フローチャート: 判断 470"/>
        <xdr:cNvSpPr/>
      </xdr:nvSpPr>
      <xdr:spPr>
        <a:xfrm>
          <a:off x="9588500" y="16595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83297</xdr:rowOff>
    </xdr:from>
    <xdr:ext cx="534377" cy="259045"/>
    <xdr:sp macro="" textlink="">
      <xdr:nvSpPr>
        <xdr:cNvPr id="472" name="テキスト ボックス 471"/>
        <xdr:cNvSpPr txBox="1"/>
      </xdr:nvSpPr>
      <xdr:spPr>
        <a:xfrm>
          <a:off x="9372111" y="1637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39,495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97028</xdr:rowOff>
    </xdr:from>
    <xdr:to>
      <xdr:col>45</xdr:col>
      <xdr:colOff>177800</xdr:colOff>
      <xdr:row>97</xdr:row>
      <xdr:rowOff>143624</xdr:rowOff>
    </xdr:to>
    <xdr:cxnSp macro="">
      <xdr:nvCxnSpPr>
        <xdr:cNvPr id="473" name="直線コネクタ 472"/>
        <xdr:cNvCxnSpPr/>
      </xdr:nvCxnSpPr>
      <xdr:spPr>
        <a:xfrm flipV="1">
          <a:off x="7861300" y="16727678"/>
          <a:ext cx="889000" cy="4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88500</xdr:rowOff>
    </xdr:from>
    <xdr:to>
      <xdr:col>46</xdr:col>
      <xdr:colOff>38100</xdr:colOff>
      <xdr:row>97</xdr:row>
      <xdr:rowOff>18650</xdr:rowOff>
    </xdr:to>
    <xdr:sp macro="" textlink="">
      <xdr:nvSpPr>
        <xdr:cNvPr id="474" name="フローチャート: 判断 473"/>
        <xdr:cNvSpPr/>
      </xdr:nvSpPr>
      <xdr:spPr>
        <a:xfrm>
          <a:off x="8699500" y="165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35177</xdr:rowOff>
    </xdr:from>
    <xdr:ext cx="534377" cy="259045"/>
    <xdr:sp macro="" textlink="">
      <xdr:nvSpPr>
        <xdr:cNvPr id="475" name="テキスト ボックス 474"/>
        <xdr:cNvSpPr txBox="1"/>
      </xdr:nvSpPr>
      <xdr:spPr>
        <a:xfrm>
          <a:off x="8483111" y="1632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42,021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143624</xdr:rowOff>
    </xdr:from>
    <xdr:to>
      <xdr:col>41</xdr:col>
      <xdr:colOff>50800</xdr:colOff>
      <xdr:row>97</xdr:row>
      <xdr:rowOff>171438</xdr:rowOff>
    </xdr:to>
    <xdr:cxnSp macro="">
      <xdr:nvCxnSpPr>
        <xdr:cNvPr id="476" name="直線コネクタ 475"/>
        <xdr:cNvCxnSpPr/>
      </xdr:nvCxnSpPr>
      <xdr:spPr>
        <a:xfrm flipV="1">
          <a:off x="6972300" y="16774274"/>
          <a:ext cx="889000" cy="27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99168</xdr:rowOff>
    </xdr:from>
    <xdr:to>
      <xdr:col>41</xdr:col>
      <xdr:colOff>101600</xdr:colOff>
      <xdr:row>97</xdr:row>
      <xdr:rowOff>29318</xdr:rowOff>
    </xdr:to>
    <xdr:sp macro="" textlink="">
      <xdr:nvSpPr>
        <xdr:cNvPr id="477" name="フローチャート: 判断 476"/>
        <xdr:cNvSpPr/>
      </xdr:nvSpPr>
      <xdr:spPr>
        <a:xfrm>
          <a:off x="7810500" y="1655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45845</xdr:rowOff>
    </xdr:from>
    <xdr:ext cx="534377" cy="259045"/>
    <xdr:sp macro="" textlink="">
      <xdr:nvSpPr>
        <xdr:cNvPr id="478" name="テキスト ボックス 477"/>
        <xdr:cNvSpPr txBox="1"/>
      </xdr:nvSpPr>
      <xdr:spPr>
        <a:xfrm>
          <a:off x="7594111" y="16333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41,461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115494</xdr:rowOff>
    </xdr:from>
    <xdr:to>
      <xdr:col>36</xdr:col>
      <xdr:colOff>165100</xdr:colOff>
      <xdr:row>97</xdr:row>
      <xdr:rowOff>45644</xdr:rowOff>
    </xdr:to>
    <xdr:sp macro="" textlink="">
      <xdr:nvSpPr>
        <xdr:cNvPr id="479" name="フローチャート: 判断 478"/>
        <xdr:cNvSpPr/>
      </xdr:nvSpPr>
      <xdr:spPr>
        <a:xfrm>
          <a:off x="6921500" y="165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62171</xdr:rowOff>
    </xdr:from>
    <xdr:ext cx="534377" cy="259045"/>
    <xdr:sp macro="" textlink="">
      <xdr:nvSpPr>
        <xdr:cNvPr id="480" name="テキスト ボックス 479"/>
        <xdr:cNvSpPr txBox="1"/>
      </xdr:nvSpPr>
      <xdr:spPr>
        <a:xfrm>
          <a:off x="6705111" y="1634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40,604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44380</xdr:rowOff>
    </xdr:from>
    <xdr:to>
      <xdr:col>55</xdr:col>
      <xdr:colOff>50800</xdr:colOff>
      <xdr:row>98</xdr:row>
      <xdr:rowOff>145980</xdr:rowOff>
    </xdr:to>
    <xdr:sp macro="" textlink="">
      <xdr:nvSpPr>
        <xdr:cNvPr id="486" name="楕円 485"/>
        <xdr:cNvSpPr/>
      </xdr:nvSpPr>
      <xdr:spPr>
        <a:xfrm>
          <a:off x="10426700" y="1684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130757</xdr:rowOff>
    </xdr:from>
    <xdr:ext cx="534377" cy="259045"/>
    <xdr:sp macro="" textlink="">
      <xdr:nvSpPr>
        <xdr:cNvPr id="487" name="土木費該当値テキスト"/>
        <xdr:cNvSpPr txBox="1"/>
      </xdr:nvSpPr>
      <xdr:spPr>
        <a:xfrm>
          <a:off x="10528300" y="16761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26,337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34417</xdr:rowOff>
    </xdr:from>
    <xdr:to>
      <xdr:col>50</xdr:col>
      <xdr:colOff>165100</xdr:colOff>
      <xdr:row>98</xdr:row>
      <xdr:rowOff>136017</xdr:rowOff>
    </xdr:to>
    <xdr:sp macro="" textlink="">
      <xdr:nvSpPr>
        <xdr:cNvPr id="488" name="楕円 487"/>
        <xdr:cNvSpPr/>
      </xdr:nvSpPr>
      <xdr:spPr>
        <a:xfrm>
          <a:off x="9588500" y="16836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127144</xdr:rowOff>
    </xdr:from>
    <xdr:ext cx="534377" cy="259045"/>
    <xdr:sp macro="" textlink="">
      <xdr:nvSpPr>
        <xdr:cNvPr id="489" name="テキスト ボックス 488"/>
        <xdr:cNvSpPr txBox="1"/>
      </xdr:nvSpPr>
      <xdr:spPr>
        <a:xfrm>
          <a:off x="9372111" y="16929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26,860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46228</xdr:rowOff>
    </xdr:from>
    <xdr:to>
      <xdr:col>46</xdr:col>
      <xdr:colOff>38100</xdr:colOff>
      <xdr:row>97</xdr:row>
      <xdr:rowOff>147828</xdr:rowOff>
    </xdr:to>
    <xdr:sp macro="" textlink="">
      <xdr:nvSpPr>
        <xdr:cNvPr id="490" name="楕円 489"/>
        <xdr:cNvSpPr/>
      </xdr:nvSpPr>
      <xdr:spPr>
        <a:xfrm>
          <a:off x="8699500" y="1667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138955</xdr:rowOff>
    </xdr:from>
    <xdr:ext cx="534377" cy="259045"/>
    <xdr:sp macro="" textlink="">
      <xdr:nvSpPr>
        <xdr:cNvPr id="491" name="テキスト ボックス 490"/>
        <xdr:cNvSpPr txBox="1"/>
      </xdr:nvSpPr>
      <xdr:spPr>
        <a:xfrm>
          <a:off x="8483111" y="1676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35,240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92824</xdr:rowOff>
    </xdr:from>
    <xdr:to>
      <xdr:col>41</xdr:col>
      <xdr:colOff>101600</xdr:colOff>
      <xdr:row>98</xdr:row>
      <xdr:rowOff>22974</xdr:rowOff>
    </xdr:to>
    <xdr:sp macro="" textlink="">
      <xdr:nvSpPr>
        <xdr:cNvPr id="492" name="楕円 491"/>
        <xdr:cNvSpPr/>
      </xdr:nvSpPr>
      <xdr:spPr>
        <a:xfrm>
          <a:off x="7810500" y="1672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14101</xdr:rowOff>
    </xdr:from>
    <xdr:ext cx="534377" cy="259045"/>
    <xdr:sp macro="" textlink="">
      <xdr:nvSpPr>
        <xdr:cNvPr id="493" name="テキスト ボックス 492"/>
        <xdr:cNvSpPr txBox="1"/>
      </xdr:nvSpPr>
      <xdr:spPr>
        <a:xfrm>
          <a:off x="7594111" y="16816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32,794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120638</xdr:rowOff>
    </xdr:from>
    <xdr:to>
      <xdr:col>36</xdr:col>
      <xdr:colOff>165100</xdr:colOff>
      <xdr:row>98</xdr:row>
      <xdr:rowOff>50788</xdr:rowOff>
    </xdr:to>
    <xdr:sp macro="" textlink="">
      <xdr:nvSpPr>
        <xdr:cNvPr id="494" name="楕円 493"/>
        <xdr:cNvSpPr/>
      </xdr:nvSpPr>
      <xdr:spPr>
        <a:xfrm>
          <a:off x="6921500" y="1675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41915</xdr:rowOff>
    </xdr:from>
    <xdr:ext cx="534377" cy="259045"/>
    <xdr:sp macro="" textlink="">
      <xdr:nvSpPr>
        <xdr:cNvPr id="495" name="テキスト ボックス 494"/>
        <xdr:cNvSpPr txBox="1"/>
      </xdr:nvSpPr>
      <xdr:spPr>
        <a:xfrm>
          <a:off x="6705111" y="1684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31,334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6" name="テキスト ボックス 505"/>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7" name="直線コネクタ 50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8" name="テキスト ボックス 507"/>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9" name="直線コネクタ 50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0" name="テキスト ボックス 50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1" name="直線コネクタ 51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2" name="テキスト ボックス 51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3" name="直線コネクタ 51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4" name="テキスト ボックス 51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11410</xdr:rowOff>
    </xdr:from>
    <xdr:to>
      <xdr:col>85</xdr:col>
      <xdr:colOff>126364</xdr:colOff>
      <xdr:row>39</xdr:row>
      <xdr:rowOff>35367</xdr:rowOff>
    </xdr:to>
    <xdr:cxnSp macro="">
      <xdr:nvCxnSpPr>
        <xdr:cNvPr id="518" name="直線コネクタ 517"/>
        <xdr:cNvCxnSpPr/>
      </xdr:nvCxnSpPr>
      <xdr:spPr>
        <a:xfrm flipV="1">
          <a:off x="16317595" y="5154910"/>
          <a:ext cx="1269" cy="1567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39194</xdr:rowOff>
    </xdr:from>
    <xdr:ext cx="469744" cy="259045"/>
    <xdr:sp macro="" textlink="">
      <xdr:nvSpPr>
        <xdr:cNvPr id="519" name="消防費最小値テキスト"/>
        <xdr:cNvSpPr txBox="1"/>
      </xdr:nvSpPr>
      <xdr:spPr>
        <a:xfrm>
          <a:off x="16370300" y="6725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9,266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35367</xdr:rowOff>
    </xdr:from>
    <xdr:to>
      <xdr:col>86</xdr:col>
      <xdr:colOff>25400</xdr:colOff>
      <xdr:row>39</xdr:row>
      <xdr:rowOff>35367</xdr:rowOff>
    </xdr:to>
    <xdr:cxnSp macro="">
      <xdr:nvCxnSpPr>
        <xdr:cNvPr id="520" name="直線コネクタ 519"/>
        <xdr:cNvCxnSpPr/>
      </xdr:nvCxnSpPr>
      <xdr:spPr>
        <a:xfrm>
          <a:off x="16230600" y="6721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129537</xdr:rowOff>
    </xdr:from>
    <xdr:ext cx="534377" cy="259045"/>
    <xdr:sp macro="" textlink="">
      <xdr:nvSpPr>
        <xdr:cNvPr id="521" name="消防費最大値テキスト"/>
        <xdr:cNvSpPr txBox="1"/>
      </xdr:nvSpPr>
      <xdr:spPr>
        <a:xfrm>
          <a:off x="16370300" y="4930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26,403</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30</xdr:row>
      <xdr:rowOff>11410</xdr:rowOff>
    </xdr:from>
    <xdr:to>
      <xdr:col>86</xdr:col>
      <xdr:colOff>25400</xdr:colOff>
      <xdr:row>30</xdr:row>
      <xdr:rowOff>11410</xdr:rowOff>
    </xdr:to>
    <xdr:cxnSp macro="">
      <xdr:nvCxnSpPr>
        <xdr:cNvPr id="522" name="直線コネクタ 521"/>
        <xdr:cNvCxnSpPr/>
      </xdr:nvCxnSpPr>
      <xdr:spPr>
        <a:xfrm>
          <a:off x="16230600" y="5154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158719</xdr:rowOff>
    </xdr:from>
    <xdr:to>
      <xdr:col>85</xdr:col>
      <xdr:colOff>127000</xdr:colOff>
      <xdr:row>39</xdr:row>
      <xdr:rowOff>20920</xdr:rowOff>
    </xdr:to>
    <xdr:cxnSp macro="">
      <xdr:nvCxnSpPr>
        <xdr:cNvPr id="523" name="直線コネクタ 522"/>
        <xdr:cNvCxnSpPr/>
      </xdr:nvCxnSpPr>
      <xdr:spPr>
        <a:xfrm flipV="1">
          <a:off x="15481300" y="6502369"/>
          <a:ext cx="838200" cy="205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112417</xdr:rowOff>
    </xdr:from>
    <xdr:ext cx="534377" cy="259045"/>
    <xdr:sp macro="" textlink="">
      <xdr:nvSpPr>
        <xdr:cNvPr id="524" name="消防費平均値テキスト"/>
        <xdr:cNvSpPr txBox="1"/>
      </xdr:nvSpPr>
      <xdr:spPr>
        <a:xfrm>
          <a:off x="16370300" y="61131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13,743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89540</xdr:rowOff>
    </xdr:from>
    <xdr:to>
      <xdr:col>85</xdr:col>
      <xdr:colOff>177800</xdr:colOff>
      <xdr:row>37</xdr:row>
      <xdr:rowOff>19690</xdr:rowOff>
    </xdr:to>
    <xdr:sp macro="" textlink="">
      <xdr:nvSpPr>
        <xdr:cNvPr id="525" name="フローチャート: 判断 524"/>
        <xdr:cNvSpPr/>
      </xdr:nvSpPr>
      <xdr:spPr>
        <a:xfrm>
          <a:off x="16268700" y="626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20920</xdr:rowOff>
    </xdr:from>
    <xdr:to>
      <xdr:col>81</xdr:col>
      <xdr:colOff>50800</xdr:colOff>
      <xdr:row>39</xdr:row>
      <xdr:rowOff>31893</xdr:rowOff>
    </xdr:to>
    <xdr:cxnSp macro="">
      <xdr:nvCxnSpPr>
        <xdr:cNvPr id="526" name="直線コネクタ 525"/>
        <xdr:cNvCxnSpPr/>
      </xdr:nvCxnSpPr>
      <xdr:spPr>
        <a:xfrm flipV="1">
          <a:off x="14592300" y="6707470"/>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97221</xdr:rowOff>
    </xdr:from>
    <xdr:to>
      <xdr:col>81</xdr:col>
      <xdr:colOff>101600</xdr:colOff>
      <xdr:row>37</xdr:row>
      <xdr:rowOff>27371</xdr:rowOff>
    </xdr:to>
    <xdr:sp macro="" textlink="">
      <xdr:nvSpPr>
        <xdr:cNvPr id="527" name="フローチャート: 判断 526"/>
        <xdr:cNvSpPr/>
      </xdr:nvSpPr>
      <xdr:spPr>
        <a:xfrm>
          <a:off x="15430500" y="6269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43898</xdr:rowOff>
    </xdr:from>
    <xdr:ext cx="534377" cy="259045"/>
    <xdr:sp macro="" textlink="">
      <xdr:nvSpPr>
        <xdr:cNvPr id="528" name="テキスト ボックス 527"/>
        <xdr:cNvSpPr txBox="1"/>
      </xdr:nvSpPr>
      <xdr:spPr>
        <a:xfrm>
          <a:off x="15214111" y="6044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13,659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31893</xdr:rowOff>
    </xdr:from>
    <xdr:to>
      <xdr:col>76</xdr:col>
      <xdr:colOff>114300</xdr:colOff>
      <xdr:row>39</xdr:row>
      <xdr:rowOff>80356</xdr:rowOff>
    </xdr:to>
    <xdr:cxnSp macro="">
      <xdr:nvCxnSpPr>
        <xdr:cNvPr id="529" name="直線コネクタ 528"/>
        <xdr:cNvCxnSpPr/>
      </xdr:nvCxnSpPr>
      <xdr:spPr>
        <a:xfrm flipV="1">
          <a:off x="13703300" y="6718443"/>
          <a:ext cx="889000" cy="48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4684</xdr:rowOff>
    </xdr:from>
    <xdr:to>
      <xdr:col>76</xdr:col>
      <xdr:colOff>165100</xdr:colOff>
      <xdr:row>37</xdr:row>
      <xdr:rowOff>106284</xdr:rowOff>
    </xdr:to>
    <xdr:sp macro="" textlink="">
      <xdr:nvSpPr>
        <xdr:cNvPr id="530" name="フローチャート: 判断 529"/>
        <xdr:cNvSpPr/>
      </xdr:nvSpPr>
      <xdr:spPr>
        <a:xfrm>
          <a:off x="14541500" y="6348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122811</xdr:rowOff>
    </xdr:from>
    <xdr:ext cx="534377" cy="259045"/>
    <xdr:sp macro="" textlink="">
      <xdr:nvSpPr>
        <xdr:cNvPr id="531" name="テキスト ボックス 530"/>
        <xdr:cNvSpPr txBox="1"/>
      </xdr:nvSpPr>
      <xdr:spPr>
        <a:xfrm>
          <a:off x="14325111" y="6123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12,796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120772</xdr:rowOff>
    </xdr:from>
    <xdr:to>
      <xdr:col>71</xdr:col>
      <xdr:colOff>177800</xdr:colOff>
      <xdr:row>39</xdr:row>
      <xdr:rowOff>80356</xdr:rowOff>
    </xdr:to>
    <xdr:cxnSp macro="">
      <xdr:nvCxnSpPr>
        <xdr:cNvPr id="532" name="直線コネクタ 531"/>
        <xdr:cNvCxnSpPr/>
      </xdr:nvCxnSpPr>
      <xdr:spPr>
        <a:xfrm>
          <a:off x="12814300" y="6635872"/>
          <a:ext cx="889000" cy="13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65857</xdr:rowOff>
    </xdr:from>
    <xdr:to>
      <xdr:col>72</xdr:col>
      <xdr:colOff>38100</xdr:colOff>
      <xdr:row>37</xdr:row>
      <xdr:rowOff>167457</xdr:rowOff>
    </xdr:to>
    <xdr:sp macro="" textlink="">
      <xdr:nvSpPr>
        <xdr:cNvPr id="533" name="フローチャート: 判断 532"/>
        <xdr:cNvSpPr/>
      </xdr:nvSpPr>
      <xdr:spPr>
        <a:xfrm>
          <a:off x="13652500" y="640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12534</xdr:rowOff>
    </xdr:from>
    <xdr:ext cx="534377" cy="259045"/>
    <xdr:sp macro="" textlink="">
      <xdr:nvSpPr>
        <xdr:cNvPr id="534" name="テキスト ボックス 533"/>
        <xdr:cNvSpPr txBox="1"/>
      </xdr:nvSpPr>
      <xdr:spPr>
        <a:xfrm>
          <a:off x="13436111" y="6184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59182</xdr:rowOff>
    </xdr:from>
    <xdr:to>
      <xdr:col>67</xdr:col>
      <xdr:colOff>101600</xdr:colOff>
      <xdr:row>37</xdr:row>
      <xdr:rowOff>160782</xdr:rowOff>
    </xdr:to>
    <xdr:sp macro="" textlink="">
      <xdr:nvSpPr>
        <xdr:cNvPr id="535" name="フローチャート: 判断 534"/>
        <xdr:cNvSpPr/>
      </xdr:nvSpPr>
      <xdr:spPr>
        <a:xfrm>
          <a:off x="12763500" y="6402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5859</xdr:rowOff>
    </xdr:from>
    <xdr:ext cx="534377" cy="259045"/>
    <xdr:sp macro="" textlink="">
      <xdr:nvSpPr>
        <xdr:cNvPr id="536" name="テキスト ボックス 535"/>
        <xdr:cNvSpPr txBox="1"/>
      </xdr:nvSpPr>
      <xdr:spPr>
        <a:xfrm>
          <a:off x="12547111" y="6178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12,200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107919</xdr:rowOff>
    </xdr:from>
    <xdr:to>
      <xdr:col>85</xdr:col>
      <xdr:colOff>177800</xdr:colOff>
      <xdr:row>38</xdr:row>
      <xdr:rowOff>38069</xdr:rowOff>
    </xdr:to>
    <xdr:sp macro="" textlink="">
      <xdr:nvSpPr>
        <xdr:cNvPr id="542" name="楕円 541"/>
        <xdr:cNvSpPr/>
      </xdr:nvSpPr>
      <xdr:spPr>
        <a:xfrm>
          <a:off x="16268700" y="6451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86346</xdr:rowOff>
    </xdr:from>
    <xdr:ext cx="534377" cy="259045"/>
    <xdr:sp macro="" textlink="">
      <xdr:nvSpPr>
        <xdr:cNvPr id="543" name="消防費該当値テキスト"/>
        <xdr:cNvSpPr txBox="1"/>
      </xdr:nvSpPr>
      <xdr:spPr>
        <a:xfrm>
          <a:off x="16370300" y="6429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11,667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141570</xdr:rowOff>
    </xdr:from>
    <xdr:to>
      <xdr:col>81</xdr:col>
      <xdr:colOff>101600</xdr:colOff>
      <xdr:row>39</xdr:row>
      <xdr:rowOff>71720</xdr:rowOff>
    </xdr:to>
    <xdr:sp macro="" textlink="">
      <xdr:nvSpPr>
        <xdr:cNvPr id="544" name="楕円 543"/>
        <xdr:cNvSpPr/>
      </xdr:nvSpPr>
      <xdr:spPr>
        <a:xfrm>
          <a:off x="15430500" y="665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62847</xdr:rowOff>
    </xdr:from>
    <xdr:ext cx="469744" cy="259045"/>
    <xdr:sp macro="" textlink="">
      <xdr:nvSpPr>
        <xdr:cNvPr id="545" name="テキスト ボックス 544"/>
        <xdr:cNvSpPr txBox="1"/>
      </xdr:nvSpPr>
      <xdr:spPr>
        <a:xfrm>
          <a:off x="15246428" y="6749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9,424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152543</xdr:rowOff>
    </xdr:from>
    <xdr:to>
      <xdr:col>76</xdr:col>
      <xdr:colOff>165100</xdr:colOff>
      <xdr:row>39</xdr:row>
      <xdr:rowOff>82693</xdr:rowOff>
    </xdr:to>
    <xdr:sp macro="" textlink="">
      <xdr:nvSpPr>
        <xdr:cNvPr id="546" name="楕円 545"/>
        <xdr:cNvSpPr/>
      </xdr:nvSpPr>
      <xdr:spPr>
        <a:xfrm>
          <a:off x="14541500" y="666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73820</xdr:rowOff>
    </xdr:from>
    <xdr:ext cx="469744" cy="259045"/>
    <xdr:sp macro="" textlink="">
      <xdr:nvSpPr>
        <xdr:cNvPr id="547" name="テキスト ボックス 546"/>
        <xdr:cNvSpPr txBox="1"/>
      </xdr:nvSpPr>
      <xdr:spPr>
        <a:xfrm>
          <a:off x="14357428" y="6760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9,304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29556</xdr:rowOff>
    </xdr:from>
    <xdr:to>
      <xdr:col>72</xdr:col>
      <xdr:colOff>38100</xdr:colOff>
      <xdr:row>39</xdr:row>
      <xdr:rowOff>131156</xdr:rowOff>
    </xdr:to>
    <xdr:sp macro="" textlink="">
      <xdr:nvSpPr>
        <xdr:cNvPr id="548" name="楕円 547"/>
        <xdr:cNvSpPr/>
      </xdr:nvSpPr>
      <xdr:spPr>
        <a:xfrm>
          <a:off x="13652500" y="6716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122283</xdr:rowOff>
    </xdr:from>
    <xdr:ext cx="469744" cy="259045"/>
    <xdr:sp macro="" textlink="">
      <xdr:nvSpPr>
        <xdr:cNvPr id="549" name="テキスト ボックス 548"/>
        <xdr:cNvSpPr txBox="1"/>
      </xdr:nvSpPr>
      <xdr:spPr>
        <a:xfrm>
          <a:off x="13468428" y="6808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8,774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69972</xdr:rowOff>
    </xdr:from>
    <xdr:to>
      <xdr:col>67</xdr:col>
      <xdr:colOff>101600</xdr:colOff>
      <xdr:row>39</xdr:row>
      <xdr:rowOff>122</xdr:rowOff>
    </xdr:to>
    <xdr:sp macro="" textlink="">
      <xdr:nvSpPr>
        <xdr:cNvPr id="550" name="楕円 549"/>
        <xdr:cNvSpPr/>
      </xdr:nvSpPr>
      <xdr:spPr>
        <a:xfrm>
          <a:off x="12763500" y="658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162699</xdr:rowOff>
    </xdr:from>
    <xdr:ext cx="534377" cy="259045"/>
    <xdr:sp macro="" textlink="">
      <xdr:nvSpPr>
        <xdr:cNvPr id="551" name="テキスト ボックス 550"/>
        <xdr:cNvSpPr txBox="1"/>
      </xdr:nvSpPr>
      <xdr:spPr>
        <a:xfrm>
          <a:off x="12547111" y="667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10,207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2" name="テキスト ボックス 561"/>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3" name="直線コネクタ 562"/>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4" name="テキスト ボックス 563"/>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5" name="直線コネクタ 564"/>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6" name="テキスト ボックス 565"/>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7" name="直線コネクタ 566"/>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8" name="テキスト ボックス 567"/>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9" name="直線コネクタ 568"/>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0" name="テキスト ボックス 569"/>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1" name="直線コネクタ 570"/>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72" name="テキスト ボックス 571"/>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3" name="直線コネクタ 572"/>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4" name="テキスト ボックス 573"/>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6" name="テキスト ボックス 575"/>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28698</xdr:rowOff>
    </xdr:from>
    <xdr:to>
      <xdr:col>85</xdr:col>
      <xdr:colOff>126364</xdr:colOff>
      <xdr:row>58</xdr:row>
      <xdr:rowOff>31213</xdr:rowOff>
    </xdr:to>
    <xdr:cxnSp macro="">
      <xdr:nvCxnSpPr>
        <xdr:cNvPr id="578" name="直線コネクタ 577"/>
        <xdr:cNvCxnSpPr/>
      </xdr:nvCxnSpPr>
      <xdr:spPr>
        <a:xfrm flipV="1">
          <a:off x="16317595" y="8601198"/>
          <a:ext cx="1269" cy="1374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35040</xdr:rowOff>
    </xdr:from>
    <xdr:ext cx="534377" cy="259045"/>
    <xdr:sp macro="" textlink="">
      <xdr:nvSpPr>
        <xdr:cNvPr id="579" name="教育費最小値テキスト"/>
        <xdr:cNvSpPr txBox="1"/>
      </xdr:nvSpPr>
      <xdr:spPr>
        <a:xfrm>
          <a:off x="16370300" y="997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27,322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31213</xdr:rowOff>
    </xdr:from>
    <xdr:to>
      <xdr:col>86</xdr:col>
      <xdr:colOff>25400</xdr:colOff>
      <xdr:row>58</xdr:row>
      <xdr:rowOff>31213</xdr:rowOff>
    </xdr:to>
    <xdr:cxnSp macro="">
      <xdr:nvCxnSpPr>
        <xdr:cNvPr id="580" name="直線コネクタ 579"/>
        <xdr:cNvCxnSpPr/>
      </xdr:nvCxnSpPr>
      <xdr:spPr>
        <a:xfrm>
          <a:off x="16230600" y="9975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146825</xdr:rowOff>
    </xdr:from>
    <xdr:ext cx="534377" cy="259045"/>
    <xdr:sp macro="" textlink="">
      <xdr:nvSpPr>
        <xdr:cNvPr id="581" name="教育費最大値テキスト"/>
        <xdr:cNvSpPr txBox="1"/>
      </xdr:nvSpPr>
      <xdr:spPr>
        <a:xfrm>
          <a:off x="16370300" y="8376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69,399</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50</xdr:row>
      <xdr:rowOff>28698</xdr:rowOff>
    </xdr:from>
    <xdr:to>
      <xdr:col>86</xdr:col>
      <xdr:colOff>25400</xdr:colOff>
      <xdr:row>50</xdr:row>
      <xdr:rowOff>28698</xdr:rowOff>
    </xdr:to>
    <xdr:cxnSp macro="">
      <xdr:nvCxnSpPr>
        <xdr:cNvPr id="582" name="直線コネクタ 581"/>
        <xdr:cNvCxnSpPr/>
      </xdr:nvCxnSpPr>
      <xdr:spPr>
        <a:xfrm>
          <a:off x="16230600" y="8601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127747</xdr:rowOff>
    </xdr:from>
    <xdr:to>
      <xdr:col>85</xdr:col>
      <xdr:colOff>127000</xdr:colOff>
      <xdr:row>56</xdr:row>
      <xdr:rowOff>113998</xdr:rowOff>
    </xdr:to>
    <xdr:cxnSp macro="">
      <xdr:nvCxnSpPr>
        <xdr:cNvPr id="583" name="直線コネクタ 582"/>
        <xdr:cNvCxnSpPr/>
      </xdr:nvCxnSpPr>
      <xdr:spPr>
        <a:xfrm flipV="1">
          <a:off x="15481300" y="9386047"/>
          <a:ext cx="838200" cy="329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87806</xdr:rowOff>
    </xdr:from>
    <xdr:ext cx="534377" cy="259045"/>
    <xdr:sp macro="" textlink="">
      <xdr:nvSpPr>
        <xdr:cNvPr id="584" name="教育費平均値テキスト"/>
        <xdr:cNvSpPr txBox="1"/>
      </xdr:nvSpPr>
      <xdr:spPr>
        <a:xfrm>
          <a:off x="16370300" y="9174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45,734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64929</xdr:rowOff>
    </xdr:from>
    <xdr:to>
      <xdr:col>85</xdr:col>
      <xdr:colOff>177800</xdr:colOff>
      <xdr:row>54</xdr:row>
      <xdr:rowOff>166529</xdr:rowOff>
    </xdr:to>
    <xdr:sp macro="" textlink="">
      <xdr:nvSpPr>
        <xdr:cNvPr id="585" name="フローチャート: 判断 584"/>
        <xdr:cNvSpPr/>
      </xdr:nvSpPr>
      <xdr:spPr>
        <a:xfrm>
          <a:off x="16268700" y="9323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129674</xdr:rowOff>
    </xdr:from>
    <xdr:to>
      <xdr:col>81</xdr:col>
      <xdr:colOff>50800</xdr:colOff>
      <xdr:row>56</xdr:row>
      <xdr:rowOff>113998</xdr:rowOff>
    </xdr:to>
    <xdr:cxnSp macro="">
      <xdr:nvCxnSpPr>
        <xdr:cNvPr id="586" name="直線コネクタ 585"/>
        <xdr:cNvCxnSpPr/>
      </xdr:nvCxnSpPr>
      <xdr:spPr>
        <a:xfrm>
          <a:off x="14592300" y="9559424"/>
          <a:ext cx="889000" cy="155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156272</xdr:rowOff>
    </xdr:from>
    <xdr:to>
      <xdr:col>81</xdr:col>
      <xdr:colOff>101600</xdr:colOff>
      <xdr:row>55</xdr:row>
      <xdr:rowOff>86422</xdr:rowOff>
    </xdr:to>
    <xdr:sp macro="" textlink="">
      <xdr:nvSpPr>
        <xdr:cNvPr id="587" name="フローチャート: 判断 586"/>
        <xdr:cNvSpPr/>
      </xdr:nvSpPr>
      <xdr:spPr>
        <a:xfrm>
          <a:off x="15430500" y="941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102949</xdr:rowOff>
    </xdr:from>
    <xdr:ext cx="534377" cy="259045"/>
    <xdr:sp macro="" textlink="">
      <xdr:nvSpPr>
        <xdr:cNvPr id="588" name="テキスト ボックス 587"/>
        <xdr:cNvSpPr txBox="1"/>
      </xdr:nvSpPr>
      <xdr:spPr>
        <a:xfrm>
          <a:off x="15214111" y="918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42,937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129674</xdr:rowOff>
    </xdr:from>
    <xdr:to>
      <xdr:col>76</xdr:col>
      <xdr:colOff>114300</xdr:colOff>
      <xdr:row>56</xdr:row>
      <xdr:rowOff>32193</xdr:rowOff>
    </xdr:to>
    <xdr:cxnSp macro="">
      <xdr:nvCxnSpPr>
        <xdr:cNvPr id="589" name="直線コネクタ 588"/>
        <xdr:cNvCxnSpPr/>
      </xdr:nvCxnSpPr>
      <xdr:spPr>
        <a:xfrm flipV="1">
          <a:off x="13703300" y="9559424"/>
          <a:ext cx="889000" cy="73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68000</xdr:rowOff>
    </xdr:from>
    <xdr:to>
      <xdr:col>76</xdr:col>
      <xdr:colOff>165100</xdr:colOff>
      <xdr:row>55</xdr:row>
      <xdr:rowOff>169600</xdr:rowOff>
    </xdr:to>
    <xdr:sp macro="" textlink="">
      <xdr:nvSpPr>
        <xdr:cNvPr id="590" name="フローチャート: 判断 589"/>
        <xdr:cNvSpPr/>
      </xdr:nvSpPr>
      <xdr:spPr>
        <a:xfrm>
          <a:off x="14541500" y="949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14677</xdr:rowOff>
    </xdr:from>
    <xdr:ext cx="534377" cy="259045"/>
    <xdr:sp macro="" textlink="">
      <xdr:nvSpPr>
        <xdr:cNvPr id="591" name="テキスト ボックス 590"/>
        <xdr:cNvSpPr txBox="1"/>
      </xdr:nvSpPr>
      <xdr:spPr>
        <a:xfrm>
          <a:off x="14325111" y="9272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40,390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32193</xdr:rowOff>
    </xdr:from>
    <xdr:to>
      <xdr:col>71</xdr:col>
      <xdr:colOff>177800</xdr:colOff>
      <xdr:row>57</xdr:row>
      <xdr:rowOff>33858</xdr:rowOff>
    </xdr:to>
    <xdr:cxnSp macro="">
      <xdr:nvCxnSpPr>
        <xdr:cNvPr id="592" name="直線コネクタ 591"/>
        <xdr:cNvCxnSpPr/>
      </xdr:nvCxnSpPr>
      <xdr:spPr>
        <a:xfrm flipV="1">
          <a:off x="12814300" y="9633393"/>
          <a:ext cx="889000" cy="173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65224</xdr:rowOff>
    </xdr:from>
    <xdr:to>
      <xdr:col>72</xdr:col>
      <xdr:colOff>38100</xdr:colOff>
      <xdr:row>55</xdr:row>
      <xdr:rowOff>166824</xdr:rowOff>
    </xdr:to>
    <xdr:sp macro="" textlink="">
      <xdr:nvSpPr>
        <xdr:cNvPr id="593" name="フローチャート: 判断 592"/>
        <xdr:cNvSpPr/>
      </xdr:nvSpPr>
      <xdr:spPr>
        <a:xfrm>
          <a:off x="13652500" y="949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11901</xdr:rowOff>
    </xdr:from>
    <xdr:ext cx="534377" cy="259045"/>
    <xdr:sp macro="" textlink="">
      <xdr:nvSpPr>
        <xdr:cNvPr id="594" name="テキスト ボックス 593"/>
        <xdr:cNvSpPr txBox="1"/>
      </xdr:nvSpPr>
      <xdr:spPr>
        <a:xfrm>
          <a:off x="13436111" y="927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40,475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124889</xdr:rowOff>
    </xdr:from>
    <xdr:to>
      <xdr:col>67</xdr:col>
      <xdr:colOff>101600</xdr:colOff>
      <xdr:row>56</xdr:row>
      <xdr:rowOff>55039</xdr:rowOff>
    </xdr:to>
    <xdr:sp macro="" textlink="">
      <xdr:nvSpPr>
        <xdr:cNvPr id="595" name="フローチャート: 判断 594"/>
        <xdr:cNvSpPr/>
      </xdr:nvSpPr>
      <xdr:spPr>
        <a:xfrm>
          <a:off x="12763500" y="9554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71566</xdr:rowOff>
    </xdr:from>
    <xdr:ext cx="534377" cy="259045"/>
    <xdr:sp macro="" textlink="">
      <xdr:nvSpPr>
        <xdr:cNvPr id="596" name="テキスト ボックス 595"/>
        <xdr:cNvSpPr txBox="1"/>
      </xdr:nvSpPr>
      <xdr:spPr>
        <a:xfrm>
          <a:off x="12547111" y="9329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38,648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76947</xdr:rowOff>
    </xdr:from>
    <xdr:to>
      <xdr:col>85</xdr:col>
      <xdr:colOff>177800</xdr:colOff>
      <xdr:row>55</xdr:row>
      <xdr:rowOff>7097</xdr:rowOff>
    </xdr:to>
    <xdr:sp macro="" textlink="">
      <xdr:nvSpPr>
        <xdr:cNvPr id="602" name="楕円 601"/>
        <xdr:cNvSpPr/>
      </xdr:nvSpPr>
      <xdr:spPr>
        <a:xfrm>
          <a:off x="16268700" y="9335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55374</xdr:rowOff>
    </xdr:from>
    <xdr:ext cx="534377" cy="259045"/>
    <xdr:sp macro="" textlink="">
      <xdr:nvSpPr>
        <xdr:cNvPr id="603" name="教育費該当値テキスト"/>
        <xdr:cNvSpPr txBox="1"/>
      </xdr:nvSpPr>
      <xdr:spPr>
        <a:xfrm>
          <a:off x="16370300" y="9313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45,366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63198</xdr:rowOff>
    </xdr:from>
    <xdr:to>
      <xdr:col>81</xdr:col>
      <xdr:colOff>101600</xdr:colOff>
      <xdr:row>56</xdr:row>
      <xdr:rowOff>164798</xdr:rowOff>
    </xdr:to>
    <xdr:sp macro="" textlink="">
      <xdr:nvSpPr>
        <xdr:cNvPr id="604" name="楕円 603"/>
        <xdr:cNvSpPr/>
      </xdr:nvSpPr>
      <xdr:spPr>
        <a:xfrm>
          <a:off x="15430500" y="9664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155925</xdr:rowOff>
    </xdr:from>
    <xdr:ext cx="534377" cy="259045"/>
    <xdr:sp macro="" textlink="">
      <xdr:nvSpPr>
        <xdr:cNvPr id="605" name="テキスト ボックス 604"/>
        <xdr:cNvSpPr txBox="1"/>
      </xdr:nvSpPr>
      <xdr:spPr>
        <a:xfrm>
          <a:off x="15214111" y="975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35,287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78874</xdr:rowOff>
    </xdr:from>
    <xdr:to>
      <xdr:col>76</xdr:col>
      <xdr:colOff>165100</xdr:colOff>
      <xdr:row>56</xdr:row>
      <xdr:rowOff>9024</xdr:rowOff>
    </xdr:to>
    <xdr:sp macro="" textlink="">
      <xdr:nvSpPr>
        <xdr:cNvPr id="606" name="楕円 605"/>
        <xdr:cNvSpPr/>
      </xdr:nvSpPr>
      <xdr:spPr>
        <a:xfrm>
          <a:off x="14541500" y="950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151</xdr:rowOff>
    </xdr:from>
    <xdr:ext cx="534377" cy="259045"/>
    <xdr:sp macro="" textlink="">
      <xdr:nvSpPr>
        <xdr:cNvPr id="607" name="テキスト ボックス 606"/>
        <xdr:cNvSpPr txBox="1"/>
      </xdr:nvSpPr>
      <xdr:spPr>
        <a:xfrm>
          <a:off x="14325111" y="9601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40,057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152843</xdr:rowOff>
    </xdr:from>
    <xdr:to>
      <xdr:col>72</xdr:col>
      <xdr:colOff>38100</xdr:colOff>
      <xdr:row>56</xdr:row>
      <xdr:rowOff>82993</xdr:rowOff>
    </xdr:to>
    <xdr:sp macro="" textlink="">
      <xdr:nvSpPr>
        <xdr:cNvPr id="608" name="楕円 607"/>
        <xdr:cNvSpPr/>
      </xdr:nvSpPr>
      <xdr:spPr>
        <a:xfrm>
          <a:off x="13652500" y="9582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74120</xdr:rowOff>
    </xdr:from>
    <xdr:ext cx="534377" cy="259045"/>
    <xdr:sp macro="" textlink="">
      <xdr:nvSpPr>
        <xdr:cNvPr id="609" name="テキスト ボックス 608"/>
        <xdr:cNvSpPr txBox="1"/>
      </xdr:nvSpPr>
      <xdr:spPr>
        <a:xfrm>
          <a:off x="13436111" y="9675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37,792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154508</xdr:rowOff>
    </xdr:from>
    <xdr:to>
      <xdr:col>67</xdr:col>
      <xdr:colOff>101600</xdr:colOff>
      <xdr:row>57</xdr:row>
      <xdr:rowOff>84658</xdr:rowOff>
    </xdr:to>
    <xdr:sp macro="" textlink="">
      <xdr:nvSpPr>
        <xdr:cNvPr id="610" name="楕円 609"/>
        <xdr:cNvSpPr/>
      </xdr:nvSpPr>
      <xdr:spPr>
        <a:xfrm>
          <a:off x="12763500" y="9755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75785</xdr:rowOff>
    </xdr:from>
    <xdr:ext cx="534377" cy="259045"/>
    <xdr:sp macro="" textlink="">
      <xdr:nvSpPr>
        <xdr:cNvPr id="611" name="テキスト ボックス 610"/>
        <xdr:cNvSpPr txBox="1"/>
      </xdr:nvSpPr>
      <xdr:spPr>
        <a:xfrm>
          <a:off x="12547111" y="984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32,491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2" name="直線コネクタ 62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3" name="テキスト ボックス 62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4" name="直線コネクタ 62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5" name="テキスト ボックス 624"/>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6" name="直線コネクタ 62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27" name="テキスト ボックス 626"/>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8" name="直線コネクタ 62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29" name="テキスト ボックス 628"/>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0" name="直線コネクタ 62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92727</xdr:rowOff>
    </xdr:from>
    <xdr:ext cx="467179" cy="259045"/>
    <xdr:sp macro="" textlink="">
      <xdr:nvSpPr>
        <xdr:cNvPr id="631" name="テキスト ボックス 630"/>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3" name="テキスト ボックス 63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132652</xdr:rowOff>
    </xdr:from>
    <xdr:to>
      <xdr:col>85</xdr:col>
      <xdr:colOff>126364</xdr:colOff>
      <xdr:row>79</xdr:row>
      <xdr:rowOff>44450</xdr:rowOff>
    </xdr:to>
    <xdr:cxnSp macro="">
      <xdr:nvCxnSpPr>
        <xdr:cNvPr id="635" name="直線コネクタ 634"/>
        <xdr:cNvCxnSpPr/>
      </xdr:nvCxnSpPr>
      <xdr:spPr>
        <a:xfrm flipV="1">
          <a:off x="16317595" y="12305602"/>
          <a:ext cx="1269" cy="1283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6"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7" name="直線コネクタ 63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79329</xdr:rowOff>
    </xdr:from>
    <xdr:ext cx="469744" cy="259045"/>
    <xdr:sp macro="" textlink="">
      <xdr:nvSpPr>
        <xdr:cNvPr id="638" name="災害復旧費最大値テキスト"/>
        <xdr:cNvSpPr txBox="1"/>
      </xdr:nvSpPr>
      <xdr:spPr>
        <a:xfrm>
          <a:off x="16370300" y="12080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6,737</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71</xdr:row>
      <xdr:rowOff>132652</xdr:rowOff>
    </xdr:from>
    <xdr:to>
      <xdr:col>86</xdr:col>
      <xdr:colOff>25400</xdr:colOff>
      <xdr:row>71</xdr:row>
      <xdr:rowOff>132652</xdr:rowOff>
    </xdr:to>
    <xdr:cxnSp macro="">
      <xdr:nvCxnSpPr>
        <xdr:cNvPr id="639" name="直線コネクタ 638"/>
        <xdr:cNvCxnSpPr/>
      </xdr:nvCxnSpPr>
      <xdr:spPr>
        <a:xfrm>
          <a:off x="16230600" y="12305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161798</xdr:rowOff>
    </xdr:from>
    <xdr:to>
      <xdr:col>85</xdr:col>
      <xdr:colOff>127000</xdr:colOff>
      <xdr:row>79</xdr:row>
      <xdr:rowOff>44450</xdr:rowOff>
    </xdr:to>
    <xdr:cxnSp macro="">
      <xdr:nvCxnSpPr>
        <xdr:cNvPr id="640" name="直線コネクタ 639"/>
        <xdr:cNvCxnSpPr/>
      </xdr:nvCxnSpPr>
      <xdr:spPr>
        <a:xfrm>
          <a:off x="15481300" y="13363448"/>
          <a:ext cx="838200" cy="22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58247</xdr:rowOff>
    </xdr:from>
    <xdr:ext cx="378565" cy="259045"/>
    <xdr:sp macro="" textlink="">
      <xdr:nvSpPr>
        <xdr:cNvPr id="641" name="災害復旧費平均値テキスト"/>
        <xdr:cNvSpPr txBox="1"/>
      </xdr:nvSpPr>
      <xdr:spPr>
        <a:xfrm>
          <a:off x="16370300" y="132598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35370</xdr:rowOff>
    </xdr:from>
    <xdr:to>
      <xdr:col>85</xdr:col>
      <xdr:colOff>177800</xdr:colOff>
      <xdr:row>78</xdr:row>
      <xdr:rowOff>136970</xdr:rowOff>
    </xdr:to>
    <xdr:sp macro="" textlink="">
      <xdr:nvSpPr>
        <xdr:cNvPr id="642" name="フローチャート: 判断 641"/>
        <xdr:cNvSpPr/>
      </xdr:nvSpPr>
      <xdr:spPr>
        <a:xfrm>
          <a:off x="16268700" y="13408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7874</xdr:rowOff>
    </xdr:from>
    <xdr:to>
      <xdr:col>81</xdr:col>
      <xdr:colOff>50800</xdr:colOff>
      <xdr:row>77</xdr:row>
      <xdr:rowOff>161798</xdr:rowOff>
    </xdr:to>
    <xdr:cxnSp macro="">
      <xdr:nvCxnSpPr>
        <xdr:cNvPr id="643" name="直線コネクタ 642"/>
        <xdr:cNvCxnSpPr/>
      </xdr:nvCxnSpPr>
      <xdr:spPr>
        <a:xfrm>
          <a:off x="14592300" y="12866624"/>
          <a:ext cx="889000" cy="496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42799</xdr:rowOff>
    </xdr:from>
    <xdr:to>
      <xdr:col>81</xdr:col>
      <xdr:colOff>101600</xdr:colOff>
      <xdr:row>78</xdr:row>
      <xdr:rowOff>144399</xdr:rowOff>
    </xdr:to>
    <xdr:sp macro="" textlink="">
      <xdr:nvSpPr>
        <xdr:cNvPr id="644" name="フローチャート: 判断 643"/>
        <xdr:cNvSpPr/>
      </xdr:nvSpPr>
      <xdr:spPr>
        <a:xfrm>
          <a:off x="15430500" y="13415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135526</xdr:rowOff>
    </xdr:from>
    <xdr:ext cx="378565" cy="259045"/>
    <xdr:sp macro="" textlink="">
      <xdr:nvSpPr>
        <xdr:cNvPr id="645" name="テキスト ボックス 644"/>
        <xdr:cNvSpPr txBox="1"/>
      </xdr:nvSpPr>
      <xdr:spPr>
        <a:xfrm>
          <a:off x="15292017" y="135086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7874</xdr:rowOff>
    </xdr:from>
    <xdr:to>
      <xdr:col>76</xdr:col>
      <xdr:colOff>114300</xdr:colOff>
      <xdr:row>78</xdr:row>
      <xdr:rowOff>99504</xdr:rowOff>
    </xdr:to>
    <xdr:cxnSp macro="">
      <xdr:nvCxnSpPr>
        <xdr:cNvPr id="646" name="直線コネクタ 645"/>
        <xdr:cNvCxnSpPr/>
      </xdr:nvCxnSpPr>
      <xdr:spPr>
        <a:xfrm flipV="1">
          <a:off x="13703300" y="12866624"/>
          <a:ext cx="889000" cy="605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32322</xdr:rowOff>
    </xdr:from>
    <xdr:to>
      <xdr:col>76</xdr:col>
      <xdr:colOff>165100</xdr:colOff>
      <xdr:row>78</xdr:row>
      <xdr:rowOff>133922</xdr:rowOff>
    </xdr:to>
    <xdr:sp macro="" textlink="">
      <xdr:nvSpPr>
        <xdr:cNvPr id="647" name="フローチャート: 判断 646"/>
        <xdr:cNvSpPr/>
      </xdr:nvSpPr>
      <xdr:spPr>
        <a:xfrm>
          <a:off x="14541500" y="134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125049</xdr:rowOff>
    </xdr:from>
    <xdr:ext cx="378565" cy="259045"/>
    <xdr:sp macro="" textlink="">
      <xdr:nvSpPr>
        <xdr:cNvPr id="648" name="テキスト ボックス 647"/>
        <xdr:cNvSpPr txBox="1"/>
      </xdr:nvSpPr>
      <xdr:spPr>
        <a:xfrm>
          <a:off x="14403017" y="13498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99504</xdr:rowOff>
    </xdr:from>
    <xdr:to>
      <xdr:col>71</xdr:col>
      <xdr:colOff>177800</xdr:colOff>
      <xdr:row>79</xdr:row>
      <xdr:rowOff>38736</xdr:rowOff>
    </xdr:to>
    <xdr:cxnSp macro="">
      <xdr:nvCxnSpPr>
        <xdr:cNvPr id="649" name="直線コネクタ 648"/>
        <xdr:cNvCxnSpPr/>
      </xdr:nvCxnSpPr>
      <xdr:spPr>
        <a:xfrm flipV="1">
          <a:off x="12814300" y="13472604"/>
          <a:ext cx="889000" cy="11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114808</xdr:rowOff>
    </xdr:from>
    <xdr:to>
      <xdr:col>72</xdr:col>
      <xdr:colOff>38100</xdr:colOff>
      <xdr:row>79</xdr:row>
      <xdr:rowOff>44958</xdr:rowOff>
    </xdr:to>
    <xdr:sp macro="" textlink="">
      <xdr:nvSpPr>
        <xdr:cNvPr id="650" name="フローチャート: 判断 649"/>
        <xdr:cNvSpPr/>
      </xdr:nvSpPr>
      <xdr:spPr>
        <a:xfrm>
          <a:off x="13652500" y="13487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36085</xdr:rowOff>
    </xdr:from>
    <xdr:ext cx="378565" cy="259045"/>
    <xdr:sp macro="" textlink="">
      <xdr:nvSpPr>
        <xdr:cNvPr id="651" name="テキスト ボックス 650"/>
        <xdr:cNvSpPr txBox="1"/>
      </xdr:nvSpPr>
      <xdr:spPr>
        <a:xfrm>
          <a:off x="13514017" y="135806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145098</xdr:rowOff>
    </xdr:from>
    <xdr:to>
      <xdr:col>67</xdr:col>
      <xdr:colOff>101600</xdr:colOff>
      <xdr:row>79</xdr:row>
      <xdr:rowOff>75248</xdr:rowOff>
    </xdr:to>
    <xdr:sp macro="" textlink="">
      <xdr:nvSpPr>
        <xdr:cNvPr id="652" name="フローチャート: 判断 651"/>
        <xdr:cNvSpPr/>
      </xdr:nvSpPr>
      <xdr:spPr>
        <a:xfrm>
          <a:off x="12763500" y="1351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91775</xdr:rowOff>
    </xdr:from>
    <xdr:ext cx="378565" cy="259045"/>
    <xdr:sp macro="" textlink="">
      <xdr:nvSpPr>
        <xdr:cNvPr id="653" name="テキスト ボックス 652"/>
        <xdr:cNvSpPr txBox="1"/>
      </xdr:nvSpPr>
      <xdr:spPr>
        <a:xfrm>
          <a:off x="12625017" y="132934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9" name="楕円 658"/>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60"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110998</xdr:rowOff>
    </xdr:from>
    <xdr:to>
      <xdr:col>81</xdr:col>
      <xdr:colOff>101600</xdr:colOff>
      <xdr:row>78</xdr:row>
      <xdr:rowOff>41148</xdr:rowOff>
    </xdr:to>
    <xdr:sp macro="" textlink="">
      <xdr:nvSpPr>
        <xdr:cNvPr id="661" name="楕円 660"/>
        <xdr:cNvSpPr/>
      </xdr:nvSpPr>
      <xdr:spPr>
        <a:xfrm>
          <a:off x="15430500" y="13312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57675</xdr:rowOff>
    </xdr:from>
    <xdr:ext cx="469744" cy="259045"/>
    <xdr:sp macro="" textlink="">
      <xdr:nvSpPr>
        <xdr:cNvPr id="662" name="テキスト ボックス 661"/>
        <xdr:cNvSpPr txBox="1"/>
      </xdr:nvSpPr>
      <xdr:spPr>
        <a:xfrm>
          <a:off x="15246428" y="13087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128524</xdr:rowOff>
    </xdr:from>
    <xdr:to>
      <xdr:col>76</xdr:col>
      <xdr:colOff>165100</xdr:colOff>
      <xdr:row>75</xdr:row>
      <xdr:rowOff>58674</xdr:rowOff>
    </xdr:to>
    <xdr:sp macro="" textlink="">
      <xdr:nvSpPr>
        <xdr:cNvPr id="663" name="楕円 662"/>
        <xdr:cNvSpPr/>
      </xdr:nvSpPr>
      <xdr:spPr>
        <a:xfrm>
          <a:off x="14541500" y="1281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73</xdr:row>
      <xdr:rowOff>75201</xdr:rowOff>
    </xdr:from>
    <xdr:ext cx="469744" cy="259045"/>
    <xdr:sp macro="" textlink="">
      <xdr:nvSpPr>
        <xdr:cNvPr id="664" name="テキスト ボックス 663"/>
        <xdr:cNvSpPr txBox="1"/>
      </xdr:nvSpPr>
      <xdr:spPr>
        <a:xfrm>
          <a:off x="14357428" y="12591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48704</xdr:rowOff>
    </xdr:from>
    <xdr:to>
      <xdr:col>72</xdr:col>
      <xdr:colOff>38100</xdr:colOff>
      <xdr:row>78</xdr:row>
      <xdr:rowOff>150304</xdr:rowOff>
    </xdr:to>
    <xdr:sp macro="" textlink="">
      <xdr:nvSpPr>
        <xdr:cNvPr id="665" name="楕円 664"/>
        <xdr:cNvSpPr/>
      </xdr:nvSpPr>
      <xdr:spPr>
        <a:xfrm>
          <a:off x="13652500" y="1342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166831</xdr:rowOff>
    </xdr:from>
    <xdr:ext cx="378565" cy="259045"/>
    <xdr:sp macro="" textlink="">
      <xdr:nvSpPr>
        <xdr:cNvPr id="666" name="テキスト ボックス 665"/>
        <xdr:cNvSpPr txBox="1"/>
      </xdr:nvSpPr>
      <xdr:spPr>
        <a:xfrm>
          <a:off x="13514017" y="131970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159386</xdr:rowOff>
    </xdr:from>
    <xdr:to>
      <xdr:col>67</xdr:col>
      <xdr:colOff>101600</xdr:colOff>
      <xdr:row>79</xdr:row>
      <xdr:rowOff>89536</xdr:rowOff>
    </xdr:to>
    <xdr:sp macro="" textlink="">
      <xdr:nvSpPr>
        <xdr:cNvPr id="667" name="楕円 666"/>
        <xdr:cNvSpPr/>
      </xdr:nvSpPr>
      <xdr:spPr>
        <a:xfrm>
          <a:off x="12763500" y="1353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80663</xdr:rowOff>
    </xdr:from>
    <xdr:ext cx="313932" cy="259045"/>
    <xdr:sp macro="" textlink="">
      <xdr:nvSpPr>
        <xdr:cNvPr id="668" name="テキスト ボックス 667"/>
        <xdr:cNvSpPr txBox="1"/>
      </xdr:nvSpPr>
      <xdr:spPr>
        <a:xfrm>
          <a:off x="12657333" y="136252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9" name="テキスト ボックス 678"/>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80" name="直線コネクタ 67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81" name="テキスト ボックス 680"/>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2" name="直線コネクタ 68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83" name="テキスト ボックス 68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4" name="直線コネクタ 68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5" name="テキスト ボックス 684"/>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6" name="直線コネクタ 68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7" name="テキスト ボックス 686"/>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9" name="テキスト ボックス 68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19707</xdr:rowOff>
    </xdr:from>
    <xdr:to>
      <xdr:col>85</xdr:col>
      <xdr:colOff>126364</xdr:colOff>
      <xdr:row>99</xdr:row>
      <xdr:rowOff>4071</xdr:rowOff>
    </xdr:to>
    <xdr:cxnSp macro="">
      <xdr:nvCxnSpPr>
        <xdr:cNvPr id="691" name="直線コネクタ 690"/>
        <xdr:cNvCxnSpPr/>
      </xdr:nvCxnSpPr>
      <xdr:spPr>
        <a:xfrm flipV="1">
          <a:off x="16317595" y="15793107"/>
          <a:ext cx="1269" cy="1184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7898</xdr:rowOff>
    </xdr:from>
    <xdr:ext cx="534377" cy="259045"/>
    <xdr:sp macro="" textlink="">
      <xdr:nvSpPr>
        <xdr:cNvPr id="692" name="公債費最小値テキスト"/>
        <xdr:cNvSpPr txBox="1"/>
      </xdr:nvSpPr>
      <xdr:spPr>
        <a:xfrm>
          <a:off x="16370300" y="1698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18,433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4071</xdr:rowOff>
    </xdr:from>
    <xdr:to>
      <xdr:col>86</xdr:col>
      <xdr:colOff>25400</xdr:colOff>
      <xdr:row>99</xdr:row>
      <xdr:rowOff>4071</xdr:rowOff>
    </xdr:to>
    <xdr:cxnSp macro="">
      <xdr:nvCxnSpPr>
        <xdr:cNvPr id="693" name="直線コネクタ 692"/>
        <xdr:cNvCxnSpPr/>
      </xdr:nvCxnSpPr>
      <xdr:spPr>
        <a:xfrm>
          <a:off x="16230600" y="16977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137834</xdr:rowOff>
    </xdr:from>
    <xdr:ext cx="534377" cy="259045"/>
    <xdr:sp macro="" textlink="">
      <xdr:nvSpPr>
        <xdr:cNvPr id="694" name="公債費最大値テキスト"/>
        <xdr:cNvSpPr txBox="1"/>
      </xdr:nvSpPr>
      <xdr:spPr>
        <a:xfrm>
          <a:off x="16370300" y="15568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70,249</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92</xdr:row>
      <xdr:rowOff>19707</xdr:rowOff>
    </xdr:from>
    <xdr:to>
      <xdr:col>86</xdr:col>
      <xdr:colOff>25400</xdr:colOff>
      <xdr:row>92</xdr:row>
      <xdr:rowOff>19707</xdr:rowOff>
    </xdr:to>
    <xdr:cxnSp macro="">
      <xdr:nvCxnSpPr>
        <xdr:cNvPr id="695" name="直線コネクタ 694"/>
        <xdr:cNvCxnSpPr/>
      </xdr:nvCxnSpPr>
      <xdr:spPr>
        <a:xfrm>
          <a:off x="16230600" y="15793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61587</xdr:rowOff>
    </xdr:from>
    <xdr:to>
      <xdr:col>85</xdr:col>
      <xdr:colOff>127000</xdr:colOff>
      <xdr:row>96</xdr:row>
      <xdr:rowOff>101158</xdr:rowOff>
    </xdr:to>
    <xdr:cxnSp macro="">
      <xdr:nvCxnSpPr>
        <xdr:cNvPr id="696" name="直線コネクタ 695"/>
        <xdr:cNvCxnSpPr/>
      </xdr:nvCxnSpPr>
      <xdr:spPr>
        <a:xfrm>
          <a:off x="15481300" y="16520787"/>
          <a:ext cx="838200" cy="39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26019</xdr:rowOff>
    </xdr:from>
    <xdr:ext cx="534377" cy="259045"/>
    <xdr:sp macro="" textlink="">
      <xdr:nvSpPr>
        <xdr:cNvPr id="697" name="公債費平均値テキスト"/>
        <xdr:cNvSpPr txBox="1"/>
      </xdr:nvSpPr>
      <xdr:spPr>
        <a:xfrm>
          <a:off x="16370300" y="166566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29,307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47592</xdr:rowOff>
    </xdr:from>
    <xdr:to>
      <xdr:col>85</xdr:col>
      <xdr:colOff>177800</xdr:colOff>
      <xdr:row>97</xdr:row>
      <xdr:rowOff>149192</xdr:rowOff>
    </xdr:to>
    <xdr:sp macro="" textlink="">
      <xdr:nvSpPr>
        <xdr:cNvPr id="698" name="フローチャート: 判断 697"/>
        <xdr:cNvSpPr/>
      </xdr:nvSpPr>
      <xdr:spPr>
        <a:xfrm>
          <a:off x="16268700" y="16678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17331</xdr:rowOff>
    </xdr:from>
    <xdr:to>
      <xdr:col>81</xdr:col>
      <xdr:colOff>50800</xdr:colOff>
      <xdr:row>96</xdr:row>
      <xdr:rowOff>61587</xdr:rowOff>
    </xdr:to>
    <xdr:cxnSp macro="">
      <xdr:nvCxnSpPr>
        <xdr:cNvPr id="699" name="直線コネクタ 698"/>
        <xdr:cNvCxnSpPr/>
      </xdr:nvCxnSpPr>
      <xdr:spPr>
        <a:xfrm>
          <a:off x="14592300" y="16476531"/>
          <a:ext cx="889000" cy="44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68326</xdr:rowOff>
    </xdr:from>
    <xdr:to>
      <xdr:col>81</xdr:col>
      <xdr:colOff>101600</xdr:colOff>
      <xdr:row>97</xdr:row>
      <xdr:rowOff>169926</xdr:rowOff>
    </xdr:to>
    <xdr:sp macro="" textlink="">
      <xdr:nvSpPr>
        <xdr:cNvPr id="700" name="フローチャート: 判断 699"/>
        <xdr:cNvSpPr/>
      </xdr:nvSpPr>
      <xdr:spPr>
        <a:xfrm>
          <a:off x="15430500" y="16698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161053</xdr:rowOff>
    </xdr:from>
    <xdr:ext cx="534377" cy="259045"/>
    <xdr:sp macro="" textlink="">
      <xdr:nvSpPr>
        <xdr:cNvPr id="701" name="テキスト ボックス 700"/>
        <xdr:cNvSpPr txBox="1"/>
      </xdr:nvSpPr>
      <xdr:spPr>
        <a:xfrm>
          <a:off x="15214111" y="16791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28,400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125549</xdr:rowOff>
    </xdr:from>
    <xdr:to>
      <xdr:col>76</xdr:col>
      <xdr:colOff>114300</xdr:colOff>
      <xdr:row>96</xdr:row>
      <xdr:rowOff>17331</xdr:rowOff>
    </xdr:to>
    <xdr:cxnSp macro="">
      <xdr:nvCxnSpPr>
        <xdr:cNvPr id="702" name="直線コネクタ 701"/>
        <xdr:cNvCxnSpPr/>
      </xdr:nvCxnSpPr>
      <xdr:spPr>
        <a:xfrm>
          <a:off x="13703300" y="16413299"/>
          <a:ext cx="889000" cy="63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39432</xdr:rowOff>
    </xdr:from>
    <xdr:to>
      <xdr:col>76</xdr:col>
      <xdr:colOff>165100</xdr:colOff>
      <xdr:row>97</xdr:row>
      <xdr:rowOff>141032</xdr:rowOff>
    </xdr:to>
    <xdr:sp macro="" textlink="">
      <xdr:nvSpPr>
        <xdr:cNvPr id="703" name="フローチャート: 判断 702"/>
        <xdr:cNvSpPr/>
      </xdr:nvSpPr>
      <xdr:spPr>
        <a:xfrm>
          <a:off x="14541500" y="1667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132159</xdr:rowOff>
    </xdr:from>
    <xdr:ext cx="534377" cy="259045"/>
    <xdr:sp macro="" textlink="">
      <xdr:nvSpPr>
        <xdr:cNvPr id="704" name="テキスト ボックス 703"/>
        <xdr:cNvSpPr txBox="1"/>
      </xdr:nvSpPr>
      <xdr:spPr>
        <a:xfrm>
          <a:off x="14325111" y="16762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29,664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114416</xdr:rowOff>
    </xdr:from>
    <xdr:to>
      <xdr:col>71</xdr:col>
      <xdr:colOff>177800</xdr:colOff>
      <xdr:row>95</xdr:row>
      <xdr:rowOff>125549</xdr:rowOff>
    </xdr:to>
    <xdr:cxnSp macro="">
      <xdr:nvCxnSpPr>
        <xdr:cNvPr id="705" name="直線コネクタ 704"/>
        <xdr:cNvCxnSpPr/>
      </xdr:nvCxnSpPr>
      <xdr:spPr>
        <a:xfrm>
          <a:off x="12814300" y="16402166"/>
          <a:ext cx="889000" cy="11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171196</xdr:rowOff>
    </xdr:from>
    <xdr:to>
      <xdr:col>72</xdr:col>
      <xdr:colOff>38100</xdr:colOff>
      <xdr:row>97</xdr:row>
      <xdr:rowOff>101346</xdr:rowOff>
    </xdr:to>
    <xdr:sp macro="" textlink="">
      <xdr:nvSpPr>
        <xdr:cNvPr id="706" name="フローチャート: 判断 705"/>
        <xdr:cNvSpPr/>
      </xdr:nvSpPr>
      <xdr:spPr>
        <a:xfrm>
          <a:off x="13652500" y="16630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92473</xdr:rowOff>
    </xdr:from>
    <xdr:ext cx="534377" cy="259045"/>
    <xdr:sp macro="" textlink="">
      <xdr:nvSpPr>
        <xdr:cNvPr id="707" name="テキスト ボックス 706"/>
        <xdr:cNvSpPr txBox="1"/>
      </xdr:nvSpPr>
      <xdr:spPr>
        <a:xfrm>
          <a:off x="13436111" y="1672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31,400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160246</xdr:rowOff>
    </xdr:from>
    <xdr:to>
      <xdr:col>67</xdr:col>
      <xdr:colOff>101600</xdr:colOff>
      <xdr:row>97</xdr:row>
      <xdr:rowOff>90396</xdr:rowOff>
    </xdr:to>
    <xdr:sp macro="" textlink="">
      <xdr:nvSpPr>
        <xdr:cNvPr id="708" name="フローチャート: 判断 707"/>
        <xdr:cNvSpPr/>
      </xdr:nvSpPr>
      <xdr:spPr>
        <a:xfrm>
          <a:off x="12763500" y="1661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81523</xdr:rowOff>
    </xdr:from>
    <xdr:ext cx="534377" cy="259045"/>
    <xdr:sp macro="" textlink="">
      <xdr:nvSpPr>
        <xdr:cNvPr id="709" name="テキスト ボックス 708"/>
        <xdr:cNvSpPr txBox="1"/>
      </xdr:nvSpPr>
      <xdr:spPr>
        <a:xfrm>
          <a:off x="12547111" y="16712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31,879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50358</xdr:rowOff>
    </xdr:from>
    <xdr:to>
      <xdr:col>85</xdr:col>
      <xdr:colOff>177800</xdr:colOff>
      <xdr:row>96</xdr:row>
      <xdr:rowOff>151958</xdr:rowOff>
    </xdr:to>
    <xdr:sp macro="" textlink="">
      <xdr:nvSpPr>
        <xdr:cNvPr id="715" name="楕円 714"/>
        <xdr:cNvSpPr/>
      </xdr:nvSpPr>
      <xdr:spPr>
        <a:xfrm>
          <a:off x="16268700" y="1650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73235</xdr:rowOff>
    </xdr:from>
    <xdr:ext cx="534377" cy="259045"/>
    <xdr:sp macro="" textlink="">
      <xdr:nvSpPr>
        <xdr:cNvPr id="716" name="公債費該当値テキスト"/>
        <xdr:cNvSpPr txBox="1"/>
      </xdr:nvSpPr>
      <xdr:spPr>
        <a:xfrm>
          <a:off x="16370300" y="16360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36,686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10787</xdr:rowOff>
    </xdr:from>
    <xdr:to>
      <xdr:col>81</xdr:col>
      <xdr:colOff>101600</xdr:colOff>
      <xdr:row>96</xdr:row>
      <xdr:rowOff>112387</xdr:rowOff>
    </xdr:to>
    <xdr:sp macro="" textlink="">
      <xdr:nvSpPr>
        <xdr:cNvPr id="717" name="楕円 716"/>
        <xdr:cNvSpPr/>
      </xdr:nvSpPr>
      <xdr:spPr>
        <a:xfrm>
          <a:off x="15430500" y="1646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128914</xdr:rowOff>
    </xdr:from>
    <xdr:ext cx="534377" cy="259045"/>
    <xdr:sp macro="" textlink="">
      <xdr:nvSpPr>
        <xdr:cNvPr id="718" name="テキスト ボックス 717"/>
        <xdr:cNvSpPr txBox="1"/>
      </xdr:nvSpPr>
      <xdr:spPr>
        <a:xfrm>
          <a:off x="15214111" y="16245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38,417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137981</xdr:rowOff>
    </xdr:from>
    <xdr:to>
      <xdr:col>76</xdr:col>
      <xdr:colOff>165100</xdr:colOff>
      <xdr:row>96</xdr:row>
      <xdr:rowOff>68131</xdr:rowOff>
    </xdr:to>
    <xdr:sp macro="" textlink="">
      <xdr:nvSpPr>
        <xdr:cNvPr id="719" name="楕円 718"/>
        <xdr:cNvSpPr/>
      </xdr:nvSpPr>
      <xdr:spPr>
        <a:xfrm>
          <a:off x="14541500" y="16425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84658</xdr:rowOff>
    </xdr:from>
    <xdr:ext cx="534377" cy="259045"/>
    <xdr:sp macro="" textlink="">
      <xdr:nvSpPr>
        <xdr:cNvPr id="720" name="テキスト ボックス 719"/>
        <xdr:cNvSpPr txBox="1"/>
      </xdr:nvSpPr>
      <xdr:spPr>
        <a:xfrm>
          <a:off x="14325111" y="16200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40,353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74749</xdr:rowOff>
    </xdr:from>
    <xdr:to>
      <xdr:col>72</xdr:col>
      <xdr:colOff>38100</xdr:colOff>
      <xdr:row>96</xdr:row>
      <xdr:rowOff>4899</xdr:rowOff>
    </xdr:to>
    <xdr:sp macro="" textlink="">
      <xdr:nvSpPr>
        <xdr:cNvPr id="721" name="楕円 720"/>
        <xdr:cNvSpPr/>
      </xdr:nvSpPr>
      <xdr:spPr>
        <a:xfrm>
          <a:off x="13652500" y="1636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21426</xdr:rowOff>
    </xdr:from>
    <xdr:ext cx="534377" cy="259045"/>
    <xdr:sp macro="" textlink="">
      <xdr:nvSpPr>
        <xdr:cNvPr id="722" name="テキスト ボックス 721"/>
        <xdr:cNvSpPr txBox="1"/>
      </xdr:nvSpPr>
      <xdr:spPr>
        <a:xfrm>
          <a:off x="13436111" y="1613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43,119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63616</xdr:rowOff>
    </xdr:from>
    <xdr:to>
      <xdr:col>67</xdr:col>
      <xdr:colOff>101600</xdr:colOff>
      <xdr:row>95</xdr:row>
      <xdr:rowOff>165216</xdr:rowOff>
    </xdr:to>
    <xdr:sp macro="" textlink="">
      <xdr:nvSpPr>
        <xdr:cNvPr id="723" name="楕円 722"/>
        <xdr:cNvSpPr/>
      </xdr:nvSpPr>
      <xdr:spPr>
        <a:xfrm>
          <a:off x="12763500" y="1635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10293</xdr:rowOff>
    </xdr:from>
    <xdr:ext cx="534377" cy="259045"/>
    <xdr:sp macro="" textlink="">
      <xdr:nvSpPr>
        <xdr:cNvPr id="724" name="テキスト ボックス 723"/>
        <xdr:cNvSpPr txBox="1"/>
      </xdr:nvSpPr>
      <xdr:spPr>
        <a:xfrm>
          <a:off x="12547111" y="1612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43,606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5" name="直線コネクタ 73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6" name="テキスト ボックス 73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7" name="直線コネクタ 73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8" name="テキスト ボックス 737"/>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9" name="直線コネクタ 73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0" name="テキスト ボックス 739"/>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1" name="直線コネクタ 74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2" name="テキスト ボックス 741"/>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3" name="直線コネクタ 74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4" name="テキスト ボックス 743"/>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5" name="直線コネクタ 74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6" name="テキスト ボックス 745"/>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8" name="テキスト ボックス 74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62956</xdr:rowOff>
    </xdr:from>
    <xdr:to>
      <xdr:col>116</xdr:col>
      <xdr:colOff>62864</xdr:colOff>
      <xdr:row>39</xdr:row>
      <xdr:rowOff>98878</xdr:rowOff>
    </xdr:to>
    <xdr:cxnSp macro="">
      <xdr:nvCxnSpPr>
        <xdr:cNvPr id="750" name="直線コネクタ 749"/>
        <xdr:cNvCxnSpPr/>
      </xdr:nvCxnSpPr>
      <xdr:spPr>
        <a:xfrm flipV="1">
          <a:off x="22159595" y="5377906"/>
          <a:ext cx="1269" cy="140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1"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2" name="直線コネクタ 751"/>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9633</xdr:rowOff>
    </xdr:from>
    <xdr:ext cx="469744" cy="259045"/>
    <xdr:sp macro="" textlink="">
      <xdr:nvSpPr>
        <xdr:cNvPr id="753" name="諸支出金最大値テキスト"/>
        <xdr:cNvSpPr txBox="1"/>
      </xdr:nvSpPr>
      <xdr:spPr>
        <a:xfrm>
          <a:off x="22212300" y="5153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1,293</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115</xdr:col>
      <xdr:colOff>165100</xdr:colOff>
      <xdr:row>31</xdr:row>
      <xdr:rowOff>62956</xdr:rowOff>
    </xdr:from>
    <xdr:to>
      <xdr:col>116</xdr:col>
      <xdr:colOff>152400</xdr:colOff>
      <xdr:row>31</xdr:row>
      <xdr:rowOff>62956</xdr:rowOff>
    </xdr:to>
    <xdr:cxnSp macro="">
      <xdr:nvCxnSpPr>
        <xdr:cNvPr id="754" name="直線コネクタ 753"/>
        <xdr:cNvCxnSpPr/>
      </xdr:nvCxnSpPr>
      <xdr:spPr>
        <a:xfrm>
          <a:off x="22072600" y="5377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5" name="直線コネクタ 754"/>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158586</xdr:rowOff>
    </xdr:from>
    <xdr:ext cx="313932" cy="259045"/>
    <xdr:sp macro="" textlink="">
      <xdr:nvSpPr>
        <xdr:cNvPr id="756" name="諸支出金平均値テキスト"/>
        <xdr:cNvSpPr txBox="1"/>
      </xdr:nvSpPr>
      <xdr:spPr>
        <a:xfrm>
          <a:off x="22212300" y="6502236"/>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135709</xdr:rowOff>
    </xdr:from>
    <xdr:to>
      <xdr:col>116</xdr:col>
      <xdr:colOff>114300</xdr:colOff>
      <xdr:row>39</xdr:row>
      <xdr:rowOff>65859</xdr:rowOff>
    </xdr:to>
    <xdr:sp macro="" textlink="">
      <xdr:nvSpPr>
        <xdr:cNvPr id="757" name="フローチャート: 判断 756"/>
        <xdr:cNvSpPr/>
      </xdr:nvSpPr>
      <xdr:spPr>
        <a:xfrm>
          <a:off x="22110700" y="6650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8" name="直線コネクタ 757"/>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164012</xdr:rowOff>
    </xdr:from>
    <xdr:to>
      <xdr:col>112</xdr:col>
      <xdr:colOff>38100</xdr:colOff>
      <xdr:row>39</xdr:row>
      <xdr:rowOff>94162</xdr:rowOff>
    </xdr:to>
    <xdr:sp macro="" textlink="">
      <xdr:nvSpPr>
        <xdr:cNvPr id="759" name="フローチャート: 判断 758"/>
        <xdr:cNvSpPr/>
      </xdr:nvSpPr>
      <xdr:spPr>
        <a:xfrm>
          <a:off x="21272500" y="667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110688</xdr:rowOff>
    </xdr:from>
    <xdr:ext cx="313932" cy="259045"/>
    <xdr:sp macro="" textlink="">
      <xdr:nvSpPr>
        <xdr:cNvPr id="760" name="テキスト ボックス 759"/>
        <xdr:cNvSpPr txBox="1"/>
      </xdr:nvSpPr>
      <xdr:spPr>
        <a:xfrm>
          <a:off x="21166333" y="64543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1" name="直線コネクタ 760"/>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158569</xdr:rowOff>
    </xdr:from>
    <xdr:to>
      <xdr:col>107</xdr:col>
      <xdr:colOff>101600</xdr:colOff>
      <xdr:row>39</xdr:row>
      <xdr:rowOff>88719</xdr:rowOff>
    </xdr:to>
    <xdr:sp macro="" textlink="">
      <xdr:nvSpPr>
        <xdr:cNvPr id="762" name="フローチャート: 判断 761"/>
        <xdr:cNvSpPr/>
      </xdr:nvSpPr>
      <xdr:spPr>
        <a:xfrm>
          <a:off x="20383500" y="667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105246</xdr:rowOff>
    </xdr:from>
    <xdr:ext cx="313932" cy="259045"/>
    <xdr:sp macro="" textlink="">
      <xdr:nvSpPr>
        <xdr:cNvPr id="763" name="テキスト ボックス 762"/>
        <xdr:cNvSpPr txBox="1"/>
      </xdr:nvSpPr>
      <xdr:spPr>
        <a:xfrm>
          <a:off x="20277333" y="64488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4" name="直線コネクタ 763"/>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115026</xdr:rowOff>
    </xdr:from>
    <xdr:to>
      <xdr:col>102</xdr:col>
      <xdr:colOff>165100</xdr:colOff>
      <xdr:row>39</xdr:row>
      <xdr:rowOff>45176</xdr:rowOff>
    </xdr:to>
    <xdr:sp macro="" textlink="">
      <xdr:nvSpPr>
        <xdr:cNvPr id="765" name="フローチャート: 判断 764"/>
        <xdr:cNvSpPr/>
      </xdr:nvSpPr>
      <xdr:spPr>
        <a:xfrm>
          <a:off x="19494500" y="6630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61703</xdr:rowOff>
    </xdr:from>
    <xdr:ext cx="313932" cy="259045"/>
    <xdr:sp macro="" textlink="">
      <xdr:nvSpPr>
        <xdr:cNvPr id="766" name="テキスト ボックス 765"/>
        <xdr:cNvSpPr txBox="1"/>
      </xdr:nvSpPr>
      <xdr:spPr>
        <a:xfrm>
          <a:off x="19388333" y="64053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13788</xdr:rowOff>
    </xdr:from>
    <xdr:to>
      <xdr:col>98</xdr:col>
      <xdr:colOff>38100</xdr:colOff>
      <xdr:row>38</xdr:row>
      <xdr:rowOff>115388</xdr:rowOff>
    </xdr:to>
    <xdr:sp macro="" textlink="">
      <xdr:nvSpPr>
        <xdr:cNvPr id="767" name="フローチャート: 判断 766"/>
        <xdr:cNvSpPr/>
      </xdr:nvSpPr>
      <xdr:spPr>
        <a:xfrm>
          <a:off x="18605500" y="652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131916</xdr:rowOff>
    </xdr:from>
    <xdr:ext cx="378565" cy="259045"/>
    <xdr:sp macro="" textlink="">
      <xdr:nvSpPr>
        <xdr:cNvPr id="768" name="テキスト ボックス 767"/>
        <xdr:cNvSpPr txBox="1"/>
      </xdr:nvSpPr>
      <xdr:spPr>
        <a:xfrm>
          <a:off x="18467017" y="63041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4" name="楕円 773"/>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75"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6" name="楕円 775"/>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7" name="テキスト ボックス 776"/>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8" name="楕円 777"/>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9" name="テキスト ボックス 778"/>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0" name="楕円 779"/>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1" name="テキスト ボックス 780"/>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2" name="楕円 781"/>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3" name="テキスト ボックス 782"/>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9" name="直線コネクタ 79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4" name="直線コネクタ 80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フローチャート: 判断 80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7" name="直線コネクタ 80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8" name="フローチャート: 判断 80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9" name="テキスト ボックス 80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0" name="直線コネクタ 80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1" name="フローチャート: 判断 81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2" name="テキスト ボックス 81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3" name="直線コネクタ 81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4" name="フローチャート: 判断 81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5" name="テキスト ボックス 81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フローチャート: 判断 81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7" name="テキスト ボックス 81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3" name="楕円 82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5" name="楕円 82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6" name="テキスト ボックス 82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7" name="楕円 82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8" name="テキスト ボックス 82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9" name="楕円 82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0" name="テキスト ボックス 82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1" name="楕円 83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2" name="テキスト ボックス 83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・総務費及び教育費は、住民一人当たりコストが前年度から大きく増加しているが、これはコロナ対策として実施した単年度限りの特殊要因によるものである。</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・民生費は、住民一人当たり</a:t>
          </a:r>
          <a:r>
            <a:rPr kumimoji="1" lang="en-US" altLang="ja-JP" sz="1300">
              <a:solidFill>
                <a:srgbClr val="000000"/>
              </a:solidFill>
              <a:latin typeface="ＭＳ Ｐゴシック" panose="020B0600070205080204" pitchFamily="50" charset="-128"/>
              <a:ea typeface="ＭＳ Ｐゴシック" panose="020B0600070205080204" pitchFamily="50" charset="-128"/>
            </a:rPr>
            <a:t>199,987</a:t>
          </a:r>
          <a:r>
            <a:rPr kumimoji="1" lang="ja-JP" altLang="en-US" sz="1300">
              <a:solidFill>
                <a:srgbClr val="000000"/>
              </a:solidFill>
              <a:latin typeface="ＭＳ Ｐゴシック" panose="020B0600070205080204" pitchFamily="50" charset="-128"/>
              <a:ea typeface="ＭＳ Ｐゴシック" panose="020B0600070205080204" pitchFamily="50" charset="-128"/>
            </a:rPr>
            <a:t>円となっており、類似団体の中で１番目に高い水準となっている。これは、民生費の</a:t>
          </a:r>
          <a:r>
            <a:rPr kumimoji="1" lang="en-US" altLang="ja-JP" sz="1300">
              <a:solidFill>
                <a:srgbClr val="000000"/>
              </a:solidFill>
              <a:latin typeface="ＭＳ Ｐゴシック" panose="020B0600070205080204" pitchFamily="50" charset="-128"/>
              <a:ea typeface="ＭＳ Ｐゴシック" panose="020B0600070205080204" pitchFamily="50" charset="-128"/>
            </a:rPr>
            <a:t>27.9</a:t>
          </a:r>
          <a:r>
            <a:rPr kumimoji="1" lang="ja-JP" altLang="en-US" sz="1300">
              <a:solidFill>
                <a:srgbClr val="000000"/>
              </a:solidFill>
              <a:latin typeface="ＭＳ Ｐゴシック" panose="020B0600070205080204" pitchFamily="50" charset="-128"/>
              <a:ea typeface="ＭＳ Ｐゴシック" panose="020B0600070205080204" pitchFamily="50" charset="-128"/>
            </a:rPr>
            <a:t>％を占める生活保護費は前年度と比較して</a:t>
          </a:r>
          <a:r>
            <a:rPr kumimoji="1" lang="en-US" altLang="ja-JP" sz="1300">
              <a:solidFill>
                <a:srgbClr val="000000"/>
              </a:solidFill>
              <a:latin typeface="ＭＳ Ｐゴシック" panose="020B0600070205080204" pitchFamily="50" charset="-128"/>
              <a:ea typeface="ＭＳ Ｐゴシック" panose="020B0600070205080204" pitchFamily="50" charset="-128"/>
            </a:rPr>
            <a:t>2.0</a:t>
          </a:r>
          <a:r>
            <a:rPr kumimoji="1" lang="ja-JP" altLang="en-US" sz="1300">
              <a:solidFill>
                <a:srgbClr val="000000"/>
              </a:solidFill>
              <a:latin typeface="ＭＳ Ｐゴシック" panose="020B0600070205080204" pitchFamily="50" charset="-128"/>
              <a:ea typeface="ＭＳ Ｐゴシック" panose="020B0600070205080204" pitchFamily="50" charset="-128"/>
            </a:rPr>
            <a:t>ポイント減少したものの、自立支援・介護給付費等事業、認定こども園施設型給付等事業の増加により住民一人当たりのコストが押し上げられている。今後も、社会保障制度全般にわたり資格審査の適正化等を進めることで、民生費の上昇抑制を図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・公債費は、住民一人当たり</a:t>
          </a:r>
          <a:r>
            <a:rPr kumimoji="1" lang="en-US" altLang="ja-JP" sz="1300">
              <a:solidFill>
                <a:srgbClr val="000000"/>
              </a:solidFill>
              <a:latin typeface="ＭＳ Ｐゴシック" panose="020B0600070205080204" pitchFamily="50" charset="-128"/>
              <a:ea typeface="ＭＳ Ｐゴシック" panose="020B0600070205080204" pitchFamily="50" charset="-128"/>
            </a:rPr>
            <a:t>36,686</a:t>
          </a:r>
          <a:r>
            <a:rPr kumimoji="1" lang="ja-JP" altLang="en-US" sz="1300">
              <a:solidFill>
                <a:srgbClr val="000000"/>
              </a:solidFill>
              <a:latin typeface="ＭＳ Ｐゴシック" panose="020B0600070205080204" pitchFamily="50" charset="-128"/>
              <a:ea typeface="ＭＳ Ｐゴシック" panose="020B0600070205080204" pitchFamily="50" charset="-128"/>
            </a:rPr>
            <a:t>円で全体の</a:t>
          </a:r>
          <a:r>
            <a:rPr kumimoji="1" lang="en-US" altLang="ja-JP" sz="1300">
              <a:solidFill>
                <a:srgbClr val="000000"/>
              </a:solidFill>
              <a:latin typeface="ＭＳ Ｐゴシック" panose="020B0600070205080204" pitchFamily="50" charset="-128"/>
              <a:ea typeface="ＭＳ Ｐゴシック" panose="020B0600070205080204" pitchFamily="50" charset="-128"/>
            </a:rPr>
            <a:t>7.3</a:t>
          </a:r>
          <a:r>
            <a:rPr kumimoji="1" lang="ja-JP" altLang="en-US" sz="1300">
              <a:solidFill>
                <a:srgbClr val="000000"/>
              </a:solidFill>
              <a:latin typeface="ＭＳ Ｐゴシック" panose="020B0600070205080204" pitchFamily="50" charset="-128"/>
              <a:ea typeface="ＭＳ Ｐゴシック" panose="020B0600070205080204" pitchFamily="50" charset="-128"/>
            </a:rPr>
            <a:t>％と主な構成項目の１項目であり、類似団体内平均値と比較して高い水準となっている。これは、平成初頭の集中的な大規模建設投資の財源として発行した地方債に係る償還負担が継続していることが要因となっている。しかし、近年においては事業を精査し地方債の新規発行を抑制していることや、過去の大規模な建設投資の財源として発行した地方債の償還が終了を迎えているため、地方債の残高及び住民一人当たりの公債費は減少傾向に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大阪府岸和田市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000000"/>
              </a:solidFill>
              <a:latin typeface="ＭＳ ゴシック" pitchFamily="49" charset="-128"/>
              <a:ea typeface="ＭＳ ゴシック" pitchFamily="49" charset="-128"/>
            </a:rPr>
            <a:t>　令和２年度決算は、実質収支が前年度と比較して</a:t>
          </a:r>
          <a:r>
            <a:rPr kumimoji="1" lang="en-US" altLang="ja-JP" sz="1200">
              <a:solidFill>
                <a:srgbClr val="000000"/>
              </a:solidFill>
              <a:latin typeface="ＭＳ ゴシック" pitchFamily="49" charset="-128"/>
              <a:ea typeface="ＭＳ ゴシック" pitchFamily="49" charset="-128"/>
            </a:rPr>
            <a:t>500</a:t>
          </a:r>
          <a:r>
            <a:rPr kumimoji="1" lang="ja-JP" altLang="en-US" sz="1200">
              <a:solidFill>
                <a:srgbClr val="000000"/>
              </a:solidFill>
              <a:latin typeface="ＭＳ ゴシック" pitchFamily="49" charset="-128"/>
              <a:ea typeface="ＭＳ ゴシック" pitchFamily="49" charset="-128"/>
            </a:rPr>
            <a:t>百万円増加の</a:t>
          </a:r>
          <a:r>
            <a:rPr kumimoji="1" lang="en-US" altLang="ja-JP" sz="1200">
              <a:solidFill>
                <a:srgbClr val="000000"/>
              </a:solidFill>
              <a:latin typeface="ＭＳ ゴシック" pitchFamily="49" charset="-128"/>
              <a:ea typeface="ＭＳ ゴシック" pitchFamily="49" charset="-128"/>
            </a:rPr>
            <a:t>800</a:t>
          </a:r>
          <a:r>
            <a:rPr kumimoji="1" lang="ja-JP" altLang="en-US" sz="1200">
              <a:solidFill>
                <a:srgbClr val="000000"/>
              </a:solidFill>
              <a:latin typeface="ＭＳ ゴシック" pitchFamily="49" charset="-128"/>
              <a:ea typeface="ＭＳ ゴシック" pitchFamily="49" charset="-128"/>
            </a:rPr>
            <a:t>百万円、実質単年度収支が前年度と比較して</a:t>
          </a:r>
          <a:r>
            <a:rPr kumimoji="1" lang="en-US" altLang="ja-JP" sz="1200">
              <a:solidFill>
                <a:srgbClr val="000000"/>
              </a:solidFill>
              <a:latin typeface="ＭＳ ゴシック" pitchFamily="49" charset="-128"/>
              <a:ea typeface="ＭＳ ゴシック" pitchFamily="49" charset="-128"/>
            </a:rPr>
            <a:t>179</a:t>
          </a:r>
          <a:r>
            <a:rPr kumimoji="1" lang="ja-JP" altLang="en-US" sz="1200">
              <a:solidFill>
                <a:srgbClr val="000000"/>
              </a:solidFill>
              <a:latin typeface="ＭＳ ゴシック" pitchFamily="49" charset="-128"/>
              <a:ea typeface="ＭＳ ゴシック" pitchFamily="49" charset="-128"/>
            </a:rPr>
            <a:t>百万円増加の</a:t>
          </a:r>
          <a:r>
            <a:rPr kumimoji="1" lang="en-US" altLang="ja-JP" sz="1200">
              <a:solidFill>
                <a:srgbClr val="000000"/>
              </a:solidFill>
              <a:latin typeface="ＭＳ ゴシック" pitchFamily="49" charset="-128"/>
              <a:ea typeface="ＭＳ ゴシック" pitchFamily="49" charset="-128"/>
            </a:rPr>
            <a:t>500</a:t>
          </a:r>
          <a:r>
            <a:rPr kumimoji="1" lang="ja-JP" altLang="en-US" sz="1200">
              <a:solidFill>
                <a:srgbClr val="000000"/>
              </a:solidFill>
              <a:latin typeface="ＭＳ ゴシック" pitchFamily="49" charset="-128"/>
              <a:ea typeface="ＭＳ ゴシック" pitchFamily="49" charset="-128"/>
            </a:rPr>
            <a:t>百万円となった。これは、歳入において、地方消費税交付金が</a:t>
          </a:r>
          <a:r>
            <a:rPr kumimoji="1" lang="en-US" altLang="ja-JP" sz="1200">
              <a:solidFill>
                <a:srgbClr val="000000"/>
              </a:solidFill>
              <a:latin typeface="ＭＳ ゴシック" pitchFamily="49" charset="-128"/>
              <a:ea typeface="ＭＳ ゴシック" pitchFamily="49" charset="-128"/>
            </a:rPr>
            <a:t>759</a:t>
          </a:r>
          <a:r>
            <a:rPr kumimoji="1" lang="ja-JP" altLang="en-US" sz="1200">
              <a:solidFill>
                <a:srgbClr val="000000"/>
              </a:solidFill>
              <a:latin typeface="ＭＳ ゴシック" pitchFamily="49" charset="-128"/>
              <a:ea typeface="ＭＳ ゴシック" pitchFamily="49" charset="-128"/>
            </a:rPr>
            <a:t>百万円増加したこと等も要因であるが、コロナの影響で経常経費充当一般財源が減少したことによる収支改善など、臨時的な要因によるところが大きい。</a:t>
          </a:r>
        </a:p>
        <a:p>
          <a:r>
            <a:rPr kumimoji="1" lang="ja-JP" altLang="en-US" sz="1200">
              <a:solidFill>
                <a:srgbClr val="000000"/>
              </a:solidFill>
              <a:latin typeface="ＭＳ ゴシック" pitchFamily="49" charset="-128"/>
              <a:ea typeface="ＭＳ ゴシック" pitchFamily="49" charset="-128"/>
            </a:rPr>
            <a:t>　このような状況から、令和２年度は財政調整基金を取り崩すことなく、令和元年度に引き続き実質単年度収支が黒字となったものである。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大阪府岸和田市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000000"/>
              </a:solidFill>
              <a:latin typeface="ＭＳ ゴシック" pitchFamily="49" charset="-128"/>
              <a:ea typeface="ＭＳ ゴシック" pitchFamily="49" charset="-128"/>
            </a:rPr>
            <a:t>　近年、連結実質赤字比率の悪化に最も大きな影響を与えていた国民健康保険事業特別会計は、赤字解消計画の着実な実施により令和２年度から黒字に転じた。</a:t>
          </a:r>
          <a:endParaRPr kumimoji="1" lang="en-US" altLang="ja-JP" sz="1400">
            <a:solidFill>
              <a:srgbClr val="000000"/>
            </a:solidFill>
            <a:latin typeface="ＭＳ ゴシック" pitchFamily="49" charset="-128"/>
            <a:ea typeface="ＭＳ ゴシック" pitchFamily="49" charset="-128"/>
          </a:endParaRPr>
        </a:p>
        <a:p>
          <a:r>
            <a:rPr kumimoji="1" lang="ja-JP" altLang="en-US" sz="1400">
              <a:solidFill>
                <a:srgbClr val="000000"/>
              </a:solidFill>
              <a:latin typeface="ＭＳ ゴシック" pitchFamily="49" charset="-128"/>
              <a:ea typeface="ＭＳ ゴシック" pitchFamily="49" charset="-128"/>
            </a:rPr>
            <a:t>　その他に影響が大きい会計として、上水道事業会計と病院事業会計がある。上水道事業会計においては、老朽化した給配水施設・水道管の更新や耐震化を計画的に進める必要があることが課題となっている。</a:t>
          </a:r>
          <a:endParaRPr kumimoji="1" lang="en-US" altLang="ja-JP" sz="1400">
            <a:solidFill>
              <a:srgbClr val="000000"/>
            </a:solidFill>
            <a:latin typeface="ＭＳ ゴシック" pitchFamily="49" charset="-128"/>
            <a:ea typeface="ＭＳ ゴシック" pitchFamily="49" charset="-128"/>
          </a:endParaRPr>
        </a:p>
        <a:p>
          <a:r>
            <a:rPr kumimoji="1" lang="ja-JP" altLang="en-US" sz="1400">
              <a:solidFill>
                <a:srgbClr val="000000"/>
              </a:solidFill>
              <a:latin typeface="ＭＳ ゴシック" pitchFamily="49" charset="-128"/>
              <a:ea typeface="ＭＳ ゴシック" pitchFamily="49" charset="-128"/>
            </a:rPr>
            <a:t>　また、病院事業会計においては、コロナの病床確保による補助金等により収益的収支が約</a:t>
          </a:r>
          <a:r>
            <a:rPr kumimoji="1" lang="en-US" altLang="ja-JP" sz="1400">
              <a:solidFill>
                <a:srgbClr val="000000"/>
              </a:solidFill>
              <a:latin typeface="ＭＳ ゴシック" pitchFamily="49" charset="-128"/>
              <a:ea typeface="ＭＳ ゴシック" pitchFamily="49" charset="-128"/>
            </a:rPr>
            <a:t>9.8</a:t>
          </a:r>
          <a:r>
            <a:rPr kumimoji="1" lang="ja-JP" altLang="en-US" sz="1400">
              <a:solidFill>
                <a:srgbClr val="000000"/>
              </a:solidFill>
              <a:latin typeface="ＭＳ ゴシック" pitchFamily="49" charset="-128"/>
              <a:ea typeface="ＭＳ ゴシック" pitchFamily="49" charset="-128"/>
            </a:rPr>
            <a:t>億円の黒字であるものの、過去に発行した地方債の償還負担が大きいこと、また、病院開設から</a:t>
          </a:r>
          <a:r>
            <a:rPr kumimoji="1" lang="en-US" altLang="ja-JP" sz="1400">
              <a:solidFill>
                <a:srgbClr val="000000"/>
              </a:solidFill>
              <a:latin typeface="ＭＳ ゴシック" pitchFamily="49" charset="-128"/>
              <a:ea typeface="ＭＳ ゴシック" pitchFamily="49" charset="-128"/>
            </a:rPr>
            <a:t>20</a:t>
          </a:r>
          <a:r>
            <a:rPr kumimoji="1" lang="ja-JP" altLang="en-US" sz="1400">
              <a:solidFill>
                <a:srgbClr val="000000"/>
              </a:solidFill>
              <a:latin typeface="ＭＳ ゴシック" pitchFamily="49" charset="-128"/>
              <a:ea typeface="ＭＳ ゴシック" pitchFamily="49" charset="-128"/>
            </a:rPr>
            <a:t>年以上経過しているため、医療機器や施設の老朽化が進んでいることが課題となっている。</a:t>
          </a:r>
        </a:p>
        <a:p>
          <a:endParaRPr kumimoji="1" lang="ja-JP" altLang="en-US" sz="1400">
            <a:solidFill>
              <a:srgbClr val="000000"/>
            </a:solidFill>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大阪府岸和田市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000000"/>
              </a:solidFill>
              <a:latin typeface="ＭＳ ゴシック" pitchFamily="49" charset="-128"/>
              <a:ea typeface="ＭＳ ゴシック" pitchFamily="49" charset="-128"/>
            </a:rPr>
            <a:t>　平成初頭の集中的な大規模建設投資の財源として発行した地方債に係る元利償還金が大きな割合を占めているが、平成</a:t>
          </a:r>
          <a:r>
            <a:rPr kumimoji="1" lang="en-US" altLang="ja-JP" sz="1400">
              <a:solidFill>
                <a:srgbClr val="000000"/>
              </a:solidFill>
              <a:latin typeface="ＭＳ ゴシック" pitchFamily="49" charset="-128"/>
              <a:ea typeface="ＭＳ ゴシック" pitchFamily="49" charset="-128"/>
            </a:rPr>
            <a:t>26</a:t>
          </a:r>
          <a:r>
            <a:rPr kumimoji="1" lang="ja-JP" altLang="en-US" sz="1400">
              <a:solidFill>
                <a:srgbClr val="000000"/>
              </a:solidFill>
              <a:latin typeface="ＭＳ ゴシック" pitchFamily="49" charset="-128"/>
              <a:ea typeface="ＭＳ ゴシック" pitchFamily="49" charset="-128"/>
            </a:rPr>
            <a:t>年度以降、徐々に償還が終了していることから減少傾向にある。</a:t>
          </a:r>
        </a:p>
        <a:p>
          <a:r>
            <a:rPr kumimoji="1" lang="ja-JP" altLang="en-US" sz="1400">
              <a:solidFill>
                <a:srgbClr val="000000"/>
              </a:solidFill>
              <a:latin typeface="ＭＳ ゴシック" pitchFamily="49" charset="-128"/>
              <a:ea typeface="ＭＳ ゴシック" pitchFamily="49" charset="-128"/>
            </a:rPr>
            <a:t>　また、組合等が起こした地方債の元利償還金に対する負担金等においても、岸和田市貝塚市清掃施設組合の新設移転の財源として発行した地方債の償還が順次終了していることから減少傾向にある。</a:t>
          </a:r>
        </a:p>
        <a:p>
          <a:r>
            <a:rPr kumimoji="1" lang="ja-JP" altLang="en-US" sz="1400">
              <a:solidFill>
                <a:srgbClr val="000000"/>
              </a:solidFill>
              <a:latin typeface="ＭＳ ゴシック" pitchFamily="49" charset="-128"/>
              <a:ea typeface="ＭＳ ゴシック" pitchFamily="49" charset="-128"/>
            </a:rPr>
            <a:t>　今後も、地方債の新規発行を抑制し、実質公債費比率の改善を図っていく。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000000"/>
              </a:solidFill>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rgbClr val="000000"/>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大阪府岸和田市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000000"/>
              </a:solidFill>
              <a:latin typeface="ＭＳ ゴシック" pitchFamily="49" charset="-128"/>
              <a:ea typeface="ＭＳ ゴシック" pitchFamily="49" charset="-128"/>
            </a:rPr>
            <a:t>　平成初頭の集中的な大規模建設投資の財源として発行した地方債の残高が将来負担比率を押し上げていたが、近年においては、事業の選択と集中により地方債の新規発行を抑制していることにより、ストックベースでは着実に改善している。</a:t>
          </a:r>
        </a:p>
        <a:p>
          <a:r>
            <a:rPr kumimoji="1" lang="ja-JP" altLang="en-US" sz="1400">
              <a:solidFill>
                <a:srgbClr val="000000"/>
              </a:solidFill>
              <a:latin typeface="ＭＳ ゴシック" pitchFamily="49" charset="-128"/>
              <a:ea typeface="ＭＳ ゴシック" pitchFamily="49" charset="-128"/>
            </a:rPr>
            <a:t>　また、「行財政再建プラン</a:t>
          </a:r>
          <a:r>
            <a:rPr kumimoji="1" lang="en-US" altLang="ja-JP" sz="1400">
              <a:solidFill>
                <a:srgbClr val="000000"/>
              </a:solidFill>
              <a:latin typeface="ＭＳ ゴシック" pitchFamily="49" charset="-128"/>
              <a:ea typeface="ＭＳ ゴシック" pitchFamily="49" charset="-128"/>
            </a:rPr>
            <a:t>【2021</a:t>
          </a:r>
          <a:r>
            <a:rPr kumimoji="1" lang="ja-JP" altLang="en-US" sz="1400">
              <a:solidFill>
                <a:srgbClr val="000000"/>
              </a:solidFill>
              <a:latin typeface="ＭＳ ゴシック" pitchFamily="49" charset="-128"/>
              <a:ea typeface="ＭＳ ゴシック" pitchFamily="49" charset="-128"/>
            </a:rPr>
            <a:t>年</a:t>
          </a:r>
          <a:r>
            <a:rPr kumimoji="1" lang="en-US" altLang="ja-JP" sz="1400">
              <a:solidFill>
                <a:srgbClr val="000000"/>
              </a:solidFill>
              <a:latin typeface="ＭＳ ゴシック" pitchFamily="49" charset="-128"/>
              <a:ea typeface="ＭＳ ゴシック" pitchFamily="49" charset="-128"/>
            </a:rPr>
            <a:t>3</a:t>
          </a:r>
          <a:r>
            <a:rPr kumimoji="1" lang="ja-JP" altLang="en-US" sz="1400">
              <a:solidFill>
                <a:srgbClr val="000000"/>
              </a:solidFill>
              <a:latin typeface="ＭＳ ゴシック" pitchFamily="49" charset="-128"/>
              <a:ea typeface="ＭＳ ゴシック" pitchFamily="49" charset="-128"/>
            </a:rPr>
            <a:t>月版</a:t>
          </a:r>
          <a:r>
            <a:rPr kumimoji="1" lang="en-US" altLang="ja-JP" sz="1400">
              <a:solidFill>
                <a:srgbClr val="000000"/>
              </a:solidFill>
              <a:latin typeface="ＭＳ ゴシック" pitchFamily="49" charset="-128"/>
              <a:ea typeface="ＭＳ ゴシック" pitchFamily="49" charset="-128"/>
            </a:rPr>
            <a:t>】</a:t>
          </a:r>
          <a:r>
            <a:rPr kumimoji="1" lang="ja-JP" altLang="en-US" sz="1400">
              <a:solidFill>
                <a:srgbClr val="000000"/>
              </a:solidFill>
              <a:latin typeface="ＭＳ ゴシック" pitchFamily="49" charset="-128"/>
              <a:ea typeface="ＭＳ ゴシック" pitchFamily="49" charset="-128"/>
            </a:rPr>
            <a:t>」において民間委託化等による人員体制の見直しを掲げており、本プランを着実に実施することで、引き続き、将来負担比率の改善を図っていく。</a:t>
          </a:r>
        </a:p>
        <a:p>
          <a:r>
            <a:rPr kumimoji="1" lang="ja-JP" altLang="en-US" sz="1400">
              <a:solidFill>
                <a:srgbClr val="000000"/>
              </a:solidFill>
              <a:latin typeface="ＭＳ ゴシック" pitchFamily="49" charset="-128"/>
              <a:ea typeface="ＭＳ ゴシック" pitchFamily="49" charset="-128"/>
            </a:rPr>
            <a:t>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大阪府岸和田市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年度末の基金残高は、約</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79.3</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億円であり、前年度と比べ約</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10.8</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億円の増加となっている。</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これは主に、岸和田市ふるさと応援基金が約</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億円増加したこと及び剰余金編入により、財政調整基金が約</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億円増加したことによるものである。</a:t>
          </a: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健全で規律ある財政運営を行うことにより、継続して適切に市民サービスを提供していくため、令和</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月</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日に「岸和田市健全な財政運営に関する条例」を施行した。</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同条例の規定に基づき、財政調整基金を留保し、積立に努めていく。　</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また、今後予定されている大規模事業、公共施設の老朽化対策などの資金需要に備え、残高の確保に努めていく。</a:t>
          </a: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・岸和田市ふるさと応援基金：募ったふるさと寄附金を積立、寄附者の希望する各種まちづくり事業に充てるため。</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・岸和田市庁舎建設基金：新庁舎の整備資金に充てるため。</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・公共公益施設整備基金：公共公益施設の整備資金に充てるため。</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・公園墓地整備事業基金：公園墓地整備事業の資金に充てるため。</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・岸和田市地域福祉基金：高齢者等の保健福祉の増進を図るため。</a:t>
          </a: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年度末の基金残高は、</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49.9</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億円であり、前年度と比べ約</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9.3</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億円の増加となっている。</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これは主に、岸和田市ふるさと応援基金が約</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億円増加したことによるものである。</a:t>
          </a: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今後、事業化が見込まれている庁舎建設、幼保再編、小中学校適正配置等に備え、積立に努めていく。</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年度見込み</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・岸和田市産業振興基金：約</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億円を積立</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・岸和田市庁舎建設基金：約</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8.5</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億円を積立</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・教育基金：約</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億円を積立</a:t>
          </a:r>
        </a:p>
        <a:p>
          <a:endPar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年度末の基金残高は、約</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億円で、前年度と比べ約</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億円の増加となっている。</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これは、決算で取崩しをせず、剰余金から</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億円を編入したことによるものである。</a:t>
          </a: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急激な収支悪化で基金の枯渇が見込まれたことにより、平成</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年度から行財政再建プランの取組みを進めてきた。その効果により、令和</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年度には、残高約</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億円を確保し、令和</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月策定の「令和</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年度岸和田市財政計画」では、令和</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年度までは、残高が増加する見込みとなっている。しかし、令和</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年度以降は、収支悪化による残高減少が見込まれている。</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月</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日に施行した「岸和田市健全な財政運営に関する条例」には、財政調整基金について、市税収入の急激な減少、災害復旧その他臨時的な歳入の減少又は歳出の増加に対応するため、財政調整基金を留保するとし、積立について努める旨を規定している。今後も条例の趣旨に基づき、残高確保に努めていく。</a:t>
          </a: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年度末の基金残高は、</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0.4</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億円であり、前年度末と比べ、運用利息分のみの増加である。平成</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年度に取崩しを行い、令和</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年度まで利息分のみの増加となっている。</a:t>
          </a: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年度は、一般財源から約</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6.8</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億円の積立を行う予定である。</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「岸和田市健全な財政運営に関する条例」、同規則において、財政調整基金等残高比率（財政調整基金残高</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減債基金残高）を財政指標の一つとし、抵触基準を設け、また、岸和田市財政計画において、目標値を定めている。市債の償還に必要な財源を確保し、将来にわたる財政の健全な運営に資するため、目標値の達成・維持に努めていく。</a:t>
          </a: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大阪府岸和田市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192,736
189,991
72.72
97,742,252
96,799,953
799,711
43,061,885
62,223,107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11.6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[ 71.0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当市では、平成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年度に策定した公共施設等総合管理計画において、公共施設（建築物系）の延べ床面積を</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削減するという目標を掲げ、公共施設の再編検討及び適正保全を進めている。有形固定資産減価償却率については、上昇傾向にあり、類似団体内平均値より高い水準である。今後も、前述の計画に基づく取り組みを進めることにより、有形固定資産減価償却率の改善を図って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xdr:cNvSpPr txBox="1"/>
      </xdr:nvSpPr>
      <xdr:spPr>
        <a:xfrm>
          <a:off x="847106" y="5814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138303</xdr:rowOff>
    </xdr:from>
    <xdr:to>
      <xdr:col>23</xdr:col>
      <xdr:colOff>85090</xdr:colOff>
      <xdr:row>33</xdr:row>
      <xdr:rowOff>13335</xdr:rowOff>
    </xdr:to>
    <xdr:cxnSp macro="">
      <xdr:nvCxnSpPr>
        <xdr:cNvPr id="63" name="直線コネクタ 62"/>
        <xdr:cNvCxnSpPr/>
      </xdr:nvCxnSpPr>
      <xdr:spPr>
        <a:xfrm flipV="1">
          <a:off x="4760595" y="4596003"/>
          <a:ext cx="1270" cy="1075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17162</xdr:rowOff>
    </xdr:from>
    <xdr:ext cx="405111" cy="259045"/>
    <xdr:sp macro="" textlink="">
      <xdr:nvSpPr>
        <xdr:cNvPr id="64" name="有形固定資産減価償却率最小値テキスト"/>
        <xdr:cNvSpPr txBox="1"/>
      </xdr:nvSpPr>
      <xdr:spPr>
        <a:xfrm>
          <a:off x="4813300" y="5675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13335</xdr:rowOff>
    </xdr:from>
    <xdr:to>
      <xdr:col>23</xdr:col>
      <xdr:colOff>174625</xdr:colOff>
      <xdr:row>33</xdr:row>
      <xdr:rowOff>13335</xdr:rowOff>
    </xdr:to>
    <xdr:cxnSp macro="">
      <xdr:nvCxnSpPr>
        <xdr:cNvPr id="65" name="直線コネクタ 64"/>
        <xdr:cNvCxnSpPr/>
      </xdr:nvCxnSpPr>
      <xdr:spPr>
        <a:xfrm>
          <a:off x="4673600" y="5671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84980</xdr:rowOff>
    </xdr:from>
    <xdr:ext cx="405111" cy="259045"/>
    <xdr:sp macro="" textlink="">
      <xdr:nvSpPr>
        <xdr:cNvPr id="66" name="有形固定資産減価償却率最大値テキスト"/>
        <xdr:cNvSpPr txBox="1"/>
      </xdr:nvSpPr>
      <xdr:spPr>
        <a:xfrm>
          <a:off x="4813300" y="4371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138303</xdr:rowOff>
    </xdr:from>
    <xdr:to>
      <xdr:col>23</xdr:col>
      <xdr:colOff>174625</xdr:colOff>
      <xdr:row>26</xdr:row>
      <xdr:rowOff>138303</xdr:rowOff>
    </xdr:to>
    <xdr:cxnSp macro="">
      <xdr:nvCxnSpPr>
        <xdr:cNvPr id="67" name="直線コネクタ 66"/>
        <xdr:cNvCxnSpPr/>
      </xdr:nvCxnSpPr>
      <xdr:spPr>
        <a:xfrm>
          <a:off x="4673600" y="4596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127144</xdr:rowOff>
    </xdr:from>
    <xdr:ext cx="405111" cy="259045"/>
    <xdr:sp macro="" textlink="">
      <xdr:nvSpPr>
        <xdr:cNvPr id="68" name="有形固定資産減価償却率平均値テキスト"/>
        <xdr:cNvSpPr txBox="1"/>
      </xdr:nvSpPr>
      <xdr:spPr>
        <a:xfrm>
          <a:off x="4813300" y="49277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104267</xdr:rowOff>
    </xdr:from>
    <xdr:to>
      <xdr:col>23</xdr:col>
      <xdr:colOff>136525</xdr:colOff>
      <xdr:row>30</xdr:row>
      <xdr:rowOff>34417</xdr:rowOff>
    </xdr:to>
    <xdr:sp macro="" textlink="">
      <xdr:nvSpPr>
        <xdr:cNvPr id="69" name="フローチャート: 判断 68"/>
        <xdr:cNvSpPr/>
      </xdr:nvSpPr>
      <xdr:spPr>
        <a:xfrm>
          <a:off x="4711700" y="507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61087</xdr:rowOff>
    </xdr:from>
    <xdr:to>
      <xdr:col>19</xdr:col>
      <xdr:colOff>187325</xdr:colOff>
      <xdr:row>29</xdr:row>
      <xdr:rowOff>162687</xdr:rowOff>
    </xdr:to>
    <xdr:sp macro="" textlink="">
      <xdr:nvSpPr>
        <xdr:cNvPr id="70" name="フローチャート: 判断 69"/>
        <xdr:cNvSpPr/>
      </xdr:nvSpPr>
      <xdr:spPr>
        <a:xfrm>
          <a:off x="4000500" y="503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39497</xdr:rowOff>
    </xdr:from>
    <xdr:to>
      <xdr:col>15</xdr:col>
      <xdr:colOff>187325</xdr:colOff>
      <xdr:row>29</xdr:row>
      <xdr:rowOff>141097</xdr:rowOff>
    </xdr:to>
    <xdr:sp macro="" textlink="">
      <xdr:nvSpPr>
        <xdr:cNvPr id="71" name="フローチャート: 判断 70"/>
        <xdr:cNvSpPr/>
      </xdr:nvSpPr>
      <xdr:spPr>
        <a:xfrm>
          <a:off x="3238500" y="5011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120269</xdr:rowOff>
    </xdr:from>
    <xdr:to>
      <xdr:col>11</xdr:col>
      <xdr:colOff>187325</xdr:colOff>
      <xdr:row>29</xdr:row>
      <xdr:rowOff>50419</xdr:rowOff>
    </xdr:to>
    <xdr:sp macro="" textlink="">
      <xdr:nvSpPr>
        <xdr:cNvPr id="72" name="フローチャート: 判断 71"/>
        <xdr:cNvSpPr/>
      </xdr:nvSpPr>
      <xdr:spPr>
        <a:xfrm>
          <a:off x="2476500" y="492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81407</xdr:rowOff>
    </xdr:from>
    <xdr:to>
      <xdr:col>7</xdr:col>
      <xdr:colOff>187325</xdr:colOff>
      <xdr:row>29</xdr:row>
      <xdr:rowOff>11557</xdr:rowOff>
    </xdr:to>
    <xdr:sp macro="" textlink="">
      <xdr:nvSpPr>
        <xdr:cNvPr id="73" name="フローチャート: 判断 72"/>
        <xdr:cNvSpPr/>
      </xdr:nvSpPr>
      <xdr:spPr>
        <a:xfrm>
          <a:off x="1714500" y="488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154305</xdr:rowOff>
    </xdr:from>
    <xdr:to>
      <xdr:col>23</xdr:col>
      <xdr:colOff>136525</xdr:colOff>
      <xdr:row>32</xdr:row>
      <xdr:rowOff>84455</xdr:rowOff>
    </xdr:to>
    <xdr:sp macro="" textlink="">
      <xdr:nvSpPr>
        <xdr:cNvPr id="79" name="楕円 78"/>
        <xdr:cNvSpPr/>
      </xdr:nvSpPr>
      <xdr:spPr>
        <a:xfrm>
          <a:off x="4711700" y="546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132732</xdr:rowOff>
    </xdr:from>
    <xdr:ext cx="405111" cy="259045"/>
    <xdr:sp macro="" textlink="">
      <xdr:nvSpPr>
        <xdr:cNvPr id="80" name="有形固定資産減価償却率該当値テキスト"/>
        <xdr:cNvSpPr txBox="1"/>
      </xdr:nvSpPr>
      <xdr:spPr>
        <a:xfrm>
          <a:off x="4813300" y="5447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102489</xdr:rowOff>
    </xdr:from>
    <xdr:to>
      <xdr:col>19</xdr:col>
      <xdr:colOff>187325</xdr:colOff>
      <xdr:row>32</xdr:row>
      <xdr:rowOff>32639</xdr:rowOff>
    </xdr:to>
    <xdr:sp macro="" textlink="">
      <xdr:nvSpPr>
        <xdr:cNvPr id="81" name="楕円 80"/>
        <xdr:cNvSpPr/>
      </xdr:nvSpPr>
      <xdr:spPr>
        <a:xfrm>
          <a:off x="4000500" y="541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153289</xdr:rowOff>
    </xdr:from>
    <xdr:to>
      <xdr:col>23</xdr:col>
      <xdr:colOff>85725</xdr:colOff>
      <xdr:row>32</xdr:row>
      <xdr:rowOff>33655</xdr:rowOff>
    </xdr:to>
    <xdr:cxnSp macro="">
      <xdr:nvCxnSpPr>
        <xdr:cNvPr id="82" name="直線コネクタ 81"/>
        <xdr:cNvCxnSpPr/>
      </xdr:nvCxnSpPr>
      <xdr:spPr>
        <a:xfrm>
          <a:off x="4051300" y="5468239"/>
          <a:ext cx="7112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140081</xdr:rowOff>
    </xdr:from>
    <xdr:to>
      <xdr:col>15</xdr:col>
      <xdr:colOff>187325</xdr:colOff>
      <xdr:row>31</xdr:row>
      <xdr:rowOff>70231</xdr:rowOff>
    </xdr:to>
    <xdr:sp macro="" textlink="">
      <xdr:nvSpPr>
        <xdr:cNvPr id="83" name="楕円 82"/>
        <xdr:cNvSpPr/>
      </xdr:nvSpPr>
      <xdr:spPr>
        <a:xfrm>
          <a:off x="3238500" y="5283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19431</xdr:rowOff>
    </xdr:from>
    <xdr:to>
      <xdr:col>19</xdr:col>
      <xdr:colOff>136525</xdr:colOff>
      <xdr:row>31</xdr:row>
      <xdr:rowOff>153289</xdr:rowOff>
    </xdr:to>
    <xdr:cxnSp macro="">
      <xdr:nvCxnSpPr>
        <xdr:cNvPr id="84" name="直線コネクタ 83"/>
        <xdr:cNvCxnSpPr/>
      </xdr:nvCxnSpPr>
      <xdr:spPr>
        <a:xfrm>
          <a:off x="3289300" y="5334381"/>
          <a:ext cx="762000" cy="133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135763</xdr:rowOff>
    </xdr:from>
    <xdr:to>
      <xdr:col>11</xdr:col>
      <xdr:colOff>187325</xdr:colOff>
      <xdr:row>31</xdr:row>
      <xdr:rowOff>65913</xdr:rowOff>
    </xdr:to>
    <xdr:sp macro="" textlink="">
      <xdr:nvSpPr>
        <xdr:cNvPr id="85" name="楕円 84"/>
        <xdr:cNvSpPr/>
      </xdr:nvSpPr>
      <xdr:spPr>
        <a:xfrm>
          <a:off x="2476500" y="527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15113</xdr:rowOff>
    </xdr:from>
    <xdr:to>
      <xdr:col>15</xdr:col>
      <xdr:colOff>136525</xdr:colOff>
      <xdr:row>31</xdr:row>
      <xdr:rowOff>19431</xdr:rowOff>
    </xdr:to>
    <xdr:cxnSp macro="">
      <xdr:nvCxnSpPr>
        <xdr:cNvPr id="86" name="直線コネクタ 85"/>
        <xdr:cNvCxnSpPr/>
      </xdr:nvCxnSpPr>
      <xdr:spPr>
        <a:xfrm>
          <a:off x="2527300" y="5330063"/>
          <a:ext cx="762000" cy="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109855</xdr:rowOff>
    </xdr:from>
    <xdr:to>
      <xdr:col>7</xdr:col>
      <xdr:colOff>187325</xdr:colOff>
      <xdr:row>31</xdr:row>
      <xdr:rowOff>40005</xdr:rowOff>
    </xdr:to>
    <xdr:sp macro="" textlink="">
      <xdr:nvSpPr>
        <xdr:cNvPr id="87" name="楕円 86"/>
        <xdr:cNvSpPr/>
      </xdr:nvSpPr>
      <xdr:spPr>
        <a:xfrm>
          <a:off x="1714500" y="525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160655</xdr:rowOff>
    </xdr:from>
    <xdr:to>
      <xdr:col>11</xdr:col>
      <xdr:colOff>136525</xdr:colOff>
      <xdr:row>31</xdr:row>
      <xdr:rowOff>15113</xdr:rowOff>
    </xdr:to>
    <xdr:cxnSp macro="">
      <xdr:nvCxnSpPr>
        <xdr:cNvPr id="88" name="直線コネクタ 87"/>
        <xdr:cNvCxnSpPr/>
      </xdr:nvCxnSpPr>
      <xdr:spPr>
        <a:xfrm>
          <a:off x="1765300" y="5304155"/>
          <a:ext cx="762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7764</xdr:rowOff>
    </xdr:from>
    <xdr:ext cx="405111" cy="259045"/>
    <xdr:sp macro="" textlink="">
      <xdr:nvSpPr>
        <xdr:cNvPr id="89" name="n_1aveValue有形固定資産減価償却率"/>
        <xdr:cNvSpPr txBox="1"/>
      </xdr:nvSpPr>
      <xdr:spPr>
        <a:xfrm>
          <a:off x="3836044" y="480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157624</xdr:rowOff>
    </xdr:from>
    <xdr:ext cx="405111" cy="259045"/>
    <xdr:sp macro="" textlink="">
      <xdr:nvSpPr>
        <xdr:cNvPr id="90" name="n_2aveValue有形固定資産減価償却率"/>
        <xdr:cNvSpPr txBox="1"/>
      </xdr:nvSpPr>
      <xdr:spPr>
        <a:xfrm>
          <a:off x="3086744" y="4786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66946</xdr:rowOff>
    </xdr:from>
    <xdr:ext cx="405111" cy="259045"/>
    <xdr:sp macro="" textlink="">
      <xdr:nvSpPr>
        <xdr:cNvPr id="91" name="n_3aveValue有形固定資産減価償却率"/>
        <xdr:cNvSpPr txBox="1"/>
      </xdr:nvSpPr>
      <xdr:spPr>
        <a:xfrm>
          <a:off x="2324744" y="4696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28084</xdr:rowOff>
    </xdr:from>
    <xdr:ext cx="405111" cy="259045"/>
    <xdr:sp macro="" textlink="">
      <xdr:nvSpPr>
        <xdr:cNvPr id="92" name="n_4aveValue有形固定資産減価償却率"/>
        <xdr:cNvSpPr txBox="1"/>
      </xdr:nvSpPr>
      <xdr:spPr>
        <a:xfrm>
          <a:off x="1562744" y="4657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23766</xdr:rowOff>
    </xdr:from>
    <xdr:ext cx="405111" cy="259045"/>
    <xdr:sp macro="" textlink="">
      <xdr:nvSpPr>
        <xdr:cNvPr id="93" name="n_1mainValue有形固定資産減価償却率"/>
        <xdr:cNvSpPr txBox="1"/>
      </xdr:nvSpPr>
      <xdr:spPr>
        <a:xfrm>
          <a:off x="3836044" y="5510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61358</xdr:rowOff>
    </xdr:from>
    <xdr:ext cx="405111" cy="259045"/>
    <xdr:sp macro="" textlink="">
      <xdr:nvSpPr>
        <xdr:cNvPr id="94" name="n_2mainValue有形固定資産減価償却率"/>
        <xdr:cNvSpPr txBox="1"/>
      </xdr:nvSpPr>
      <xdr:spPr>
        <a:xfrm>
          <a:off x="3086744" y="5376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57040</xdr:rowOff>
    </xdr:from>
    <xdr:ext cx="405111" cy="259045"/>
    <xdr:sp macro="" textlink="">
      <xdr:nvSpPr>
        <xdr:cNvPr id="95" name="n_3mainValue有形固定資産減価償却率"/>
        <xdr:cNvSpPr txBox="1"/>
      </xdr:nvSpPr>
      <xdr:spPr>
        <a:xfrm>
          <a:off x="2324744" y="537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31132</xdr:rowOff>
    </xdr:from>
    <xdr:ext cx="405111" cy="259045"/>
    <xdr:sp macro="" textlink="">
      <xdr:nvSpPr>
        <xdr:cNvPr id="96" name="n_4mainValue有形固定資産減価償却率"/>
        <xdr:cNvSpPr txBox="1"/>
      </xdr:nvSpPr>
      <xdr:spPr>
        <a:xfrm>
          <a:off x="1562744" y="534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[ 660.3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平成初頭の集中的な大規模建設投資に係る既発債は、徐々に償還が終了し、令和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年度には、平成</a:t>
          </a:r>
          <a:r>
            <a:rPr kumimoji="1" lang="en-US" altLang="ja-JP" sz="1100">
              <a:latin typeface="ＭＳ Ｐゴシック" panose="020B0600070205080204" pitchFamily="50" charset="-128"/>
              <a:ea typeface="ＭＳ Ｐゴシック" panose="020B0600070205080204" pitchFamily="50" charset="-128"/>
            </a:rPr>
            <a:t>12</a:t>
          </a:r>
          <a:r>
            <a:rPr kumimoji="1" lang="ja-JP" altLang="en-US" sz="1100">
              <a:latin typeface="ＭＳ Ｐゴシック" panose="020B0600070205080204" pitchFamily="50" charset="-128"/>
              <a:ea typeface="ＭＳ Ｐゴシック" panose="020B0600070205080204" pitchFamily="50" charset="-128"/>
            </a:rPr>
            <a:t>年度及び平成</a:t>
          </a:r>
          <a:r>
            <a:rPr kumimoji="1" lang="en-US" altLang="ja-JP" sz="1100">
              <a:latin typeface="ＭＳ Ｐゴシック" panose="020B0600070205080204" pitchFamily="50" charset="-128"/>
              <a:ea typeface="ＭＳ Ｐゴシック" panose="020B0600070205080204" pitchFamily="50" charset="-128"/>
            </a:rPr>
            <a:t>17</a:t>
          </a:r>
          <a:r>
            <a:rPr kumimoji="1" lang="ja-JP" altLang="en-US" sz="1100">
              <a:latin typeface="ＭＳ Ｐゴシック" panose="020B0600070205080204" pitchFamily="50" charset="-128"/>
              <a:ea typeface="ＭＳ Ｐゴシック" panose="020B0600070205080204" pitchFamily="50" charset="-128"/>
            </a:rPr>
            <a:t>年度に実施された市内道路事業に係る既発債の償還が終了するなど、将来負担額は減少傾向にあるものの、地方債負担は依然として大きいことから、債務償還比率は類似団体内平均値と比べると高くなっている。公債費については、元利償還のピークは過ぎたが 今後も、新発債の発行抑制を続け、債務償還比率の改善を図っていく。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4" name="テキスト ボックス 113"/>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6" name="テキスト ボックス 115"/>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8" name="テキスト ボックス 117"/>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0" name="テキスト ボックス 119"/>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2" name="テキスト ボックス 121"/>
        <xdr:cNvSpPr txBox="1"/>
      </xdr:nvSpPr>
      <xdr:spPr>
        <a:xfrm>
          <a:off x="10828811" y="44475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4" name="テキスト ボックス 123"/>
        <xdr:cNvSpPr txBox="1"/>
      </xdr:nvSpPr>
      <xdr:spPr>
        <a:xfrm>
          <a:off x="10931403" y="4087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88286</xdr:rowOff>
    </xdr:from>
    <xdr:to>
      <xdr:col>76</xdr:col>
      <xdr:colOff>21589</xdr:colOff>
      <xdr:row>33</xdr:row>
      <xdr:rowOff>73607</xdr:rowOff>
    </xdr:to>
    <xdr:cxnSp macro="">
      <xdr:nvCxnSpPr>
        <xdr:cNvPr id="126" name="直線コネクタ 125"/>
        <xdr:cNvCxnSpPr/>
      </xdr:nvCxnSpPr>
      <xdr:spPr>
        <a:xfrm flipV="1">
          <a:off x="14793595" y="4545986"/>
          <a:ext cx="1269" cy="1185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77434</xdr:rowOff>
    </xdr:from>
    <xdr:ext cx="469744" cy="259045"/>
    <xdr:sp macro="" textlink="">
      <xdr:nvSpPr>
        <xdr:cNvPr id="127" name="債務償還比率最小値テキスト"/>
        <xdr:cNvSpPr txBox="1"/>
      </xdr:nvSpPr>
      <xdr:spPr>
        <a:xfrm>
          <a:off x="14846300" y="5735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73607</xdr:rowOff>
    </xdr:from>
    <xdr:to>
      <xdr:col>76</xdr:col>
      <xdr:colOff>111125</xdr:colOff>
      <xdr:row>33</xdr:row>
      <xdr:rowOff>73607</xdr:rowOff>
    </xdr:to>
    <xdr:cxnSp macro="">
      <xdr:nvCxnSpPr>
        <xdr:cNvPr id="128" name="直線コネクタ 127"/>
        <xdr:cNvCxnSpPr/>
      </xdr:nvCxnSpPr>
      <xdr:spPr>
        <a:xfrm>
          <a:off x="14706600" y="5731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34963</xdr:rowOff>
    </xdr:from>
    <xdr:ext cx="469744" cy="259045"/>
    <xdr:sp macro="" textlink="">
      <xdr:nvSpPr>
        <xdr:cNvPr id="129" name="債務償還比率最大値テキスト"/>
        <xdr:cNvSpPr txBox="1"/>
      </xdr:nvSpPr>
      <xdr:spPr>
        <a:xfrm>
          <a:off x="14846300" y="4321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88286</xdr:rowOff>
    </xdr:from>
    <xdr:to>
      <xdr:col>76</xdr:col>
      <xdr:colOff>111125</xdr:colOff>
      <xdr:row>26</xdr:row>
      <xdr:rowOff>88286</xdr:rowOff>
    </xdr:to>
    <xdr:cxnSp macro="">
      <xdr:nvCxnSpPr>
        <xdr:cNvPr id="130" name="直線コネクタ 129"/>
        <xdr:cNvCxnSpPr/>
      </xdr:nvCxnSpPr>
      <xdr:spPr>
        <a:xfrm>
          <a:off x="14706600" y="4545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41694</xdr:rowOff>
    </xdr:from>
    <xdr:ext cx="469744" cy="259045"/>
    <xdr:sp macro="" textlink="">
      <xdr:nvSpPr>
        <xdr:cNvPr id="131" name="債務償還比率平均値テキスト"/>
        <xdr:cNvSpPr txBox="1"/>
      </xdr:nvSpPr>
      <xdr:spPr>
        <a:xfrm>
          <a:off x="14846300" y="50137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18817</xdr:rowOff>
    </xdr:from>
    <xdr:to>
      <xdr:col>76</xdr:col>
      <xdr:colOff>73025</xdr:colOff>
      <xdr:row>30</xdr:row>
      <xdr:rowOff>120417</xdr:rowOff>
    </xdr:to>
    <xdr:sp macro="" textlink="">
      <xdr:nvSpPr>
        <xdr:cNvPr id="132" name="フローチャート: 判断 131"/>
        <xdr:cNvSpPr/>
      </xdr:nvSpPr>
      <xdr:spPr>
        <a:xfrm>
          <a:off x="14744700" y="516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72072</xdr:rowOff>
    </xdr:from>
    <xdr:to>
      <xdr:col>72</xdr:col>
      <xdr:colOff>123825</xdr:colOff>
      <xdr:row>31</xdr:row>
      <xdr:rowOff>2222</xdr:rowOff>
    </xdr:to>
    <xdr:sp macro="" textlink="">
      <xdr:nvSpPr>
        <xdr:cNvPr id="133" name="フローチャート: 判断 132"/>
        <xdr:cNvSpPr/>
      </xdr:nvSpPr>
      <xdr:spPr>
        <a:xfrm>
          <a:off x="14033500" y="521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78910</xdr:rowOff>
    </xdr:from>
    <xdr:to>
      <xdr:col>68</xdr:col>
      <xdr:colOff>123825</xdr:colOff>
      <xdr:row>31</xdr:row>
      <xdr:rowOff>9060</xdr:rowOff>
    </xdr:to>
    <xdr:sp macro="" textlink="">
      <xdr:nvSpPr>
        <xdr:cNvPr id="134" name="フローチャート: 判断 133"/>
        <xdr:cNvSpPr/>
      </xdr:nvSpPr>
      <xdr:spPr>
        <a:xfrm>
          <a:off x="13271500" y="522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131445</xdr:rowOff>
    </xdr:from>
    <xdr:to>
      <xdr:col>64</xdr:col>
      <xdr:colOff>123825</xdr:colOff>
      <xdr:row>31</xdr:row>
      <xdr:rowOff>61595</xdr:rowOff>
    </xdr:to>
    <xdr:sp macro="" textlink="">
      <xdr:nvSpPr>
        <xdr:cNvPr id="135" name="フローチャート: 判断 134"/>
        <xdr:cNvSpPr/>
      </xdr:nvSpPr>
      <xdr:spPr>
        <a:xfrm>
          <a:off x="12509500" y="527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165269</xdr:rowOff>
    </xdr:from>
    <xdr:to>
      <xdr:col>60</xdr:col>
      <xdr:colOff>123825</xdr:colOff>
      <xdr:row>31</xdr:row>
      <xdr:rowOff>95419</xdr:rowOff>
    </xdr:to>
    <xdr:sp macro="" textlink="">
      <xdr:nvSpPr>
        <xdr:cNvPr id="136" name="フローチャート: 判断 135"/>
        <xdr:cNvSpPr/>
      </xdr:nvSpPr>
      <xdr:spPr>
        <a:xfrm>
          <a:off x="11747500" y="5308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7" name="テキスト ボックス 136"/>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8" name="テキスト ボックス 137"/>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9" name="テキスト ボックス 138"/>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0" name="テキスト ボックス 139"/>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1" name="テキスト ボックス 140"/>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3715</xdr:rowOff>
    </xdr:from>
    <xdr:to>
      <xdr:col>76</xdr:col>
      <xdr:colOff>73025</xdr:colOff>
      <xdr:row>31</xdr:row>
      <xdr:rowOff>105315</xdr:rowOff>
    </xdr:to>
    <xdr:sp macro="" textlink="">
      <xdr:nvSpPr>
        <xdr:cNvPr id="142" name="楕円 141"/>
        <xdr:cNvSpPr/>
      </xdr:nvSpPr>
      <xdr:spPr>
        <a:xfrm>
          <a:off x="14744700" y="531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153592</xdr:rowOff>
    </xdr:from>
    <xdr:ext cx="469744" cy="259045"/>
    <xdr:sp macro="" textlink="">
      <xdr:nvSpPr>
        <xdr:cNvPr id="143" name="債務償還比率該当値テキスト"/>
        <xdr:cNvSpPr txBox="1"/>
      </xdr:nvSpPr>
      <xdr:spPr>
        <a:xfrm>
          <a:off x="14846300" y="5297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64897</xdr:rowOff>
    </xdr:from>
    <xdr:to>
      <xdr:col>72</xdr:col>
      <xdr:colOff>123825</xdr:colOff>
      <xdr:row>32</xdr:row>
      <xdr:rowOff>166497</xdr:rowOff>
    </xdr:to>
    <xdr:sp macro="" textlink="">
      <xdr:nvSpPr>
        <xdr:cNvPr id="144" name="楕円 143"/>
        <xdr:cNvSpPr/>
      </xdr:nvSpPr>
      <xdr:spPr>
        <a:xfrm>
          <a:off x="14033500" y="5551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54515</xdr:rowOff>
    </xdr:from>
    <xdr:to>
      <xdr:col>76</xdr:col>
      <xdr:colOff>22225</xdr:colOff>
      <xdr:row>32</xdr:row>
      <xdr:rowOff>115697</xdr:rowOff>
    </xdr:to>
    <xdr:cxnSp macro="">
      <xdr:nvCxnSpPr>
        <xdr:cNvPr id="145" name="直線コネクタ 144"/>
        <xdr:cNvCxnSpPr/>
      </xdr:nvCxnSpPr>
      <xdr:spPr>
        <a:xfrm flipV="1">
          <a:off x="14084300" y="5369465"/>
          <a:ext cx="711200" cy="232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119952</xdr:rowOff>
    </xdr:from>
    <xdr:to>
      <xdr:col>68</xdr:col>
      <xdr:colOff>123825</xdr:colOff>
      <xdr:row>33</xdr:row>
      <xdr:rowOff>50102</xdr:rowOff>
    </xdr:to>
    <xdr:sp macro="" textlink="">
      <xdr:nvSpPr>
        <xdr:cNvPr id="146" name="楕円 145"/>
        <xdr:cNvSpPr/>
      </xdr:nvSpPr>
      <xdr:spPr>
        <a:xfrm>
          <a:off x="13271500" y="560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115697</xdr:rowOff>
    </xdr:from>
    <xdr:to>
      <xdr:col>72</xdr:col>
      <xdr:colOff>73025</xdr:colOff>
      <xdr:row>32</xdr:row>
      <xdr:rowOff>170752</xdr:rowOff>
    </xdr:to>
    <xdr:cxnSp macro="">
      <xdr:nvCxnSpPr>
        <xdr:cNvPr id="147" name="直線コネクタ 146"/>
        <xdr:cNvCxnSpPr/>
      </xdr:nvCxnSpPr>
      <xdr:spPr>
        <a:xfrm flipV="1">
          <a:off x="13322300" y="5602097"/>
          <a:ext cx="762000" cy="55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42778</xdr:rowOff>
    </xdr:from>
    <xdr:to>
      <xdr:col>64</xdr:col>
      <xdr:colOff>123825</xdr:colOff>
      <xdr:row>33</xdr:row>
      <xdr:rowOff>144378</xdr:rowOff>
    </xdr:to>
    <xdr:sp macro="" textlink="">
      <xdr:nvSpPr>
        <xdr:cNvPr id="148" name="楕円 147"/>
        <xdr:cNvSpPr/>
      </xdr:nvSpPr>
      <xdr:spPr>
        <a:xfrm>
          <a:off x="12509500" y="570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170752</xdr:rowOff>
    </xdr:from>
    <xdr:to>
      <xdr:col>68</xdr:col>
      <xdr:colOff>73025</xdr:colOff>
      <xdr:row>33</xdr:row>
      <xdr:rowOff>93578</xdr:rowOff>
    </xdr:to>
    <xdr:cxnSp macro="">
      <xdr:nvCxnSpPr>
        <xdr:cNvPr id="149" name="直線コネクタ 148"/>
        <xdr:cNvCxnSpPr/>
      </xdr:nvCxnSpPr>
      <xdr:spPr>
        <a:xfrm flipV="1">
          <a:off x="12560300" y="5657152"/>
          <a:ext cx="762000" cy="94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24066</xdr:rowOff>
    </xdr:from>
    <xdr:to>
      <xdr:col>60</xdr:col>
      <xdr:colOff>123825</xdr:colOff>
      <xdr:row>33</xdr:row>
      <xdr:rowOff>125667</xdr:rowOff>
    </xdr:to>
    <xdr:sp macro="" textlink="">
      <xdr:nvSpPr>
        <xdr:cNvPr id="150" name="楕円 149"/>
        <xdr:cNvSpPr/>
      </xdr:nvSpPr>
      <xdr:spPr>
        <a:xfrm>
          <a:off x="11747500" y="568191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74867</xdr:rowOff>
    </xdr:from>
    <xdr:to>
      <xdr:col>64</xdr:col>
      <xdr:colOff>73025</xdr:colOff>
      <xdr:row>33</xdr:row>
      <xdr:rowOff>93578</xdr:rowOff>
    </xdr:to>
    <xdr:cxnSp macro="">
      <xdr:nvCxnSpPr>
        <xdr:cNvPr id="151" name="直線コネクタ 150"/>
        <xdr:cNvCxnSpPr/>
      </xdr:nvCxnSpPr>
      <xdr:spPr>
        <a:xfrm>
          <a:off x="11798300" y="5732717"/>
          <a:ext cx="762000" cy="18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18749</xdr:rowOff>
    </xdr:from>
    <xdr:ext cx="469744" cy="259045"/>
    <xdr:sp macro="" textlink="">
      <xdr:nvSpPr>
        <xdr:cNvPr id="152" name="n_1aveValue債務償還比率"/>
        <xdr:cNvSpPr txBox="1"/>
      </xdr:nvSpPr>
      <xdr:spPr>
        <a:xfrm>
          <a:off x="13836727" y="4990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25587</xdr:rowOff>
    </xdr:from>
    <xdr:ext cx="469744" cy="259045"/>
    <xdr:sp macro="" textlink="">
      <xdr:nvSpPr>
        <xdr:cNvPr id="153" name="n_2aveValue債務償還比率"/>
        <xdr:cNvSpPr txBox="1"/>
      </xdr:nvSpPr>
      <xdr:spPr>
        <a:xfrm>
          <a:off x="13087427" y="4997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78122</xdr:rowOff>
    </xdr:from>
    <xdr:ext cx="469744" cy="259045"/>
    <xdr:sp macro="" textlink="">
      <xdr:nvSpPr>
        <xdr:cNvPr id="154" name="n_3aveValue債務償還比率"/>
        <xdr:cNvSpPr txBox="1"/>
      </xdr:nvSpPr>
      <xdr:spPr>
        <a:xfrm>
          <a:off x="12325427" y="5050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111946</xdr:rowOff>
    </xdr:from>
    <xdr:ext cx="469744" cy="259045"/>
    <xdr:sp macro="" textlink="">
      <xdr:nvSpPr>
        <xdr:cNvPr id="155" name="n_4aveValue債務償還比率"/>
        <xdr:cNvSpPr txBox="1"/>
      </xdr:nvSpPr>
      <xdr:spPr>
        <a:xfrm>
          <a:off x="11563427" y="5083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157624</xdr:rowOff>
    </xdr:from>
    <xdr:ext cx="469744" cy="259045"/>
    <xdr:sp macro="" textlink="">
      <xdr:nvSpPr>
        <xdr:cNvPr id="156" name="n_1mainValue債務償還比率"/>
        <xdr:cNvSpPr txBox="1"/>
      </xdr:nvSpPr>
      <xdr:spPr>
        <a:xfrm>
          <a:off x="13836727" y="5644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41229</xdr:rowOff>
    </xdr:from>
    <xdr:ext cx="469744" cy="259045"/>
    <xdr:sp macro="" textlink="">
      <xdr:nvSpPr>
        <xdr:cNvPr id="157" name="n_2mainValue債務償還比率"/>
        <xdr:cNvSpPr txBox="1"/>
      </xdr:nvSpPr>
      <xdr:spPr>
        <a:xfrm>
          <a:off x="13087427" y="5699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135505</xdr:rowOff>
    </xdr:from>
    <xdr:ext cx="469744" cy="259045"/>
    <xdr:sp macro="" textlink="">
      <xdr:nvSpPr>
        <xdr:cNvPr id="158" name="n_3mainValue債務償還比率"/>
        <xdr:cNvSpPr txBox="1"/>
      </xdr:nvSpPr>
      <xdr:spPr>
        <a:xfrm>
          <a:off x="12325427" y="5793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116794</xdr:rowOff>
    </xdr:from>
    <xdr:ext cx="469744" cy="259045"/>
    <xdr:sp macro="" textlink="">
      <xdr:nvSpPr>
        <xdr:cNvPr id="159" name="n_4mainValue債務償還比率"/>
        <xdr:cNvSpPr txBox="1"/>
      </xdr:nvSpPr>
      <xdr:spPr>
        <a:xfrm>
          <a:off x="11563427" y="5774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0" name="正方形/長方形 159"/>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1" name="正方形/長方形 160"/>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2" name="テキスト ボックス 161"/>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3" name="テキスト ボックス 162"/>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4" name="テキスト ボックス 163"/>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5" name="テキスト ボックス 164"/>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大阪府岸和田市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192,736
189,991
72.72
97,742,252
96,799,953
799,711
43,061,885
62,223,107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11.6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40005</xdr:rowOff>
    </xdr:from>
    <xdr:to>
      <xdr:col>24</xdr:col>
      <xdr:colOff>62865</xdr:colOff>
      <xdr:row>41</xdr:row>
      <xdr:rowOff>95250</xdr:rowOff>
    </xdr:to>
    <xdr:cxnSp macro="">
      <xdr:nvCxnSpPr>
        <xdr:cNvPr id="57" name="直線コネクタ 56"/>
        <xdr:cNvCxnSpPr/>
      </xdr:nvCxnSpPr>
      <xdr:spPr>
        <a:xfrm flipV="1">
          <a:off x="4634865" y="5869305"/>
          <a:ext cx="0" cy="1255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99077</xdr:rowOff>
    </xdr:from>
    <xdr:ext cx="405111" cy="259045"/>
    <xdr:sp macro="" textlink="">
      <xdr:nvSpPr>
        <xdr:cNvPr id="58" name="【道路】&#10;有形固定資産減価償却率最小値テキスト"/>
        <xdr:cNvSpPr txBox="1"/>
      </xdr:nvSpPr>
      <xdr:spPr>
        <a:xfrm>
          <a:off x="4673600" y="712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95250</xdr:rowOff>
    </xdr:from>
    <xdr:to>
      <xdr:col>24</xdr:col>
      <xdr:colOff>152400</xdr:colOff>
      <xdr:row>41</xdr:row>
      <xdr:rowOff>95250</xdr:rowOff>
    </xdr:to>
    <xdr:cxnSp macro="">
      <xdr:nvCxnSpPr>
        <xdr:cNvPr id="59" name="直線コネクタ 58"/>
        <xdr:cNvCxnSpPr/>
      </xdr:nvCxnSpPr>
      <xdr:spPr>
        <a:xfrm>
          <a:off x="45466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158132</xdr:rowOff>
    </xdr:from>
    <xdr:ext cx="405111" cy="259045"/>
    <xdr:sp macro="" textlink="">
      <xdr:nvSpPr>
        <xdr:cNvPr id="60" name="【道路】&#10;有形固定資産減価償却率最大値テキスト"/>
        <xdr:cNvSpPr txBox="1"/>
      </xdr:nvSpPr>
      <xdr:spPr>
        <a:xfrm>
          <a:off x="4673600" y="5644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40005</xdr:rowOff>
    </xdr:from>
    <xdr:to>
      <xdr:col>24</xdr:col>
      <xdr:colOff>152400</xdr:colOff>
      <xdr:row>34</xdr:row>
      <xdr:rowOff>40005</xdr:rowOff>
    </xdr:to>
    <xdr:cxnSp macro="">
      <xdr:nvCxnSpPr>
        <xdr:cNvPr id="61" name="直線コネクタ 60"/>
        <xdr:cNvCxnSpPr/>
      </xdr:nvCxnSpPr>
      <xdr:spPr>
        <a:xfrm>
          <a:off x="4546600" y="586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166387</xdr:rowOff>
    </xdr:from>
    <xdr:ext cx="405111" cy="259045"/>
    <xdr:sp macro="" textlink="">
      <xdr:nvSpPr>
        <xdr:cNvPr id="62" name="【道路】&#10;有形固定資産減価償却率平均値テキスト"/>
        <xdr:cNvSpPr txBox="1"/>
      </xdr:nvSpPr>
      <xdr:spPr>
        <a:xfrm>
          <a:off x="4673600" y="6338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143510</xdr:rowOff>
    </xdr:from>
    <xdr:to>
      <xdr:col>24</xdr:col>
      <xdr:colOff>114300</xdr:colOff>
      <xdr:row>38</xdr:row>
      <xdr:rowOff>73660</xdr:rowOff>
    </xdr:to>
    <xdr:sp macro="" textlink="">
      <xdr:nvSpPr>
        <xdr:cNvPr id="63" name="フローチャート: 判断 62"/>
        <xdr:cNvSpPr/>
      </xdr:nvSpPr>
      <xdr:spPr>
        <a:xfrm>
          <a:off x="45847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124460</xdr:rowOff>
    </xdr:from>
    <xdr:to>
      <xdr:col>20</xdr:col>
      <xdr:colOff>38100</xdr:colOff>
      <xdr:row>38</xdr:row>
      <xdr:rowOff>54610</xdr:rowOff>
    </xdr:to>
    <xdr:sp macro="" textlink="">
      <xdr:nvSpPr>
        <xdr:cNvPr id="64" name="フローチャート: 判断 63"/>
        <xdr:cNvSpPr/>
      </xdr:nvSpPr>
      <xdr:spPr>
        <a:xfrm>
          <a:off x="3746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114935</xdr:rowOff>
    </xdr:from>
    <xdr:to>
      <xdr:col>15</xdr:col>
      <xdr:colOff>101600</xdr:colOff>
      <xdr:row>38</xdr:row>
      <xdr:rowOff>45085</xdr:rowOff>
    </xdr:to>
    <xdr:sp macro="" textlink="">
      <xdr:nvSpPr>
        <xdr:cNvPr id="65" name="フローチャート: 判断 64"/>
        <xdr:cNvSpPr/>
      </xdr:nvSpPr>
      <xdr:spPr>
        <a:xfrm>
          <a:off x="2857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80645</xdr:rowOff>
    </xdr:from>
    <xdr:to>
      <xdr:col>10</xdr:col>
      <xdr:colOff>165100</xdr:colOff>
      <xdr:row>38</xdr:row>
      <xdr:rowOff>10795</xdr:rowOff>
    </xdr:to>
    <xdr:sp macro="" textlink="">
      <xdr:nvSpPr>
        <xdr:cNvPr id="66" name="フローチャート: 判断 65"/>
        <xdr:cNvSpPr/>
      </xdr:nvSpPr>
      <xdr:spPr>
        <a:xfrm>
          <a:off x="1968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34925</xdr:rowOff>
    </xdr:from>
    <xdr:to>
      <xdr:col>6</xdr:col>
      <xdr:colOff>38100</xdr:colOff>
      <xdr:row>37</xdr:row>
      <xdr:rowOff>136525</xdr:rowOff>
    </xdr:to>
    <xdr:sp macro="" textlink="">
      <xdr:nvSpPr>
        <xdr:cNvPr id="67" name="フローチャート: 判断 66"/>
        <xdr:cNvSpPr/>
      </xdr:nvSpPr>
      <xdr:spPr>
        <a:xfrm>
          <a:off x="1079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151130</xdr:rowOff>
    </xdr:from>
    <xdr:to>
      <xdr:col>24</xdr:col>
      <xdr:colOff>114300</xdr:colOff>
      <xdr:row>38</xdr:row>
      <xdr:rowOff>81280</xdr:rowOff>
    </xdr:to>
    <xdr:sp macro="" textlink="">
      <xdr:nvSpPr>
        <xdr:cNvPr id="73" name="楕円 72"/>
        <xdr:cNvSpPr/>
      </xdr:nvSpPr>
      <xdr:spPr>
        <a:xfrm>
          <a:off x="45847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129557</xdr:rowOff>
    </xdr:from>
    <xdr:ext cx="405111" cy="259045"/>
    <xdr:sp macro="" textlink="">
      <xdr:nvSpPr>
        <xdr:cNvPr id="74" name="【道路】&#10;有形固定資産減価償却率該当値テキスト"/>
        <xdr:cNvSpPr txBox="1"/>
      </xdr:nvSpPr>
      <xdr:spPr>
        <a:xfrm>
          <a:off x="4673600"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113030</xdr:rowOff>
    </xdr:from>
    <xdr:to>
      <xdr:col>20</xdr:col>
      <xdr:colOff>38100</xdr:colOff>
      <xdr:row>38</xdr:row>
      <xdr:rowOff>43180</xdr:rowOff>
    </xdr:to>
    <xdr:sp macro="" textlink="">
      <xdr:nvSpPr>
        <xdr:cNvPr id="75" name="楕円 74"/>
        <xdr:cNvSpPr/>
      </xdr:nvSpPr>
      <xdr:spPr>
        <a:xfrm>
          <a:off x="3746500" y="645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163830</xdr:rowOff>
    </xdr:from>
    <xdr:to>
      <xdr:col>24</xdr:col>
      <xdr:colOff>63500</xdr:colOff>
      <xdr:row>38</xdr:row>
      <xdr:rowOff>30480</xdr:rowOff>
    </xdr:to>
    <xdr:cxnSp macro="">
      <xdr:nvCxnSpPr>
        <xdr:cNvPr id="76" name="直線コネクタ 75"/>
        <xdr:cNvCxnSpPr/>
      </xdr:nvCxnSpPr>
      <xdr:spPr>
        <a:xfrm>
          <a:off x="3797300" y="65074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74930</xdr:rowOff>
    </xdr:from>
    <xdr:to>
      <xdr:col>15</xdr:col>
      <xdr:colOff>101600</xdr:colOff>
      <xdr:row>38</xdr:row>
      <xdr:rowOff>5080</xdr:rowOff>
    </xdr:to>
    <xdr:sp macro="" textlink="">
      <xdr:nvSpPr>
        <xdr:cNvPr id="77" name="楕円 76"/>
        <xdr:cNvSpPr/>
      </xdr:nvSpPr>
      <xdr:spPr>
        <a:xfrm>
          <a:off x="2857500" y="641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125730</xdr:rowOff>
    </xdr:from>
    <xdr:to>
      <xdr:col>19</xdr:col>
      <xdr:colOff>177800</xdr:colOff>
      <xdr:row>37</xdr:row>
      <xdr:rowOff>163830</xdr:rowOff>
    </xdr:to>
    <xdr:cxnSp macro="">
      <xdr:nvCxnSpPr>
        <xdr:cNvPr id="78" name="直線コネクタ 77"/>
        <xdr:cNvCxnSpPr/>
      </xdr:nvCxnSpPr>
      <xdr:spPr>
        <a:xfrm>
          <a:off x="2908300" y="64693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48260</xdr:rowOff>
    </xdr:from>
    <xdr:to>
      <xdr:col>10</xdr:col>
      <xdr:colOff>165100</xdr:colOff>
      <xdr:row>37</xdr:row>
      <xdr:rowOff>149860</xdr:rowOff>
    </xdr:to>
    <xdr:sp macro="" textlink="">
      <xdr:nvSpPr>
        <xdr:cNvPr id="79" name="楕円 78"/>
        <xdr:cNvSpPr/>
      </xdr:nvSpPr>
      <xdr:spPr>
        <a:xfrm>
          <a:off x="1968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99060</xdr:rowOff>
    </xdr:from>
    <xdr:to>
      <xdr:col>15</xdr:col>
      <xdr:colOff>50800</xdr:colOff>
      <xdr:row>37</xdr:row>
      <xdr:rowOff>125730</xdr:rowOff>
    </xdr:to>
    <xdr:cxnSp macro="">
      <xdr:nvCxnSpPr>
        <xdr:cNvPr id="80" name="直線コネクタ 79"/>
        <xdr:cNvCxnSpPr/>
      </xdr:nvCxnSpPr>
      <xdr:spPr>
        <a:xfrm>
          <a:off x="2019300" y="644271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25400</xdr:rowOff>
    </xdr:from>
    <xdr:to>
      <xdr:col>6</xdr:col>
      <xdr:colOff>38100</xdr:colOff>
      <xdr:row>37</xdr:row>
      <xdr:rowOff>127000</xdr:rowOff>
    </xdr:to>
    <xdr:sp macro="" textlink="">
      <xdr:nvSpPr>
        <xdr:cNvPr id="81" name="楕円 80"/>
        <xdr:cNvSpPr/>
      </xdr:nvSpPr>
      <xdr:spPr>
        <a:xfrm>
          <a:off x="10795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76200</xdr:rowOff>
    </xdr:from>
    <xdr:to>
      <xdr:col>10</xdr:col>
      <xdr:colOff>114300</xdr:colOff>
      <xdr:row>37</xdr:row>
      <xdr:rowOff>99060</xdr:rowOff>
    </xdr:to>
    <xdr:cxnSp macro="">
      <xdr:nvCxnSpPr>
        <xdr:cNvPr id="82" name="直線コネクタ 81"/>
        <xdr:cNvCxnSpPr/>
      </xdr:nvCxnSpPr>
      <xdr:spPr>
        <a:xfrm>
          <a:off x="1130300" y="641985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45737</xdr:rowOff>
    </xdr:from>
    <xdr:ext cx="405111" cy="259045"/>
    <xdr:sp macro="" textlink="">
      <xdr:nvSpPr>
        <xdr:cNvPr id="83" name="n_1aveValue【道路】&#10;有形固定資産減価償却率"/>
        <xdr:cNvSpPr txBox="1"/>
      </xdr:nvSpPr>
      <xdr:spPr>
        <a:xfrm>
          <a:off x="3582044" y="656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36212</xdr:rowOff>
    </xdr:from>
    <xdr:ext cx="405111" cy="259045"/>
    <xdr:sp macro="" textlink="">
      <xdr:nvSpPr>
        <xdr:cNvPr id="84" name="n_2aveValue【道路】&#10;有形固定資産減価償却率"/>
        <xdr:cNvSpPr txBox="1"/>
      </xdr:nvSpPr>
      <xdr:spPr>
        <a:xfrm>
          <a:off x="2705744" y="655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1922</xdr:rowOff>
    </xdr:from>
    <xdr:ext cx="405111" cy="259045"/>
    <xdr:sp macro="" textlink="">
      <xdr:nvSpPr>
        <xdr:cNvPr id="85" name="n_3aveValue【道路】&#10;有形固定資産減価償却率"/>
        <xdr:cNvSpPr txBox="1"/>
      </xdr:nvSpPr>
      <xdr:spPr>
        <a:xfrm>
          <a:off x="1816744"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127652</xdr:rowOff>
    </xdr:from>
    <xdr:ext cx="405111" cy="259045"/>
    <xdr:sp macro="" textlink="">
      <xdr:nvSpPr>
        <xdr:cNvPr id="86" name="n_4aveValue【道路】&#10;有形固定資産減価償却率"/>
        <xdr:cNvSpPr txBox="1"/>
      </xdr:nvSpPr>
      <xdr:spPr>
        <a:xfrm>
          <a:off x="927744" y="647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59707</xdr:rowOff>
    </xdr:from>
    <xdr:ext cx="405111" cy="259045"/>
    <xdr:sp macro="" textlink="">
      <xdr:nvSpPr>
        <xdr:cNvPr id="87" name="n_1mainValue【道路】&#10;有形固定資産減価償却率"/>
        <xdr:cNvSpPr txBox="1"/>
      </xdr:nvSpPr>
      <xdr:spPr>
        <a:xfrm>
          <a:off x="358204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21607</xdr:rowOff>
    </xdr:from>
    <xdr:ext cx="405111" cy="259045"/>
    <xdr:sp macro="" textlink="">
      <xdr:nvSpPr>
        <xdr:cNvPr id="88" name="n_2mainValue【道路】&#10;有形固定資産減価償却率"/>
        <xdr:cNvSpPr txBox="1"/>
      </xdr:nvSpPr>
      <xdr:spPr>
        <a:xfrm>
          <a:off x="2705744" y="619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166387</xdr:rowOff>
    </xdr:from>
    <xdr:ext cx="405111" cy="259045"/>
    <xdr:sp macro="" textlink="">
      <xdr:nvSpPr>
        <xdr:cNvPr id="89" name="n_3mainValue【道路】&#10;有形固定資産減価償却率"/>
        <xdr:cNvSpPr txBox="1"/>
      </xdr:nvSpPr>
      <xdr:spPr>
        <a:xfrm>
          <a:off x="1816744" y="616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143527</xdr:rowOff>
    </xdr:from>
    <xdr:ext cx="405111" cy="259045"/>
    <xdr:sp macro="" textlink="">
      <xdr:nvSpPr>
        <xdr:cNvPr id="90" name="n_4mainValue【道路】&#10;有形固定資産減価償却率"/>
        <xdr:cNvSpPr txBox="1"/>
      </xdr:nvSpPr>
      <xdr:spPr>
        <a:xfrm>
          <a:off x="927744" y="614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6" name="テキスト ボックス 105"/>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8" name="テキスト ボックス 107"/>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120045</xdr:rowOff>
    </xdr:from>
    <xdr:to>
      <xdr:col>54</xdr:col>
      <xdr:colOff>189865</xdr:colOff>
      <xdr:row>41</xdr:row>
      <xdr:rowOff>26548</xdr:rowOff>
    </xdr:to>
    <xdr:cxnSp macro="">
      <xdr:nvCxnSpPr>
        <xdr:cNvPr id="112" name="直線コネクタ 111"/>
        <xdr:cNvCxnSpPr/>
      </xdr:nvCxnSpPr>
      <xdr:spPr>
        <a:xfrm flipV="1">
          <a:off x="10476865" y="5777895"/>
          <a:ext cx="0" cy="1278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30375</xdr:rowOff>
    </xdr:from>
    <xdr:ext cx="469744" cy="259045"/>
    <xdr:sp macro="" textlink="">
      <xdr:nvSpPr>
        <xdr:cNvPr id="113" name="【道路】&#10;一人当たり延長最小値テキスト"/>
        <xdr:cNvSpPr txBox="1"/>
      </xdr:nvSpPr>
      <xdr:spPr>
        <a:xfrm>
          <a:off x="10515600" y="7059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26548</xdr:rowOff>
    </xdr:from>
    <xdr:to>
      <xdr:col>55</xdr:col>
      <xdr:colOff>88900</xdr:colOff>
      <xdr:row>41</xdr:row>
      <xdr:rowOff>26548</xdr:rowOff>
    </xdr:to>
    <xdr:cxnSp macro="">
      <xdr:nvCxnSpPr>
        <xdr:cNvPr id="114" name="直線コネクタ 113"/>
        <xdr:cNvCxnSpPr/>
      </xdr:nvCxnSpPr>
      <xdr:spPr>
        <a:xfrm>
          <a:off x="10388600" y="7055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66722</xdr:rowOff>
    </xdr:from>
    <xdr:ext cx="534377" cy="259045"/>
    <xdr:sp macro="" textlink="">
      <xdr:nvSpPr>
        <xdr:cNvPr id="115" name="【道路】&#10;一人当たり延長最大値テキスト"/>
        <xdr:cNvSpPr txBox="1"/>
      </xdr:nvSpPr>
      <xdr:spPr>
        <a:xfrm>
          <a:off x="10515600" y="5553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120045</xdr:rowOff>
    </xdr:from>
    <xdr:to>
      <xdr:col>55</xdr:col>
      <xdr:colOff>88900</xdr:colOff>
      <xdr:row>33</xdr:row>
      <xdr:rowOff>120045</xdr:rowOff>
    </xdr:to>
    <xdr:cxnSp macro="">
      <xdr:nvCxnSpPr>
        <xdr:cNvPr id="116" name="直線コネクタ 115"/>
        <xdr:cNvCxnSpPr/>
      </xdr:nvCxnSpPr>
      <xdr:spPr>
        <a:xfrm>
          <a:off x="10388600" y="5777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141134</xdr:rowOff>
    </xdr:from>
    <xdr:ext cx="469744" cy="259045"/>
    <xdr:sp macro="" textlink="">
      <xdr:nvSpPr>
        <xdr:cNvPr id="117" name="【道路】&#10;一人当たり延長平均値テキスト"/>
        <xdr:cNvSpPr txBox="1"/>
      </xdr:nvSpPr>
      <xdr:spPr>
        <a:xfrm>
          <a:off x="10515600" y="66562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118257</xdr:rowOff>
    </xdr:from>
    <xdr:to>
      <xdr:col>55</xdr:col>
      <xdr:colOff>50800</xdr:colOff>
      <xdr:row>40</xdr:row>
      <xdr:rowOff>48407</xdr:rowOff>
    </xdr:to>
    <xdr:sp macro="" textlink="">
      <xdr:nvSpPr>
        <xdr:cNvPr id="118" name="フローチャート: 判断 117"/>
        <xdr:cNvSpPr/>
      </xdr:nvSpPr>
      <xdr:spPr>
        <a:xfrm>
          <a:off x="10426700" y="680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125755</xdr:rowOff>
    </xdr:from>
    <xdr:to>
      <xdr:col>50</xdr:col>
      <xdr:colOff>165100</xdr:colOff>
      <xdr:row>40</xdr:row>
      <xdr:rowOff>55905</xdr:rowOff>
    </xdr:to>
    <xdr:sp macro="" textlink="">
      <xdr:nvSpPr>
        <xdr:cNvPr id="119" name="フローチャート: 判断 118"/>
        <xdr:cNvSpPr/>
      </xdr:nvSpPr>
      <xdr:spPr>
        <a:xfrm>
          <a:off x="9588500" y="681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126578</xdr:rowOff>
    </xdr:from>
    <xdr:to>
      <xdr:col>46</xdr:col>
      <xdr:colOff>38100</xdr:colOff>
      <xdr:row>40</xdr:row>
      <xdr:rowOff>56728</xdr:rowOff>
    </xdr:to>
    <xdr:sp macro="" textlink="">
      <xdr:nvSpPr>
        <xdr:cNvPr id="120" name="フローチャート: 判断 119"/>
        <xdr:cNvSpPr/>
      </xdr:nvSpPr>
      <xdr:spPr>
        <a:xfrm>
          <a:off x="8699500" y="681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142855</xdr:rowOff>
    </xdr:from>
    <xdr:to>
      <xdr:col>41</xdr:col>
      <xdr:colOff>101600</xdr:colOff>
      <xdr:row>40</xdr:row>
      <xdr:rowOff>73005</xdr:rowOff>
    </xdr:to>
    <xdr:sp macro="" textlink="">
      <xdr:nvSpPr>
        <xdr:cNvPr id="121" name="フローチャート: 判断 120"/>
        <xdr:cNvSpPr/>
      </xdr:nvSpPr>
      <xdr:spPr>
        <a:xfrm>
          <a:off x="7810500" y="682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165440</xdr:rowOff>
    </xdr:from>
    <xdr:to>
      <xdr:col>36</xdr:col>
      <xdr:colOff>165100</xdr:colOff>
      <xdr:row>40</xdr:row>
      <xdr:rowOff>95590</xdr:rowOff>
    </xdr:to>
    <xdr:sp macro="" textlink="">
      <xdr:nvSpPr>
        <xdr:cNvPr id="122" name="フローチャート: 判断 121"/>
        <xdr:cNvSpPr/>
      </xdr:nvSpPr>
      <xdr:spPr>
        <a:xfrm>
          <a:off x="6921500" y="685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81452</xdr:rowOff>
    </xdr:from>
    <xdr:to>
      <xdr:col>55</xdr:col>
      <xdr:colOff>50800</xdr:colOff>
      <xdr:row>41</xdr:row>
      <xdr:rowOff>11602</xdr:rowOff>
    </xdr:to>
    <xdr:sp macro="" textlink="">
      <xdr:nvSpPr>
        <xdr:cNvPr id="128" name="楕円 127"/>
        <xdr:cNvSpPr/>
      </xdr:nvSpPr>
      <xdr:spPr>
        <a:xfrm>
          <a:off x="10426700" y="6939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167829</xdr:rowOff>
    </xdr:from>
    <xdr:ext cx="469744" cy="259045"/>
    <xdr:sp macro="" textlink="">
      <xdr:nvSpPr>
        <xdr:cNvPr id="129" name="【道路】&#10;一人当たり延長該当値テキスト"/>
        <xdr:cNvSpPr txBox="1"/>
      </xdr:nvSpPr>
      <xdr:spPr>
        <a:xfrm>
          <a:off x="10515600" y="6854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82504</xdr:rowOff>
    </xdr:from>
    <xdr:to>
      <xdr:col>50</xdr:col>
      <xdr:colOff>165100</xdr:colOff>
      <xdr:row>41</xdr:row>
      <xdr:rowOff>12654</xdr:rowOff>
    </xdr:to>
    <xdr:sp macro="" textlink="">
      <xdr:nvSpPr>
        <xdr:cNvPr id="130" name="楕円 129"/>
        <xdr:cNvSpPr/>
      </xdr:nvSpPr>
      <xdr:spPr>
        <a:xfrm>
          <a:off x="9588500" y="694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132252</xdr:rowOff>
    </xdr:from>
    <xdr:to>
      <xdr:col>55</xdr:col>
      <xdr:colOff>0</xdr:colOff>
      <xdr:row>40</xdr:row>
      <xdr:rowOff>133304</xdr:rowOff>
    </xdr:to>
    <xdr:cxnSp macro="">
      <xdr:nvCxnSpPr>
        <xdr:cNvPr id="131" name="直線コネクタ 130"/>
        <xdr:cNvCxnSpPr/>
      </xdr:nvCxnSpPr>
      <xdr:spPr>
        <a:xfrm flipV="1">
          <a:off x="9639300" y="6990252"/>
          <a:ext cx="838200" cy="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83556</xdr:rowOff>
    </xdr:from>
    <xdr:to>
      <xdr:col>46</xdr:col>
      <xdr:colOff>38100</xdr:colOff>
      <xdr:row>41</xdr:row>
      <xdr:rowOff>13706</xdr:rowOff>
    </xdr:to>
    <xdr:sp macro="" textlink="">
      <xdr:nvSpPr>
        <xdr:cNvPr id="132" name="楕円 131"/>
        <xdr:cNvSpPr/>
      </xdr:nvSpPr>
      <xdr:spPr>
        <a:xfrm>
          <a:off x="8699500" y="694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133304</xdr:rowOff>
    </xdr:from>
    <xdr:to>
      <xdr:col>50</xdr:col>
      <xdr:colOff>114300</xdr:colOff>
      <xdr:row>40</xdr:row>
      <xdr:rowOff>134356</xdr:rowOff>
    </xdr:to>
    <xdr:cxnSp macro="">
      <xdr:nvCxnSpPr>
        <xdr:cNvPr id="133" name="直線コネクタ 132"/>
        <xdr:cNvCxnSpPr/>
      </xdr:nvCxnSpPr>
      <xdr:spPr>
        <a:xfrm flipV="1">
          <a:off x="8750300" y="6991304"/>
          <a:ext cx="889000" cy="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86482</xdr:rowOff>
    </xdr:from>
    <xdr:to>
      <xdr:col>41</xdr:col>
      <xdr:colOff>101600</xdr:colOff>
      <xdr:row>41</xdr:row>
      <xdr:rowOff>16632</xdr:rowOff>
    </xdr:to>
    <xdr:sp macro="" textlink="">
      <xdr:nvSpPr>
        <xdr:cNvPr id="134" name="楕円 133"/>
        <xdr:cNvSpPr/>
      </xdr:nvSpPr>
      <xdr:spPr>
        <a:xfrm>
          <a:off x="7810500" y="6944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134356</xdr:rowOff>
    </xdr:from>
    <xdr:to>
      <xdr:col>45</xdr:col>
      <xdr:colOff>177800</xdr:colOff>
      <xdr:row>40</xdr:row>
      <xdr:rowOff>137282</xdr:rowOff>
    </xdr:to>
    <xdr:cxnSp macro="">
      <xdr:nvCxnSpPr>
        <xdr:cNvPr id="135" name="直線コネクタ 134"/>
        <xdr:cNvCxnSpPr/>
      </xdr:nvCxnSpPr>
      <xdr:spPr>
        <a:xfrm flipV="1">
          <a:off x="7861300" y="6992356"/>
          <a:ext cx="889000" cy="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89316</xdr:rowOff>
    </xdr:from>
    <xdr:to>
      <xdr:col>36</xdr:col>
      <xdr:colOff>165100</xdr:colOff>
      <xdr:row>41</xdr:row>
      <xdr:rowOff>19466</xdr:rowOff>
    </xdr:to>
    <xdr:sp macro="" textlink="">
      <xdr:nvSpPr>
        <xdr:cNvPr id="136" name="楕円 135"/>
        <xdr:cNvSpPr/>
      </xdr:nvSpPr>
      <xdr:spPr>
        <a:xfrm>
          <a:off x="6921500" y="6947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137282</xdr:rowOff>
    </xdr:from>
    <xdr:to>
      <xdr:col>41</xdr:col>
      <xdr:colOff>50800</xdr:colOff>
      <xdr:row>40</xdr:row>
      <xdr:rowOff>140116</xdr:rowOff>
    </xdr:to>
    <xdr:cxnSp macro="">
      <xdr:nvCxnSpPr>
        <xdr:cNvPr id="137" name="直線コネクタ 136"/>
        <xdr:cNvCxnSpPr/>
      </xdr:nvCxnSpPr>
      <xdr:spPr>
        <a:xfrm flipV="1">
          <a:off x="6972300" y="6995282"/>
          <a:ext cx="889000" cy="2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72432</xdr:rowOff>
    </xdr:from>
    <xdr:ext cx="469744" cy="259045"/>
    <xdr:sp macro="" textlink="">
      <xdr:nvSpPr>
        <xdr:cNvPr id="138" name="n_1aveValue【道路】&#10;一人当たり延長"/>
        <xdr:cNvSpPr txBox="1"/>
      </xdr:nvSpPr>
      <xdr:spPr>
        <a:xfrm>
          <a:off x="9391727" y="6587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73255</xdr:rowOff>
    </xdr:from>
    <xdr:ext cx="469744" cy="259045"/>
    <xdr:sp macro="" textlink="">
      <xdr:nvSpPr>
        <xdr:cNvPr id="139" name="n_2aveValue【道路】&#10;一人当たり延長"/>
        <xdr:cNvSpPr txBox="1"/>
      </xdr:nvSpPr>
      <xdr:spPr>
        <a:xfrm>
          <a:off x="8515427" y="658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89532</xdr:rowOff>
    </xdr:from>
    <xdr:ext cx="469744" cy="259045"/>
    <xdr:sp macro="" textlink="">
      <xdr:nvSpPr>
        <xdr:cNvPr id="140" name="n_3aveValue【道路】&#10;一人当たり延長"/>
        <xdr:cNvSpPr txBox="1"/>
      </xdr:nvSpPr>
      <xdr:spPr>
        <a:xfrm>
          <a:off x="7626427" y="6604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112117</xdr:rowOff>
    </xdr:from>
    <xdr:ext cx="469744" cy="259045"/>
    <xdr:sp macro="" textlink="">
      <xdr:nvSpPr>
        <xdr:cNvPr id="141" name="n_4aveValue【道路】&#10;一人当たり延長"/>
        <xdr:cNvSpPr txBox="1"/>
      </xdr:nvSpPr>
      <xdr:spPr>
        <a:xfrm>
          <a:off x="6737427" y="6627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3781</xdr:rowOff>
    </xdr:from>
    <xdr:ext cx="469744" cy="259045"/>
    <xdr:sp macro="" textlink="">
      <xdr:nvSpPr>
        <xdr:cNvPr id="142" name="n_1mainValue【道路】&#10;一人当たり延長"/>
        <xdr:cNvSpPr txBox="1"/>
      </xdr:nvSpPr>
      <xdr:spPr>
        <a:xfrm>
          <a:off x="9391727" y="7033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4833</xdr:rowOff>
    </xdr:from>
    <xdr:ext cx="469744" cy="259045"/>
    <xdr:sp macro="" textlink="">
      <xdr:nvSpPr>
        <xdr:cNvPr id="143" name="n_2mainValue【道路】&#10;一人当たり延長"/>
        <xdr:cNvSpPr txBox="1"/>
      </xdr:nvSpPr>
      <xdr:spPr>
        <a:xfrm>
          <a:off x="8515427" y="7034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7759</xdr:rowOff>
    </xdr:from>
    <xdr:ext cx="469744" cy="259045"/>
    <xdr:sp macro="" textlink="">
      <xdr:nvSpPr>
        <xdr:cNvPr id="144" name="n_3mainValue【道路】&#10;一人当たり延長"/>
        <xdr:cNvSpPr txBox="1"/>
      </xdr:nvSpPr>
      <xdr:spPr>
        <a:xfrm>
          <a:off x="7626427" y="7037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10593</xdr:rowOff>
    </xdr:from>
    <xdr:ext cx="469744" cy="259045"/>
    <xdr:sp macro="" textlink="">
      <xdr:nvSpPr>
        <xdr:cNvPr id="145" name="n_4mainValue【道路】&#10;一人当たり延長"/>
        <xdr:cNvSpPr txBox="1"/>
      </xdr:nvSpPr>
      <xdr:spPr>
        <a:xfrm>
          <a:off x="6737427" y="7040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6" name="テキスト ボックス 155"/>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8" name="テキスト ボックス 157"/>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8" name="テキスト ボックス 167"/>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0</xdr:rowOff>
    </xdr:from>
    <xdr:to>
      <xdr:col>24</xdr:col>
      <xdr:colOff>62865</xdr:colOff>
      <xdr:row>64</xdr:row>
      <xdr:rowOff>160020</xdr:rowOff>
    </xdr:to>
    <xdr:cxnSp macro="">
      <xdr:nvCxnSpPr>
        <xdr:cNvPr id="170" name="直線コネクタ 169"/>
        <xdr:cNvCxnSpPr/>
      </xdr:nvCxnSpPr>
      <xdr:spPr>
        <a:xfrm flipV="1">
          <a:off x="4634865" y="960120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163847</xdr:rowOff>
    </xdr:from>
    <xdr:ext cx="405111" cy="259045"/>
    <xdr:sp macro="" textlink="">
      <xdr:nvSpPr>
        <xdr:cNvPr id="171" name="【橋りょう・トンネル】&#10;有形固定資産減価償却率最小値テキスト"/>
        <xdr:cNvSpPr txBox="1"/>
      </xdr:nvSpPr>
      <xdr:spPr>
        <a:xfrm>
          <a:off x="4673600" y="1113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160020</xdr:rowOff>
    </xdr:from>
    <xdr:to>
      <xdr:col>24</xdr:col>
      <xdr:colOff>152400</xdr:colOff>
      <xdr:row>64</xdr:row>
      <xdr:rowOff>160020</xdr:rowOff>
    </xdr:to>
    <xdr:cxnSp macro="">
      <xdr:nvCxnSpPr>
        <xdr:cNvPr id="172" name="直線コネクタ 171"/>
        <xdr:cNvCxnSpPr/>
      </xdr:nvCxnSpPr>
      <xdr:spPr>
        <a:xfrm>
          <a:off x="4546600" y="1113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118127</xdr:rowOff>
    </xdr:from>
    <xdr:ext cx="405111" cy="259045"/>
    <xdr:sp macro="" textlink="">
      <xdr:nvSpPr>
        <xdr:cNvPr id="173" name="【橋りょう・トンネル】&#10;有形固定資産減価償却率最大値テキスト"/>
        <xdr:cNvSpPr txBox="1"/>
      </xdr:nvSpPr>
      <xdr:spPr>
        <a:xfrm>
          <a:off x="4673600" y="937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0</xdr:rowOff>
    </xdr:from>
    <xdr:to>
      <xdr:col>24</xdr:col>
      <xdr:colOff>152400</xdr:colOff>
      <xdr:row>56</xdr:row>
      <xdr:rowOff>0</xdr:rowOff>
    </xdr:to>
    <xdr:cxnSp macro="">
      <xdr:nvCxnSpPr>
        <xdr:cNvPr id="174" name="直線コネクタ 173"/>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170197</xdr:rowOff>
    </xdr:from>
    <xdr:ext cx="405111" cy="259045"/>
    <xdr:sp macro="" textlink="">
      <xdr:nvSpPr>
        <xdr:cNvPr id="175" name="【橋りょう・トンネル】&#10;有形固定資産減価償却率平均値テキスト"/>
        <xdr:cNvSpPr txBox="1"/>
      </xdr:nvSpPr>
      <xdr:spPr>
        <a:xfrm>
          <a:off x="4673600" y="10114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147320</xdr:rowOff>
    </xdr:from>
    <xdr:to>
      <xdr:col>24</xdr:col>
      <xdr:colOff>114300</xdr:colOff>
      <xdr:row>60</xdr:row>
      <xdr:rowOff>77470</xdr:rowOff>
    </xdr:to>
    <xdr:sp macro="" textlink="">
      <xdr:nvSpPr>
        <xdr:cNvPr id="176" name="フローチャート: 判断 175"/>
        <xdr:cNvSpPr/>
      </xdr:nvSpPr>
      <xdr:spPr>
        <a:xfrm>
          <a:off x="45847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101600</xdr:rowOff>
    </xdr:from>
    <xdr:to>
      <xdr:col>20</xdr:col>
      <xdr:colOff>38100</xdr:colOff>
      <xdr:row>60</xdr:row>
      <xdr:rowOff>31750</xdr:rowOff>
    </xdr:to>
    <xdr:sp macro="" textlink="">
      <xdr:nvSpPr>
        <xdr:cNvPr id="177" name="フローチャート: 判断 176"/>
        <xdr:cNvSpPr/>
      </xdr:nvSpPr>
      <xdr:spPr>
        <a:xfrm>
          <a:off x="3746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21590</xdr:rowOff>
    </xdr:from>
    <xdr:to>
      <xdr:col>15</xdr:col>
      <xdr:colOff>101600</xdr:colOff>
      <xdr:row>59</xdr:row>
      <xdr:rowOff>123190</xdr:rowOff>
    </xdr:to>
    <xdr:sp macro="" textlink="">
      <xdr:nvSpPr>
        <xdr:cNvPr id="178" name="フローチャート: 判断 177"/>
        <xdr:cNvSpPr/>
      </xdr:nvSpPr>
      <xdr:spPr>
        <a:xfrm>
          <a:off x="2857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120650</xdr:rowOff>
    </xdr:from>
    <xdr:to>
      <xdr:col>10</xdr:col>
      <xdr:colOff>165100</xdr:colOff>
      <xdr:row>59</xdr:row>
      <xdr:rowOff>50800</xdr:rowOff>
    </xdr:to>
    <xdr:sp macro="" textlink="">
      <xdr:nvSpPr>
        <xdr:cNvPr id="179" name="フローチャート: 判断 178"/>
        <xdr:cNvSpPr/>
      </xdr:nvSpPr>
      <xdr:spPr>
        <a:xfrm>
          <a:off x="19685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52070</xdr:rowOff>
    </xdr:from>
    <xdr:to>
      <xdr:col>6</xdr:col>
      <xdr:colOff>38100</xdr:colOff>
      <xdr:row>58</xdr:row>
      <xdr:rowOff>153670</xdr:rowOff>
    </xdr:to>
    <xdr:sp macro="" textlink="">
      <xdr:nvSpPr>
        <xdr:cNvPr id="180" name="フローチャート: 判断 179"/>
        <xdr:cNvSpPr/>
      </xdr:nvSpPr>
      <xdr:spPr>
        <a:xfrm>
          <a:off x="1079500" y="999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44450</xdr:rowOff>
    </xdr:from>
    <xdr:to>
      <xdr:col>24</xdr:col>
      <xdr:colOff>114300</xdr:colOff>
      <xdr:row>63</xdr:row>
      <xdr:rowOff>146050</xdr:rowOff>
    </xdr:to>
    <xdr:sp macro="" textlink="">
      <xdr:nvSpPr>
        <xdr:cNvPr id="186" name="楕円 185"/>
        <xdr:cNvSpPr/>
      </xdr:nvSpPr>
      <xdr:spPr>
        <a:xfrm>
          <a:off x="45847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22877</xdr:rowOff>
    </xdr:from>
    <xdr:ext cx="405111" cy="259045"/>
    <xdr:sp macro="" textlink="">
      <xdr:nvSpPr>
        <xdr:cNvPr id="187" name="【橋りょう・トンネル】&#10;有形固定資産減価償却率該当値テキスト"/>
        <xdr:cNvSpPr txBox="1"/>
      </xdr:nvSpPr>
      <xdr:spPr>
        <a:xfrm>
          <a:off x="4673600" y="1082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162560</xdr:rowOff>
    </xdr:from>
    <xdr:to>
      <xdr:col>20</xdr:col>
      <xdr:colOff>38100</xdr:colOff>
      <xdr:row>63</xdr:row>
      <xdr:rowOff>92710</xdr:rowOff>
    </xdr:to>
    <xdr:sp macro="" textlink="">
      <xdr:nvSpPr>
        <xdr:cNvPr id="188" name="楕円 187"/>
        <xdr:cNvSpPr/>
      </xdr:nvSpPr>
      <xdr:spPr>
        <a:xfrm>
          <a:off x="37465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41910</xdr:rowOff>
    </xdr:from>
    <xdr:to>
      <xdr:col>24</xdr:col>
      <xdr:colOff>63500</xdr:colOff>
      <xdr:row>63</xdr:row>
      <xdr:rowOff>95250</xdr:rowOff>
    </xdr:to>
    <xdr:cxnSp macro="">
      <xdr:nvCxnSpPr>
        <xdr:cNvPr id="189" name="直線コネクタ 188"/>
        <xdr:cNvCxnSpPr/>
      </xdr:nvCxnSpPr>
      <xdr:spPr>
        <a:xfrm>
          <a:off x="3797300" y="108432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113030</xdr:rowOff>
    </xdr:from>
    <xdr:to>
      <xdr:col>15</xdr:col>
      <xdr:colOff>101600</xdr:colOff>
      <xdr:row>63</xdr:row>
      <xdr:rowOff>43180</xdr:rowOff>
    </xdr:to>
    <xdr:sp macro="" textlink="">
      <xdr:nvSpPr>
        <xdr:cNvPr id="190" name="楕円 189"/>
        <xdr:cNvSpPr/>
      </xdr:nvSpPr>
      <xdr:spPr>
        <a:xfrm>
          <a:off x="2857500" y="1074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163830</xdr:rowOff>
    </xdr:from>
    <xdr:to>
      <xdr:col>19</xdr:col>
      <xdr:colOff>177800</xdr:colOff>
      <xdr:row>63</xdr:row>
      <xdr:rowOff>41910</xdr:rowOff>
    </xdr:to>
    <xdr:cxnSp macro="">
      <xdr:nvCxnSpPr>
        <xdr:cNvPr id="191" name="直線コネクタ 190"/>
        <xdr:cNvCxnSpPr/>
      </xdr:nvCxnSpPr>
      <xdr:spPr>
        <a:xfrm>
          <a:off x="2908300" y="1079373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67310</xdr:rowOff>
    </xdr:from>
    <xdr:to>
      <xdr:col>10</xdr:col>
      <xdr:colOff>165100</xdr:colOff>
      <xdr:row>62</xdr:row>
      <xdr:rowOff>168910</xdr:rowOff>
    </xdr:to>
    <xdr:sp macro="" textlink="">
      <xdr:nvSpPr>
        <xdr:cNvPr id="192" name="楕円 191"/>
        <xdr:cNvSpPr/>
      </xdr:nvSpPr>
      <xdr:spPr>
        <a:xfrm>
          <a:off x="1968500" y="1069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118110</xdr:rowOff>
    </xdr:from>
    <xdr:to>
      <xdr:col>15</xdr:col>
      <xdr:colOff>50800</xdr:colOff>
      <xdr:row>62</xdr:row>
      <xdr:rowOff>163830</xdr:rowOff>
    </xdr:to>
    <xdr:cxnSp macro="">
      <xdr:nvCxnSpPr>
        <xdr:cNvPr id="193" name="直線コネクタ 192"/>
        <xdr:cNvCxnSpPr/>
      </xdr:nvCxnSpPr>
      <xdr:spPr>
        <a:xfrm>
          <a:off x="2019300" y="1074801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10160</xdr:rowOff>
    </xdr:from>
    <xdr:to>
      <xdr:col>6</xdr:col>
      <xdr:colOff>38100</xdr:colOff>
      <xdr:row>62</xdr:row>
      <xdr:rowOff>111760</xdr:rowOff>
    </xdr:to>
    <xdr:sp macro="" textlink="">
      <xdr:nvSpPr>
        <xdr:cNvPr id="194" name="楕円 193"/>
        <xdr:cNvSpPr/>
      </xdr:nvSpPr>
      <xdr:spPr>
        <a:xfrm>
          <a:off x="1079500" y="1064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60960</xdr:rowOff>
    </xdr:from>
    <xdr:to>
      <xdr:col>10</xdr:col>
      <xdr:colOff>114300</xdr:colOff>
      <xdr:row>62</xdr:row>
      <xdr:rowOff>118110</xdr:rowOff>
    </xdr:to>
    <xdr:cxnSp macro="">
      <xdr:nvCxnSpPr>
        <xdr:cNvPr id="195" name="直線コネクタ 194"/>
        <xdr:cNvCxnSpPr/>
      </xdr:nvCxnSpPr>
      <xdr:spPr>
        <a:xfrm>
          <a:off x="1130300" y="1069086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48277</xdr:rowOff>
    </xdr:from>
    <xdr:ext cx="405111" cy="259045"/>
    <xdr:sp macro="" textlink="">
      <xdr:nvSpPr>
        <xdr:cNvPr id="196" name="n_1aveValue【橋りょう・トンネル】&#10;有形固定資産減価償却率"/>
        <xdr:cNvSpPr txBox="1"/>
      </xdr:nvSpPr>
      <xdr:spPr>
        <a:xfrm>
          <a:off x="35820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139717</xdr:rowOff>
    </xdr:from>
    <xdr:ext cx="405111" cy="259045"/>
    <xdr:sp macro="" textlink="">
      <xdr:nvSpPr>
        <xdr:cNvPr id="197" name="n_2aveValue【橋りょう・トンネル】&#10;有形固定資産減価償却率"/>
        <xdr:cNvSpPr txBox="1"/>
      </xdr:nvSpPr>
      <xdr:spPr>
        <a:xfrm>
          <a:off x="2705744" y="991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67327</xdr:rowOff>
    </xdr:from>
    <xdr:ext cx="405111" cy="259045"/>
    <xdr:sp macro="" textlink="">
      <xdr:nvSpPr>
        <xdr:cNvPr id="198" name="n_3aveValue【橋りょう・トンネル】&#10;有形固定資産減価償却率"/>
        <xdr:cNvSpPr txBox="1"/>
      </xdr:nvSpPr>
      <xdr:spPr>
        <a:xfrm>
          <a:off x="1816744"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170197</xdr:rowOff>
    </xdr:from>
    <xdr:ext cx="405111" cy="259045"/>
    <xdr:sp macro="" textlink="">
      <xdr:nvSpPr>
        <xdr:cNvPr id="199" name="n_4aveValue【橋りょう・トンネル】&#10;有形固定資産減価償却率"/>
        <xdr:cNvSpPr txBox="1"/>
      </xdr:nvSpPr>
      <xdr:spPr>
        <a:xfrm>
          <a:off x="927744" y="977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83837</xdr:rowOff>
    </xdr:from>
    <xdr:ext cx="405111" cy="259045"/>
    <xdr:sp macro="" textlink="">
      <xdr:nvSpPr>
        <xdr:cNvPr id="200" name="n_1mainValue【橋りょう・トンネル】&#10;有形固定資産減価償却率"/>
        <xdr:cNvSpPr txBox="1"/>
      </xdr:nvSpPr>
      <xdr:spPr>
        <a:xfrm>
          <a:off x="3582044" y="1088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34307</xdr:rowOff>
    </xdr:from>
    <xdr:ext cx="405111" cy="259045"/>
    <xdr:sp macro="" textlink="">
      <xdr:nvSpPr>
        <xdr:cNvPr id="201" name="n_2mainValue【橋りょう・トンネル】&#10;有形固定資産減価償却率"/>
        <xdr:cNvSpPr txBox="1"/>
      </xdr:nvSpPr>
      <xdr:spPr>
        <a:xfrm>
          <a:off x="2705744" y="1083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160037</xdr:rowOff>
    </xdr:from>
    <xdr:ext cx="405111" cy="259045"/>
    <xdr:sp macro="" textlink="">
      <xdr:nvSpPr>
        <xdr:cNvPr id="202" name="n_3mainValue【橋りょう・トンネル】&#10;有形固定資産減価償却率"/>
        <xdr:cNvSpPr txBox="1"/>
      </xdr:nvSpPr>
      <xdr:spPr>
        <a:xfrm>
          <a:off x="1816744" y="1078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102887</xdr:rowOff>
    </xdr:from>
    <xdr:ext cx="405111" cy="259045"/>
    <xdr:sp macro="" textlink="">
      <xdr:nvSpPr>
        <xdr:cNvPr id="203" name="n_4mainValue【橋りょう・トンネル】&#10;有形固定資産減価償却率"/>
        <xdr:cNvSpPr txBox="1"/>
      </xdr:nvSpPr>
      <xdr:spPr>
        <a:xfrm>
          <a:off x="927744" y="1073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5" name="テキスト ボックス 214"/>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7" name="テキスト ボックス 216"/>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19" name="テキスト ボックス 218"/>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1" name="テキスト ボックス 220"/>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3" name="テキスト ボックス 222"/>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142815</xdr:rowOff>
    </xdr:from>
    <xdr:to>
      <xdr:col>54</xdr:col>
      <xdr:colOff>189865</xdr:colOff>
      <xdr:row>63</xdr:row>
      <xdr:rowOff>166933</xdr:rowOff>
    </xdr:to>
    <xdr:cxnSp macro="">
      <xdr:nvCxnSpPr>
        <xdr:cNvPr id="225" name="直線コネクタ 224"/>
        <xdr:cNvCxnSpPr/>
      </xdr:nvCxnSpPr>
      <xdr:spPr>
        <a:xfrm flipV="1">
          <a:off x="10476865" y="9915465"/>
          <a:ext cx="0" cy="1052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170760</xdr:rowOff>
    </xdr:from>
    <xdr:ext cx="378565" cy="259045"/>
    <xdr:sp macro="" textlink="">
      <xdr:nvSpPr>
        <xdr:cNvPr id="226" name="【橋りょう・トンネル】&#10;一人当たり有形固定資産（償却資産）額最小値テキスト"/>
        <xdr:cNvSpPr txBox="1"/>
      </xdr:nvSpPr>
      <xdr:spPr>
        <a:xfrm>
          <a:off x="10515600" y="10972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166933</xdr:rowOff>
    </xdr:from>
    <xdr:to>
      <xdr:col>55</xdr:col>
      <xdr:colOff>88900</xdr:colOff>
      <xdr:row>63</xdr:row>
      <xdr:rowOff>166933</xdr:rowOff>
    </xdr:to>
    <xdr:cxnSp macro="">
      <xdr:nvCxnSpPr>
        <xdr:cNvPr id="227" name="直線コネクタ 226"/>
        <xdr:cNvCxnSpPr/>
      </xdr:nvCxnSpPr>
      <xdr:spPr>
        <a:xfrm>
          <a:off x="10388600" y="10968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89492</xdr:rowOff>
    </xdr:from>
    <xdr:ext cx="599010" cy="259045"/>
    <xdr:sp macro="" textlink="">
      <xdr:nvSpPr>
        <xdr:cNvPr id="228" name="【橋りょう・トンネル】&#10;一人当たり有形固定資産（償却資産）額最大値テキスト"/>
        <xdr:cNvSpPr txBox="1"/>
      </xdr:nvSpPr>
      <xdr:spPr>
        <a:xfrm>
          <a:off x="10515600" y="9690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142815</xdr:rowOff>
    </xdr:from>
    <xdr:to>
      <xdr:col>55</xdr:col>
      <xdr:colOff>88900</xdr:colOff>
      <xdr:row>57</xdr:row>
      <xdr:rowOff>142815</xdr:rowOff>
    </xdr:to>
    <xdr:cxnSp macro="">
      <xdr:nvCxnSpPr>
        <xdr:cNvPr id="229" name="直線コネクタ 228"/>
        <xdr:cNvCxnSpPr/>
      </xdr:nvCxnSpPr>
      <xdr:spPr>
        <a:xfrm>
          <a:off x="10388600" y="9915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117668</xdr:rowOff>
    </xdr:from>
    <xdr:ext cx="534377" cy="259045"/>
    <xdr:sp macro="" textlink="">
      <xdr:nvSpPr>
        <xdr:cNvPr id="230" name="【橋りょう・トンネル】&#10;一人当たり有形固定資産（償却資産）額平均値テキスト"/>
        <xdr:cNvSpPr txBox="1"/>
      </xdr:nvSpPr>
      <xdr:spPr>
        <a:xfrm>
          <a:off x="10515600" y="104046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94791</xdr:rowOff>
    </xdr:from>
    <xdr:to>
      <xdr:col>55</xdr:col>
      <xdr:colOff>50800</xdr:colOff>
      <xdr:row>62</xdr:row>
      <xdr:rowOff>24941</xdr:rowOff>
    </xdr:to>
    <xdr:sp macro="" textlink="">
      <xdr:nvSpPr>
        <xdr:cNvPr id="231" name="フローチャート: 判断 230"/>
        <xdr:cNvSpPr/>
      </xdr:nvSpPr>
      <xdr:spPr>
        <a:xfrm>
          <a:off x="10426700" y="1055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120819</xdr:rowOff>
    </xdr:from>
    <xdr:to>
      <xdr:col>50</xdr:col>
      <xdr:colOff>165100</xdr:colOff>
      <xdr:row>62</xdr:row>
      <xdr:rowOff>50969</xdr:rowOff>
    </xdr:to>
    <xdr:sp macro="" textlink="">
      <xdr:nvSpPr>
        <xdr:cNvPr id="232" name="フローチャート: 判断 231"/>
        <xdr:cNvSpPr/>
      </xdr:nvSpPr>
      <xdr:spPr>
        <a:xfrm>
          <a:off x="9588500" y="1057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97191</xdr:rowOff>
    </xdr:from>
    <xdr:to>
      <xdr:col>46</xdr:col>
      <xdr:colOff>38100</xdr:colOff>
      <xdr:row>62</xdr:row>
      <xdr:rowOff>27341</xdr:rowOff>
    </xdr:to>
    <xdr:sp macro="" textlink="">
      <xdr:nvSpPr>
        <xdr:cNvPr id="233" name="フローチャート: 判断 232"/>
        <xdr:cNvSpPr/>
      </xdr:nvSpPr>
      <xdr:spPr>
        <a:xfrm>
          <a:off x="8699500" y="1055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86913</xdr:rowOff>
    </xdr:from>
    <xdr:to>
      <xdr:col>41</xdr:col>
      <xdr:colOff>101600</xdr:colOff>
      <xdr:row>62</xdr:row>
      <xdr:rowOff>17063</xdr:rowOff>
    </xdr:to>
    <xdr:sp macro="" textlink="">
      <xdr:nvSpPr>
        <xdr:cNvPr id="234" name="フローチャート: 判断 233"/>
        <xdr:cNvSpPr/>
      </xdr:nvSpPr>
      <xdr:spPr>
        <a:xfrm>
          <a:off x="7810500" y="1054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97813</xdr:rowOff>
    </xdr:from>
    <xdr:to>
      <xdr:col>36</xdr:col>
      <xdr:colOff>165100</xdr:colOff>
      <xdr:row>62</xdr:row>
      <xdr:rowOff>27963</xdr:rowOff>
    </xdr:to>
    <xdr:sp macro="" textlink="">
      <xdr:nvSpPr>
        <xdr:cNvPr id="235" name="フローチャート: 判断 234"/>
        <xdr:cNvSpPr/>
      </xdr:nvSpPr>
      <xdr:spPr>
        <a:xfrm>
          <a:off x="6921500" y="1055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139930</xdr:rowOff>
    </xdr:from>
    <xdr:to>
      <xdr:col>55</xdr:col>
      <xdr:colOff>50800</xdr:colOff>
      <xdr:row>63</xdr:row>
      <xdr:rowOff>70080</xdr:rowOff>
    </xdr:to>
    <xdr:sp macro="" textlink="">
      <xdr:nvSpPr>
        <xdr:cNvPr id="241" name="楕円 240"/>
        <xdr:cNvSpPr/>
      </xdr:nvSpPr>
      <xdr:spPr>
        <a:xfrm>
          <a:off x="10426700" y="1076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118357</xdr:rowOff>
    </xdr:from>
    <xdr:ext cx="534377" cy="259045"/>
    <xdr:sp macro="" textlink="">
      <xdr:nvSpPr>
        <xdr:cNvPr id="242" name="【橋りょう・トンネル】&#10;一人当たり有形固定資産（償却資産）額該当値テキスト"/>
        <xdr:cNvSpPr txBox="1"/>
      </xdr:nvSpPr>
      <xdr:spPr>
        <a:xfrm>
          <a:off x="10515600" y="1074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137168</xdr:rowOff>
    </xdr:from>
    <xdr:to>
      <xdr:col>50</xdr:col>
      <xdr:colOff>165100</xdr:colOff>
      <xdr:row>63</xdr:row>
      <xdr:rowOff>67318</xdr:rowOff>
    </xdr:to>
    <xdr:sp macro="" textlink="">
      <xdr:nvSpPr>
        <xdr:cNvPr id="243" name="楕円 242"/>
        <xdr:cNvSpPr/>
      </xdr:nvSpPr>
      <xdr:spPr>
        <a:xfrm>
          <a:off x="9588500" y="1076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16518</xdr:rowOff>
    </xdr:from>
    <xdr:to>
      <xdr:col>55</xdr:col>
      <xdr:colOff>0</xdr:colOff>
      <xdr:row>63</xdr:row>
      <xdr:rowOff>19280</xdr:rowOff>
    </xdr:to>
    <xdr:cxnSp macro="">
      <xdr:nvCxnSpPr>
        <xdr:cNvPr id="244" name="直線コネクタ 243"/>
        <xdr:cNvCxnSpPr/>
      </xdr:nvCxnSpPr>
      <xdr:spPr>
        <a:xfrm>
          <a:off x="9639300" y="10817868"/>
          <a:ext cx="838200" cy="2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138110</xdr:rowOff>
    </xdr:from>
    <xdr:to>
      <xdr:col>46</xdr:col>
      <xdr:colOff>38100</xdr:colOff>
      <xdr:row>63</xdr:row>
      <xdr:rowOff>68260</xdr:rowOff>
    </xdr:to>
    <xdr:sp macro="" textlink="">
      <xdr:nvSpPr>
        <xdr:cNvPr id="245" name="楕円 244"/>
        <xdr:cNvSpPr/>
      </xdr:nvSpPr>
      <xdr:spPr>
        <a:xfrm>
          <a:off x="8699500" y="1076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16518</xdr:rowOff>
    </xdr:from>
    <xdr:to>
      <xdr:col>50</xdr:col>
      <xdr:colOff>114300</xdr:colOff>
      <xdr:row>63</xdr:row>
      <xdr:rowOff>17460</xdr:rowOff>
    </xdr:to>
    <xdr:cxnSp macro="">
      <xdr:nvCxnSpPr>
        <xdr:cNvPr id="246" name="直線コネクタ 245"/>
        <xdr:cNvCxnSpPr/>
      </xdr:nvCxnSpPr>
      <xdr:spPr>
        <a:xfrm flipV="1">
          <a:off x="8750300" y="10817868"/>
          <a:ext cx="889000" cy="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143126</xdr:rowOff>
    </xdr:from>
    <xdr:to>
      <xdr:col>41</xdr:col>
      <xdr:colOff>101600</xdr:colOff>
      <xdr:row>63</xdr:row>
      <xdr:rowOff>73276</xdr:rowOff>
    </xdr:to>
    <xdr:sp macro="" textlink="">
      <xdr:nvSpPr>
        <xdr:cNvPr id="247" name="楕円 246"/>
        <xdr:cNvSpPr/>
      </xdr:nvSpPr>
      <xdr:spPr>
        <a:xfrm>
          <a:off x="7810500" y="10773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17460</xdr:rowOff>
    </xdr:from>
    <xdr:to>
      <xdr:col>45</xdr:col>
      <xdr:colOff>177800</xdr:colOff>
      <xdr:row>63</xdr:row>
      <xdr:rowOff>22476</xdr:rowOff>
    </xdr:to>
    <xdr:cxnSp macro="">
      <xdr:nvCxnSpPr>
        <xdr:cNvPr id="248" name="直線コネクタ 247"/>
        <xdr:cNvCxnSpPr/>
      </xdr:nvCxnSpPr>
      <xdr:spPr>
        <a:xfrm flipV="1">
          <a:off x="7861300" y="10818810"/>
          <a:ext cx="889000" cy="5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143990</xdr:rowOff>
    </xdr:from>
    <xdr:to>
      <xdr:col>36</xdr:col>
      <xdr:colOff>165100</xdr:colOff>
      <xdr:row>63</xdr:row>
      <xdr:rowOff>74140</xdr:rowOff>
    </xdr:to>
    <xdr:sp macro="" textlink="">
      <xdr:nvSpPr>
        <xdr:cNvPr id="249" name="楕円 248"/>
        <xdr:cNvSpPr/>
      </xdr:nvSpPr>
      <xdr:spPr>
        <a:xfrm>
          <a:off x="6921500" y="1077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22476</xdr:rowOff>
    </xdr:from>
    <xdr:to>
      <xdr:col>41</xdr:col>
      <xdr:colOff>50800</xdr:colOff>
      <xdr:row>63</xdr:row>
      <xdr:rowOff>23340</xdr:rowOff>
    </xdr:to>
    <xdr:cxnSp macro="">
      <xdr:nvCxnSpPr>
        <xdr:cNvPr id="250" name="直線コネクタ 249"/>
        <xdr:cNvCxnSpPr/>
      </xdr:nvCxnSpPr>
      <xdr:spPr>
        <a:xfrm flipV="1">
          <a:off x="6972300" y="10823826"/>
          <a:ext cx="889000" cy="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67496</xdr:rowOff>
    </xdr:from>
    <xdr:ext cx="534377" cy="259045"/>
    <xdr:sp macro="" textlink="">
      <xdr:nvSpPr>
        <xdr:cNvPr id="251" name="n_1aveValue【橋りょう・トンネル】&#10;一人当たり有形固定資産（償却資産）額"/>
        <xdr:cNvSpPr txBox="1"/>
      </xdr:nvSpPr>
      <xdr:spPr>
        <a:xfrm>
          <a:off x="9359411" y="10354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43868</xdr:rowOff>
    </xdr:from>
    <xdr:ext cx="534377" cy="259045"/>
    <xdr:sp macro="" textlink="">
      <xdr:nvSpPr>
        <xdr:cNvPr id="252" name="n_2aveValue【橋りょう・トンネル】&#10;一人当たり有形固定資産（償却資産）額"/>
        <xdr:cNvSpPr txBox="1"/>
      </xdr:nvSpPr>
      <xdr:spPr>
        <a:xfrm>
          <a:off x="8483111" y="10330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33590</xdr:rowOff>
    </xdr:from>
    <xdr:ext cx="534377" cy="259045"/>
    <xdr:sp macro="" textlink="">
      <xdr:nvSpPr>
        <xdr:cNvPr id="253" name="n_3aveValue【橋りょう・トンネル】&#10;一人当たり有形固定資産（償却資産）額"/>
        <xdr:cNvSpPr txBox="1"/>
      </xdr:nvSpPr>
      <xdr:spPr>
        <a:xfrm>
          <a:off x="7594111" y="10320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44490</xdr:rowOff>
    </xdr:from>
    <xdr:ext cx="534377" cy="259045"/>
    <xdr:sp macro="" textlink="">
      <xdr:nvSpPr>
        <xdr:cNvPr id="254" name="n_4aveValue【橋りょう・トンネル】&#10;一人当たり有形固定資産（償却資産）額"/>
        <xdr:cNvSpPr txBox="1"/>
      </xdr:nvSpPr>
      <xdr:spPr>
        <a:xfrm>
          <a:off x="6705111" y="1033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58445</xdr:rowOff>
    </xdr:from>
    <xdr:ext cx="534377" cy="259045"/>
    <xdr:sp macro="" textlink="">
      <xdr:nvSpPr>
        <xdr:cNvPr id="255" name="n_1mainValue【橋りょう・トンネル】&#10;一人当たり有形固定資産（償却資産）額"/>
        <xdr:cNvSpPr txBox="1"/>
      </xdr:nvSpPr>
      <xdr:spPr>
        <a:xfrm>
          <a:off x="9359411" y="10859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59387</xdr:rowOff>
    </xdr:from>
    <xdr:ext cx="534377" cy="259045"/>
    <xdr:sp macro="" textlink="">
      <xdr:nvSpPr>
        <xdr:cNvPr id="256" name="n_2mainValue【橋りょう・トンネル】&#10;一人当たり有形固定資産（償却資産）額"/>
        <xdr:cNvSpPr txBox="1"/>
      </xdr:nvSpPr>
      <xdr:spPr>
        <a:xfrm>
          <a:off x="8483111" y="1086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64403</xdr:rowOff>
    </xdr:from>
    <xdr:ext cx="534377" cy="259045"/>
    <xdr:sp macro="" textlink="">
      <xdr:nvSpPr>
        <xdr:cNvPr id="257" name="n_3mainValue【橋りょう・トンネル】&#10;一人当たり有形固定資産（償却資産）額"/>
        <xdr:cNvSpPr txBox="1"/>
      </xdr:nvSpPr>
      <xdr:spPr>
        <a:xfrm>
          <a:off x="7594111" y="1086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65267</xdr:rowOff>
    </xdr:from>
    <xdr:ext cx="534377" cy="259045"/>
    <xdr:sp macro="" textlink="">
      <xdr:nvSpPr>
        <xdr:cNvPr id="258" name="n_4mainValue【橋りょう・トンネル】&#10;一人当たり有形固定資産（償却資産）額"/>
        <xdr:cNvSpPr txBox="1"/>
      </xdr:nvSpPr>
      <xdr:spPr>
        <a:xfrm>
          <a:off x="6705111" y="1086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0" name="直線コネクタ 269"/>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1" name="テキスト ボックス 270"/>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2" name="直線コネクタ 271"/>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3" name="テキスト ボックス 272"/>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4" name="直線コネクタ 273"/>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5" name="テキスト ボックス 274"/>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6" name="直線コネクタ 275"/>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7" name="テキスト ボックス 276"/>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8" name="直線コネクタ 27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9" name="テキスト ボックス 278"/>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12954</xdr:rowOff>
    </xdr:from>
    <xdr:to>
      <xdr:col>24</xdr:col>
      <xdr:colOff>62865</xdr:colOff>
      <xdr:row>86</xdr:row>
      <xdr:rowOff>35813</xdr:rowOff>
    </xdr:to>
    <xdr:cxnSp macro="">
      <xdr:nvCxnSpPr>
        <xdr:cNvPr id="281" name="直線コネクタ 280"/>
        <xdr:cNvCxnSpPr/>
      </xdr:nvCxnSpPr>
      <xdr:spPr>
        <a:xfrm flipV="1">
          <a:off x="4634865" y="13386054"/>
          <a:ext cx="0" cy="139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39640</xdr:rowOff>
    </xdr:from>
    <xdr:ext cx="405111" cy="259045"/>
    <xdr:sp macro="" textlink="">
      <xdr:nvSpPr>
        <xdr:cNvPr id="282" name="【公営住宅】&#10;有形固定資産減価償却率最小値テキスト"/>
        <xdr:cNvSpPr txBox="1"/>
      </xdr:nvSpPr>
      <xdr:spPr>
        <a:xfrm>
          <a:off x="4673600" y="14784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35813</xdr:rowOff>
    </xdr:from>
    <xdr:to>
      <xdr:col>24</xdr:col>
      <xdr:colOff>152400</xdr:colOff>
      <xdr:row>86</xdr:row>
      <xdr:rowOff>35813</xdr:rowOff>
    </xdr:to>
    <xdr:cxnSp macro="">
      <xdr:nvCxnSpPr>
        <xdr:cNvPr id="283" name="直線コネクタ 282"/>
        <xdr:cNvCxnSpPr/>
      </xdr:nvCxnSpPr>
      <xdr:spPr>
        <a:xfrm>
          <a:off x="4546600" y="14780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131081</xdr:rowOff>
    </xdr:from>
    <xdr:ext cx="405111" cy="259045"/>
    <xdr:sp macro="" textlink="">
      <xdr:nvSpPr>
        <xdr:cNvPr id="284" name="【公営住宅】&#10;有形固定資産減価償却率最大値テキスト"/>
        <xdr:cNvSpPr txBox="1"/>
      </xdr:nvSpPr>
      <xdr:spPr>
        <a:xfrm>
          <a:off x="4673600" y="13161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12954</xdr:rowOff>
    </xdr:from>
    <xdr:to>
      <xdr:col>24</xdr:col>
      <xdr:colOff>152400</xdr:colOff>
      <xdr:row>78</xdr:row>
      <xdr:rowOff>12954</xdr:rowOff>
    </xdr:to>
    <xdr:cxnSp macro="">
      <xdr:nvCxnSpPr>
        <xdr:cNvPr id="285" name="直線コネクタ 284"/>
        <xdr:cNvCxnSpPr/>
      </xdr:nvCxnSpPr>
      <xdr:spPr>
        <a:xfrm>
          <a:off x="4546600" y="13386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22877</xdr:rowOff>
    </xdr:from>
    <xdr:ext cx="405111" cy="259045"/>
    <xdr:sp macro="" textlink="">
      <xdr:nvSpPr>
        <xdr:cNvPr id="286" name="【公営住宅】&#10;有形固定資産減価償却率平均値テキスト"/>
        <xdr:cNvSpPr txBox="1"/>
      </xdr:nvSpPr>
      <xdr:spPr>
        <a:xfrm>
          <a:off x="4673600" y="1391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44450</xdr:rowOff>
    </xdr:from>
    <xdr:to>
      <xdr:col>24</xdr:col>
      <xdr:colOff>114300</xdr:colOff>
      <xdr:row>81</xdr:row>
      <xdr:rowOff>146050</xdr:rowOff>
    </xdr:to>
    <xdr:sp macro="" textlink="">
      <xdr:nvSpPr>
        <xdr:cNvPr id="287" name="フローチャート: 判断 286"/>
        <xdr:cNvSpPr/>
      </xdr:nvSpPr>
      <xdr:spPr>
        <a:xfrm>
          <a:off x="45847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5587</xdr:rowOff>
    </xdr:from>
    <xdr:to>
      <xdr:col>20</xdr:col>
      <xdr:colOff>38100</xdr:colOff>
      <xdr:row>81</xdr:row>
      <xdr:rowOff>107187</xdr:rowOff>
    </xdr:to>
    <xdr:sp macro="" textlink="">
      <xdr:nvSpPr>
        <xdr:cNvPr id="288" name="フローチャート: 判断 287"/>
        <xdr:cNvSpPr/>
      </xdr:nvSpPr>
      <xdr:spPr>
        <a:xfrm>
          <a:off x="3746500" y="1389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138176</xdr:rowOff>
    </xdr:from>
    <xdr:to>
      <xdr:col>15</xdr:col>
      <xdr:colOff>101600</xdr:colOff>
      <xdr:row>81</xdr:row>
      <xdr:rowOff>68326</xdr:rowOff>
    </xdr:to>
    <xdr:sp macro="" textlink="">
      <xdr:nvSpPr>
        <xdr:cNvPr id="289" name="フローチャート: 判断 288"/>
        <xdr:cNvSpPr/>
      </xdr:nvSpPr>
      <xdr:spPr>
        <a:xfrm>
          <a:off x="2857500" y="1385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129032</xdr:rowOff>
    </xdr:from>
    <xdr:to>
      <xdr:col>10</xdr:col>
      <xdr:colOff>165100</xdr:colOff>
      <xdr:row>81</xdr:row>
      <xdr:rowOff>59182</xdr:rowOff>
    </xdr:to>
    <xdr:sp macro="" textlink="">
      <xdr:nvSpPr>
        <xdr:cNvPr id="290" name="フローチャート: 判断 289"/>
        <xdr:cNvSpPr/>
      </xdr:nvSpPr>
      <xdr:spPr>
        <a:xfrm>
          <a:off x="1968500" y="1384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135889</xdr:rowOff>
    </xdr:from>
    <xdr:to>
      <xdr:col>6</xdr:col>
      <xdr:colOff>38100</xdr:colOff>
      <xdr:row>81</xdr:row>
      <xdr:rowOff>66039</xdr:rowOff>
    </xdr:to>
    <xdr:sp macro="" textlink="">
      <xdr:nvSpPr>
        <xdr:cNvPr id="291" name="フローチャート: 判断 290"/>
        <xdr:cNvSpPr/>
      </xdr:nvSpPr>
      <xdr:spPr>
        <a:xfrm>
          <a:off x="10795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2" name="テキスト ボックス 29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3" name="テキスト ボックス 29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4" name="テキスト ボックス 29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5" name="テキスト ボックス 29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6" name="テキスト ボックス 29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156463</xdr:rowOff>
    </xdr:from>
    <xdr:to>
      <xdr:col>24</xdr:col>
      <xdr:colOff>114300</xdr:colOff>
      <xdr:row>81</xdr:row>
      <xdr:rowOff>86613</xdr:rowOff>
    </xdr:to>
    <xdr:sp macro="" textlink="">
      <xdr:nvSpPr>
        <xdr:cNvPr id="297" name="楕円 296"/>
        <xdr:cNvSpPr/>
      </xdr:nvSpPr>
      <xdr:spPr>
        <a:xfrm>
          <a:off x="4584700" y="1387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7890</xdr:rowOff>
    </xdr:from>
    <xdr:ext cx="405111" cy="259045"/>
    <xdr:sp macro="" textlink="">
      <xdr:nvSpPr>
        <xdr:cNvPr id="298" name="【公営住宅】&#10;有形固定資産減価償却率該当値テキスト"/>
        <xdr:cNvSpPr txBox="1"/>
      </xdr:nvSpPr>
      <xdr:spPr>
        <a:xfrm>
          <a:off x="4673600" y="13723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21589</xdr:rowOff>
    </xdr:from>
    <xdr:to>
      <xdr:col>20</xdr:col>
      <xdr:colOff>38100</xdr:colOff>
      <xdr:row>82</xdr:row>
      <xdr:rowOff>123189</xdr:rowOff>
    </xdr:to>
    <xdr:sp macro="" textlink="">
      <xdr:nvSpPr>
        <xdr:cNvPr id="299" name="楕円 298"/>
        <xdr:cNvSpPr/>
      </xdr:nvSpPr>
      <xdr:spPr>
        <a:xfrm>
          <a:off x="3746500" y="1408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35813</xdr:rowOff>
    </xdr:from>
    <xdr:to>
      <xdr:col>24</xdr:col>
      <xdr:colOff>63500</xdr:colOff>
      <xdr:row>82</xdr:row>
      <xdr:rowOff>72389</xdr:rowOff>
    </xdr:to>
    <xdr:cxnSp macro="">
      <xdr:nvCxnSpPr>
        <xdr:cNvPr id="300" name="直線コネクタ 299"/>
        <xdr:cNvCxnSpPr/>
      </xdr:nvCxnSpPr>
      <xdr:spPr>
        <a:xfrm flipV="1">
          <a:off x="3797300" y="13923263"/>
          <a:ext cx="838200" cy="208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154178</xdr:rowOff>
    </xdr:from>
    <xdr:to>
      <xdr:col>15</xdr:col>
      <xdr:colOff>101600</xdr:colOff>
      <xdr:row>82</xdr:row>
      <xdr:rowOff>84328</xdr:rowOff>
    </xdr:to>
    <xdr:sp macro="" textlink="">
      <xdr:nvSpPr>
        <xdr:cNvPr id="301" name="楕円 300"/>
        <xdr:cNvSpPr/>
      </xdr:nvSpPr>
      <xdr:spPr>
        <a:xfrm>
          <a:off x="2857500" y="1404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33528</xdr:rowOff>
    </xdr:from>
    <xdr:to>
      <xdr:col>19</xdr:col>
      <xdr:colOff>177800</xdr:colOff>
      <xdr:row>82</xdr:row>
      <xdr:rowOff>72389</xdr:rowOff>
    </xdr:to>
    <xdr:cxnSp macro="">
      <xdr:nvCxnSpPr>
        <xdr:cNvPr id="302" name="直線コネクタ 301"/>
        <xdr:cNvCxnSpPr/>
      </xdr:nvCxnSpPr>
      <xdr:spPr>
        <a:xfrm>
          <a:off x="2908300" y="14092428"/>
          <a:ext cx="88900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126746</xdr:rowOff>
    </xdr:from>
    <xdr:to>
      <xdr:col>10</xdr:col>
      <xdr:colOff>165100</xdr:colOff>
      <xdr:row>82</xdr:row>
      <xdr:rowOff>56896</xdr:rowOff>
    </xdr:to>
    <xdr:sp macro="" textlink="">
      <xdr:nvSpPr>
        <xdr:cNvPr id="303" name="楕円 302"/>
        <xdr:cNvSpPr/>
      </xdr:nvSpPr>
      <xdr:spPr>
        <a:xfrm>
          <a:off x="1968500" y="1401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6096</xdr:rowOff>
    </xdr:from>
    <xdr:to>
      <xdr:col>15</xdr:col>
      <xdr:colOff>50800</xdr:colOff>
      <xdr:row>82</xdr:row>
      <xdr:rowOff>33528</xdr:rowOff>
    </xdr:to>
    <xdr:cxnSp macro="">
      <xdr:nvCxnSpPr>
        <xdr:cNvPr id="304" name="直線コネクタ 303"/>
        <xdr:cNvCxnSpPr/>
      </xdr:nvCxnSpPr>
      <xdr:spPr>
        <a:xfrm>
          <a:off x="2019300" y="1406499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85598</xdr:rowOff>
    </xdr:from>
    <xdr:to>
      <xdr:col>6</xdr:col>
      <xdr:colOff>38100</xdr:colOff>
      <xdr:row>82</xdr:row>
      <xdr:rowOff>15748</xdr:rowOff>
    </xdr:to>
    <xdr:sp macro="" textlink="">
      <xdr:nvSpPr>
        <xdr:cNvPr id="305" name="楕円 304"/>
        <xdr:cNvSpPr/>
      </xdr:nvSpPr>
      <xdr:spPr>
        <a:xfrm>
          <a:off x="1079500" y="1397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136398</xdr:rowOff>
    </xdr:from>
    <xdr:to>
      <xdr:col>10</xdr:col>
      <xdr:colOff>114300</xdr:colOff>
      <xdr:row>82</xdr:row>
      <xdr:rowOff>6096</xdr:rowOff>
    </xdr:to>
    <xdr:cxnSp macro="">
      <xdr:nvCxnSpPr>
        <xdr:cNvPr id="306" name="直線コネクタ 305"/>
        <xdr:cNvCxnSpPr/>
      </xdr:nvCxnSpPr>
      <xdr:spPr>
        <a:xfrm>
          <a:off x="1130300" y="1402384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123714</xdr:rowOff>
    </xdr:from>
    <xdr:ext cx="405111" cy="259045"/>
    <xdr:sp macro="" textlink="">
      <xdr:nvSpPr>
        <xdr:cNvPr id="307" name="n_1aveValue【公営住宅】&#10;有形固定資産減価償却率"/>
        <xdr:cNvSpPr txBox="1"/>
      </xdr:nvSpPr>
      <xdr:spPr>
        <a:xfrm>
          <a:off x="3582044" y="13668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84853</xdr:rowOff>
    </xdr:from>
    <xdr:ext cx="405111" cy="259045"/>
    <xdr:sp macro="" textlink="">
      <xdr:nvSpPr>
        <xdr:cNvPr id="308" name="n_2aveValue【公営住宅】&#10;有形固定資産減価償却率"/>
        <xdr:cNvSpPr txBox="1"/>
      </xdr:nvSpPr>
      <xdr:spPr>
        <a:xfrm>
          <a:off x="2705744" y="1362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75709</xdr:rowOff>
    </xdr:from>
    <xdr:ext cx="405111" cy="259045"/>
    <xdr:sp macro="" textlink="">
      <xdr:nvSpPr>
        <xdr:cNvPr id="309" name="n_3aveValue【公営住宅】&#10;有形固定資産減価償却率"/>
        <xdr:cNvSpPr txBox="1"/>
      </xdr:nvSpPr>
      <xdr:spPr>
        <a:xfrm>
          <a:off x="1816744" y="13620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82566</xdr:rowOff>
    </xdr:from>
    <xdr:ext cx="405111" cy="259045"/>
    <xdr:sp macro="" textlink="">
      <xdr:nvSpPr>
        <xdr:cNvPr id="310" name="n_4aveValue【公営住宅】&#10;有形固定資産減価償却率"/>
        <xdr:cNvSpPr txBox="1"/>
      </xdr:nvSpPr>
      <xdr:spPr>
        <a:xfrm>
          <a:off x="927744" y="1362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114316</xdr:rowOff>
    </xdr:from>
    <xdr:ext cx="405111" cy="259045"/>
    <xdr:sp macro="" textlink="">
      <xdr:nvSpPr>
        <xdr:cNvPr id="311" name="n_1mainValue【公営住宅】&#10;有形固定資産減価償却率"/>
        <xdr:cNvSpPr txBox="1"/>
      </xdr:nvSpPr>
      <xdr:spPr>
        <a:xfrm>
          <a:off x="358204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75455</xdr:rowOff>
    </xdr:from>
    <xdr:ext cx="405111" cy="259045"/>
    <xdr:sp macro="" textlink="">
      <xdr:nvSpPr>
        <xdr:cNvPr id="312" name="n_2mainValue【公営住宅】&#10;有形固定資産減価償却率"/>
        <xdr:cNvSpPr txBox="1"/>
      </xdr:nvSpPr>
      <xdr:spPr>
        <a:xfrm>
          <a:off x="2705744" y="14134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48023</xdr:rowOff>
    </xdr:from>
    <xdr:ext cx="405111" cy="259045"/>
    <xdr:sp macro="" textlink="">
      <xdr:nvSpPr>
        <xdr:cNvPr id="313" name="n_3mainValue【公営住宅】&#10;有形固定資産減価償却率"/>
        <xdr:cNvSpPr txBox="1"/>
      </xdr:nvSpPr>
      <xdr:spPr>
        <a:xfrm>
          <a:off x="1816744" y="14106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6875</xdr:rowOff>
    </xdr:from>
    <xdr:ext cx="405111" cy="259045"/>
    <xdr:sp macro="" textlink="">
      <xdr:nvSpPr>
        <xdr:cNvPr id="314" name="n_4mainValue【公営住宅】&#10;有形固定資産減価償却率"/>
        <xdr:cNvSpPr txBox="1"/>
      </xdr:nvSpPr>
      <xdr:spPr>
        <a:xfrm>
          <a:off x="927744" y="14065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5" name="正方形/長方形 31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6" name="正方形/長方形 31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7" name="正方形/長方形 31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8" name="正方形/長方形 31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9" name="正方形/長方形 31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0" name="正方形/長方形 31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1" name="正方形/長方形 32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2" name="正方形/長方形 32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3" name="テキスト ボックス 32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4" name="直線コネクタ 32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5" name="直線コネクタ 324"/>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6" name="テキスト ボックス 325"/>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7" name="直線コネクタ 326"/>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8" name="テキスト ボックス 327"/>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9" name="直線コネクタ 328"/>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0" name="テキスト ボックス 329"/>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1" name="直線コネクタ 330"/>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2" name="テキスト ボックス 331"/>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3" name="直線コネクタ 332"/>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4" name="テキスト ボックス 333"/>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5" name="直線コネクタ 334"/>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6" name="テキスト ボックス 335"/>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7076</xdr:rowOff>
    </xdr:from>
    <xdr:to>
      <xdr:col>54</xdr:col>
      <xdr:colOff>189865</xdr:colOff>
      <xdr:row>86</xdr:row>
      <xdr:rowOff>111579</xdr:rowOff>
    </xdr:to>
    <xdr:cxnSp macro="">
      <xdr:nvCxnSpPr>
        <xdr:cNvPr id="340" name="直線コネクタ 339"/>
        <xdr:cNvCxnSpPr/>
      </xdr:nvCxnSpPr>
      <xdr:spPr>
        <a:xfrm flipV="1">
          <a:off x="10476865" y="13380176"/>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115406</xdr:rowOff>
    </xdr:from>
    <xdr:ext cx="469744" cy="259045"/>
    <xdr:sp macro="" textlink="">
      <xdr:nvSpPr>
        <xdr:cNvPr id="341" name="【公営住宅】&#10;一人当たり面積最小値テキスト"/>
        <xdr:cNvSpPr txBox="1"/>
      </xdr:nvSpPr>
      <xdr:spPr>
        <a:xfrm>
          <a:off x="10515600" y="1486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111579</xdr:rowOff>
    </xdr:from>
    <xdr:to>
      <xdr:col>55</xdr:col>
      <xdr:colOff>88900</xdr:colOff>
      <xdr:row>86</xdr:row>
      <xdr:rowOff>111579</xdr:rowOff>
    </xdr:to>
    <xdr:cxnSp macro="">
      <xdr:nvCxnSpPr>
        <xdr:cNvPr id="342" name="直線コネクタ 341"/>
        <xdr:cNvCxnSpPr/>
      </xdr:nvCxnSpPr>
      <xdr:spPr>
        <a:xfrm>
          <a:off x="10388600" y="14856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125203</xdr:rowOff>
    </xdr:from>
    <xdr:ext cx="469744" cy="259045"/>
    <xdr:sp macro="" textlink="">
      <xdr:nvSpPr>
        <xdr:cNvPr id="343" name="【公営住宅】&#10;一人当たり面積最大値テキスト"/>
        <xdr:cNvSpPr txBox="1"/>
      </xdr:nvSpPr>
      <xdr:spPr>
        <a:xfrm>
          <a:off x="10515600" y="13155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7076</xdr:rowOff>
    </xdr:from>
    <xdr:to>
      <xdr:col>55</xdr:col>
      <xdr:colOff>88900</xdr:colOff>
      <xdr:row>78</xdr:row>
      <xdr:rowOff>7076</xdr:rowOff>
    </xdr:to>
    <xdr:cxnSp macro="">
      <xdr:nvCxnSpPr>
        <xdr:cNvPr id="344" name="直線コネクタ 343"/>
        <xdr:cNvCxnSpPr/>
      </xdr:nvCxnSpPr>
      <xdr:spPr>
        <a:xfrm>
          <a:off x="10388600" y="1338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93453</xdr:rowOff>
    </xdr:from>
    <xdr:ext cx="469744" cy="259045"/>
    <xdr:sp macro="" textlink="">
      <xdr:nvSpPr>
        <xdr:cNvPr id="345" name="【公営住宅】&#10;一人当たり面積平均値テキスト"/>
        <xdr:cNvSpPr txBox="1"/>
      </xdr:nvSpPr>
      <xdr:spPr>
        <a:xfrm>
          <a:off x="10515600" y="141523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70576</xdr:rowOff>
    </xdr:from>
    <xdr:to>
      <xdr:col>55</xdr:col>
      <xdr:colOff>50800</xdr:colOff>
      <xdr:row>84</xdr:row>
      <xdr:rowOff>726</xdr:rowOff>
    </xdr:to>
    <xdr:sp macro="" textlink="">
      <xdr:nvSpPr>
        <xdr:cNvPr id="346" name="フローチャート: 判断 345"/>
        <xdr:cNvSpPr/>
      </xdr:nvSpPr>
      <xdr:spPr>
        <a:xfrm>
          <a:off x="10426700" y="1430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47716</xdr:rowOff>
    </xdr:from>
    <xdr:to>
      <xdr:col>50</xdr:col>
      <xdr:colOff>165100</xdr:colOff>
      <xdr:row>83</xdr:row>
      <xdr:rowOff>149316</xdr:rowOff>
    </xdr:to>
    <xdr:sp macro="" textlink="">
      <xdr:nvSpPr>
        <xdr:cNvPr id="347" name="フローチャート: 判断 346"/>
        <xdr:cNvSpPr/>
      </xdr:nvSpPr>
      <xdr:spPr>
        <a:xfrm>
          <a:off x="95885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16692</xdr:rowOff>
    </xdr:from>
    <xdr:to>
      <xdr:col>46</xdr:col>
      <xdr:colOff>38100</xdr:colOff>
      <xdr:row>83</xdr:row>
      <xdr:rowOff>118292</xdr:rowOff>
    </xdr:to>
    <xdr:sp macro="" textlink="">
      <xdr:nvSpPr>
        <xdr:cNvPr id="348" name="フローチャート: 判断 347"/>
        <xdr:cNvSpPr/>
      </xdr:nvSpPr>
      <xdr:spPr>
        <a:xfrm>
          <a:off x="8699500" y="14247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162016</xdr:rowOff>
    </xdr:from>
    <xdr:to>
      <xdr:col>41</xdr:col>
      <xdr:colOff>101600</xdr:colOff>
      <xdr:row>83</xdr:row>
      <xdr:rowOff>92166</xdr:rowOff>
    </xdr:to>
    <xdr:sp macro="" textlink="">
      <xdr:nvSpPr>
        <xdr:cNvPr id="349" name="フローチャート: 判断 348"/>
        <xdr:cNvSpPr/>
      </xdr:nvSpPr>
      <xdr:spPr>
        <a:xfrm>
          <a:off x="7810500" y="1422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168548</xdr:rowOff>
    </xdr:from>
    <xdr:to>
      <xdr:col>36</xdr:col>
      <xdr:colOff>165100</xdr:colOff>
      <xdr:row>83</xdr:row>
      <xdr:rowOff>98698</xdr:rowOff>
    </xdr:to>
    <xdr:sp macro="" textlink="">
      <xdr:nvSpPr>
        <xdr:cNvPr id="350" name="フローチャート: 判断 349"/>
        <xdr:cNvSpPr/>
      </xdr:nvSpPr>
      <xdr:spPr>
        <a:xfrm>
          <a:off x="6921500" y="1422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98334</xdr:rowOff>
    </xdr:from>
    <xdr:to>
      <xdr:col>55</xdr:col>
      <xdr:colOff>50800</xdr:colOff>
      <xdr:row>85</xdr:row>
      <xdr:rowOff>28484</xdr:rowOff>
    </xdr:to>
    <xdr:sp macro="" textlink="">
      <xdr:nvSpPr>
        <xdr:cNvPr id="356" name="楕円 355"/>
        <xdr:cNvSpPr/>
      </xdr:nvSpPr>
      <xdr:spPr>
        <a:xfrm>
          <a:off x="10426700" y="1450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76761</xdr:rowOff>
    </xdr:from>
    <xdr:ext cx="469744" cy="259045"/>
    <xdr:sp macro="" textlink="">
      <xdr:nvSpPr>
        <xdr:cNvPr id="357" name="【公営住宅】&#10;一人当たり面積該当値テキスト"/>
        <xdr:cNvSpPr txBox="1"/>
      </xdr:nvSpPr>
      <xdr:spPr>
        <a:xfrm>
          <a:off x="10515600" y="14478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140788</xdr:rowOff>
    </xdr:from>
    <xdr:to>
      <xdr:col>50</xdr:col>
      <xdr:colOff>165100</xdr:colOff>
      <xdr:row>85</xdr:row>
      <xdr:rowOff>70938</xdr:rowOff>
    </xdr:to>
    <xdr:sp macro="" textlink="">
      <xdr:nvSpPr>
        <xdr:cNvPr id="358" name="楕円 357"/>
        <xdr:cNvSpPr/>
      </xdr:nvSpPr>
      <xdr:spPr>
        <a:xfrm>
          <a:off x="9588500" y="1454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149134</xdr:rowOff>
    </xdr:from>
    <xdr:to>
      <xdr:col>55</xdr:col>
      <xdr:colOff>0</xdr:colOff>
      <xdr:row>85</xdr:row>
      <xdr:rowOff>20138</xdr:rowOff>
    </xdr:to>
    <xdr:cxnSp macro="">
      <xdr:nvCxnSpPr>
        <xdr:cNvPr id="359" name="直線コネクタ 358"/>
        <xdr:cNvCxnSpPr/>
      </xdr:nvCxnSpPr>
      <xdr:spPr>
        <a:xfrm flipV="1">
          <a:off x="9639300" y="14550934"/>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142421</xdr:rowOff>
    </xdr:from>
    <xdr:to>
      <xdr:col>46</xdr:col>
      <xdr:colOff>38100</xdr:colOff>
      <xdr:row>85</xdr:row>
      <xdr:rowOff>72571</xdr:rowOff>
    </xdr:to>
    <xdr:sp macro="" textlink="">
      <xdr:nvSpPr>
        <xdr:cNvPr id="360" name="楕円 359"/>
        <xdr:cNvSpPr/>
      </xdr:nvSpPr>
      <xdr:spPr>
        <a:xfrm>
          <a:off x="8699500" y="14544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20138</xdr:rowOff>
    </xdr:from>
    <xdr:to>
      <xdr:col>50</xdr:col>
      <xdr:colOff>114300</xdr:colOff>
      <xdr:row>85</xdr:row>
      <xdr:rowOff>21771</xdr:rowOff>
    </xdr:to>
    <xdr:cxnSp macro="">
      <xdr:nvCxnSpPr>
        <xdr:cNvPr id="361" name="直線コネクタ 360"/>
        <xdr:cNvCxnSpPr/>
      </xdr:nvCxnSpPr>
      <xdr:spPr>
        <a:xfrm flipV="1">
          <a:off x="8750300" y="14593388"/>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135889</xdr:rowOff>
    </xdr:from>
    <xdr:to>
      <xdr:col>41</xdr:col>
      <xdr:colOff>101600</xdr:colOff>
      <xdr:row>85</xdr:row>
      <xdr:rowOff>66039</xdr:rowOff>
    </xdr:to>
    <xdr:sp macro="" textlink="">
      <xdr:nvSpPr>
        <xdr:cNvPr id="362" name="楕円 361"/>
        <xdr:cNvSpPr/>
      </xdr:nvSpPr>
      <xdr:spPr>
        <a:xfrm>
          <a:off x="7810500" y="1453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15239</xdr:rowOff>
    </xdr:from>
    <xdr:to>
      <xdr:col>45</xdr:col>
      <xdr:colOff>177800</xdr:colOff>
      <xdr:row>85</xdr:row>
      <xdr:rowOff>21771</xdr:rowOff>
    </xdr:to>
    <xdr:cxnSp macro="">
      <xdr:nvCxnSpPr>
        <xdr:cNvPr id="363" name="直線コネクタ 362"/>
        <xdr:cNvCxnSpPr/>
      </xdr:nvCxnSpPr>
      <xdr:spPr>
        <a:xfrm>
          <a:off x="7861300" y="14588489"/>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137523</xdr:rowOff>
    </xdr:from>
    <xdr:to>
      <xdr:col>36</xdr:col>
      <xdr:colOff>165100</xdr:colOff>
      <xdr:row>85</xdr:row>
      <xdr:rowOff>67673</xdr:rowOff>
    </xdr:to>
    <xdr:sp macro="" textlink="">
      <xdr:nvSpPr>
        <xdr:cNvPr id="364" name="楕円 363"/>
        <xdr:cNvSpPr/>
      </xdr:nvSpPr>
      <xdr:spPr>
        <a:xfrm>
          <a:off x="6921500" y="1453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15239</xdr:rowOff>
    </xdr:from>
    <xdr:to>
      <xdr:col>41</xdr:col>
      <xdr:colOff>50800</xdr:colOff>
      <xdr:row>85</xdr:row>
      <xdr:rowOff>16873</xdr:rowOff>
    </xdr:to>
    <xdr:cxnSp macro="">
      <xdr:nvCxnSpPr>
        <xdr:cNvPr id="365" name="直線コネクタ 364"/>
        <xdr:cNvCxnSpPr/>
      </xdr:nvCxnSpPr>
      <xdr:spPr>
        <a:xfrm flipV="1">
          <a:off x="6972300" y="14588489"/>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165843</xdr:rowOff>
    </xdr:from>
    <xdr:ext cx="469744" cy="259045"/>
    <xdr:sp macro="" textlink="">
      <xdr:nvSpPr>
        <xdr:cNvPr id="366" name="n_1aveValue【公営住宅】&#10;一人当たり面積"/>
        <xdr:cNvSpPr txBox="1"/>
      </xdr:nvSpPr>
      <xdr:spPr>
        <a:xfrm>
          <a:off x="9391727" y="1405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134819</xdr:rowOff>
    </xdr:from>
    <xdr:ext cx="469744" cy="259045"/>
    <xdr:sp macro="" textlink="">
      <xdr:nvSpPr>
        <xdr:cNvPr id="367" name="n_2aveValue【公営住宅】&#10;一人当たり面積"/>
        <xdr:cNvSpPr txBox="1"/>
      </xdr:nvSpPr>
      <xdr:spPr>
        <a:xfrm>
          <a:off x="8515427" y="14022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108693</xdr:rowOff>
    </xdr:from>
    <xdr:ext cx="469744" cy="259045"/>
    <xdr:sp macro="" textlink="">
      <xdr:nvSpPr>
        <xdr:cNvPr id="368" name="n_3aveValue【公営住宅】&#10;一人当たり面積"/>
        <xdr:cNvSpPr txBox="1"/>
      </xdr:nvSpPr>
      <xdr:spPr>
        <a:xfrm>
          <a:off x="7626427" y="13996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115225</xdr:rowOff>
    </xdr:from>
    <xdr:ext cx="469744" cy="259045"/>
    <xdr:sp macro="" textlink="">
      <xdr:nvSpPr>
        <xdr:cNvPr id="369" name="n_4aveValue【公営住宅】&#10;一人当たり面積"/>
        <xdr:cNvSpPr txBox="1"/>
      </xdr:nvSpPr>
      <xdr:spPr>
        <a:xfrm>
          <a:off x="6737427" y="14002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62065</xdr:rowOff>
    </xdr:from>
    <xdr:ext cx="469744" cy="259045"/>
    <xdr:sp macro="" textlink="">
      <xdr:nvSpPr>
        <xdr:cNvPr id="370" name="n_1mainValue【公営住宅】&#10;一人当たり面積"/>
        <xdr:cNvSpPr txBox="1"/>
      </xdr:nvSpPr>
      <xdr:spPr>
        <a:xfrm>
          <a:off x="9391727" y="14635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63698</xdr:rowOff>
    </xdr:from>
    <xdr:ext cx="469744" cy="259045"/>
    <xdr:sp macro="" textlink="">
      <xdr:nvSpPr>
        <xdr:cNvPr id="371" name="n_2mainValue【公営住宅】&#10;一人当たり面積"/>
        <xdr:cNvSpPr txBox="1"/>
      </xdr:nvSpPr>
      <xdr:spPr>
        <a:xfrm>
          <a:off x="8515427" y="14636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57166</xdr:rowOff>
    </xdr:from>
    <xdr:ext cx="469744" cy="259045"/>
    <xdr:sp macro="" textlink="">
      <xdr:nvSpPr>
        <xdr:cNvPr id="372" name="n_3mainValue【公営住宅】&#10;一人当たり面積"/>
        <xdr:cNvSpPr txBox="1"/>
      </xdr:nvSpPr>
      <xdr:spPr>
        <a:xfrm>
          <a:off x="7626427" y="1463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58800</xdr:rowOff>
    </xdr:from>
    <xdr:ext cx="469744" cy="259045"/>
    <xdr:sp macro="" textlink="">
      <xdr:nvSpPr>
        <xdr:cNvPr id="373" name="n_4mainValue【公営住宅】&#10;一人当たり面積"/>
        <xdr:cNvSpPr txBox="1"/>
      </xdr:nvSpPr>
      <xdr:spPr>
        <a:xfrm>
          <a:off x="6737427" y="14632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2" name="正方形/長方形 38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3" name="正方形/長方形 38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4" name="正方形/長方形 38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5" name="正方形/長方形 38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6" name="正方形/長方形 38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7" name="正方形/長方形 38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8" name="正方形/長方形 38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9" name="正方形/長方形 38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0" name="正方形/長方形 38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1" name="正方形/長方形 39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2" name="正方形/長方形 39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3" name="正方形/長方形 39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4" name="正方形/長方形 39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5" name="正方形/長方形 39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6" name="正方形/長方形 39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7" name="正方形/長方形 39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8" name="テキスト ボックス 39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9" name="直線コネクタ 39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00" name="テキスト ボックス 399"/>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1" name="直線コネクタ 400"/>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402" name="テキスト ボックス 401"/>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3" name="直線コネクタ 402"/>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4" name="テキスト ボックス 403"/>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5" name="直線コネクタ 404"/>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6" name="テキスト ボックス 405"/>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7" name="直線コネクタ 406"/>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8" name="テキスト ボックス 407"/>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9" name="直線コネクタ 408"/>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0" name="テキスト ボックス 409"/>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1" name="直線コネクタ 410"/>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412" name="テキスト ボックス 411"/>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3" name="直線コネクタ 41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14" name="テキスト ボックス 413"/>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42</xdr:row>
      <xdr:rowOff>14151</xdr:rowOff>
    </xdr:to>
    <xdr:cxnSp macro="">
      <xdr:nvCxnSpPr>
        <xdr:cNvPr id="416" name="直線コネクタ 415"/>
        <xdr:cNvCxnSpPr/>
      </xdr:nvCxnSpPr>
      <xdr:spPr>
        <a:xfrm flipV="1">
          <a:off x="16318864" y="5722620"/>
          <a:ext cx="0" cy="149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17978</xdr:rowOff>
    </xdr:from>
    <xdr:ext cx="405111" cy="259045"/>
    <xdr:sp macro="" textlink="">
      <xdr:nvSpPr>
        <xdr:cNvPr id="417" name="【認定こども園・幼稚園・保育所】&#10;有形固定資産減価償却率最小値テキスト"/>
        <xdr:cNvSpPr txBox="1"/>
      </xdr:nvSpPr>
      <xdr:spPr>
        <a:xfrm>
          <a:off x="16357600" y="7218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14151</xdr:rowOff>
    </xdr:from>
    <xdr:to>
      <xdr:col>86</xdr:col>
      <xdr:colOff>25400</xdr:colOff>
      <xdr:row>42</xdr:row>
      <xdr:rowOff>14151</xdr:rowOff>
    </xdr:to>
    <xdr:cxnSp macro="">
      <xdr:nvCxnSpPr>
        <xdr:cNvPr id="418" name="直線コネクタ 417"/>
        <xdr:cNvCxnSpPr/>
      </xdr:nvCxnSpPr>
      <xdr:spPr>
        <a:xfrm>
          <a:off x="16230600" y="721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405111" cy="259045"/>
    <xdr:sp macro="" textlink="">
      <xdr:nvSpPr>
        <xdr:cNvPr id="419" name="【認定こども園・幼稚園・保育所】&#10;有形固定資産減価償却率最大値テキスト"/>
        <xdr:cNvSpPr txBox="1"/>
      </xdr:nvSpPr>
      <xdr:spPr>
        <a:xfrm>
          <a:off x="16357600"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420" name="直線コネクタ 419"/>
        <xdr:cNvCxnSpPr/>
      </xdr:nvCxnSpPr>
      <xdr:spPr>
        <a:xfrm>
          <a:off x="16230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54808</xdr:rowOff>
    </xdr:from>
    <xdr:ext cx="405111" cy="259045"/>
    <xdr:sp macro="" textlink="">
      <xdr:nvSpPr>
        <xdr:cNvPr id="421" name="【認定こども園・幼稚園・保育所】&#10;有形固定資産減価償却率平均値テキスト"/>
        <xdr:cNvSpPr txBox="1"/>
      </xdr:nvSpPr>
      <xdr:spPr>
        <a:xfrm>
          <a:off x="16357600" y="63984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31931</xdr:rowOff>
    </xdr:from>
    <xdr:to>
      <xdr:col>85</xdr:col>
      <xdr:colOff>177800</xdr:colOff>
      <xdr:row>38</xdr:row>
      <xdr:rowOff>133531</xdr:rowOff>
    </xdr:to>
    <xdr:sp macro="" textlink="">
      <xdr:nvSpPr>
        <xdr:cNvPr id="422" name="フローチャート: 判断 421"/>
        <xdr:cNvSpPr/>
      </xdr:nvSpPr>
      <xdr:spPr>
        <a:xfrm>
          <a:off x="162687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71120</xdr:rowOff>
    </xdr:from>
    <xdr:to>
      <xdr:col>81</xdr:col>
      <xdr:colOff>101600</xdr:colOff>
      <xdr:row>39</xdr:row>
      <xdr:rowOff>1270</xdr:rowOff>
    </xdr:to>
    <xdr:sp macro="" textlink="">
      <xdr:nvSpPr>
        <xdr:cNvPr id="423" name="フローチャート: 判断 422"/>
        <xdr:cNvSpPr/>
      </xdr:nvSpPr>
      <xdr:spPr>
        <a:xfrm>
          <a:off x="15430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74385</xdr:rowOff>
    </xdr:from>
    <xdr:to>
      <xdr:col>76</xdr:col>
      <xdr:colOff>165100</xdr:colOff>
      <xdr:row>39</xdr:row>
      <xdr:rowOff>4535</xdr:rowOff>
    </xdr:to>
    <xdr:sp macro="" textlink="">
      <xdr:nvSpPr>
        <xdr:cNvPr id="424" name="フローチャート: 判断 423"/>
        <xdr:cNvSpPr/>
      </xdr:nvSpPr>
      <xdr:spPr>
        <a:xfrm>
          <a:off x="14541500" y="658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160927</xdr:rowOff>
    </xdr:from>
    <xdr:to>
      <xdr:col>72</xdr:col>
      <xdr:colOff>38100</xdr:colOff>
      <xdr:row>38</xdr:row>
      <xdr:rowOff>91077</xdr:rowOff>
    </xdr:to>
    <xdr:sp macro="" textlink="">
      <xdr:nvSpPr>
        <xdr:cNvPr id="425" name="フローチャート: 判断 424"/>
        <xdr:cNvSpPr/>
      </xdr:nvSpPr>
      <xdr:spPr>
        <a:xfrm>
          <a:off x="13652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31931</xdr:rowOff>
    </xdr:from>
    <xdr:to>
      <xdr:col>67</xdr:col>
      <xdr:colOff>101600</xdr:colOff>
      <xdr:row>38</xdr:row>
      <xdr:rowOff>133531</xdr:rowOff>
    </xdr:to>
    <xdr:sp macro="" textlink="">
      <xdr:nvSpPr>
        <xdr:cNvPr id="426" name="フローチャート: 判断 425"/>
        <xdr:cNvSpPr/>
      </xdr:nvSpPr>
      <xdr:spPr>
        <a:xfrm>
          <a:off x="12763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7" name="テキスト ボックス 42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8" name="テキスト ボックス 42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9" name="テキスト ボックス 42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0" name="テキスト ボックス 42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1" name="テキスト ボックス 43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134801</xdr:rowOff>
    </xdr:from>
    <xdr:to>
      <xdr:col>85</xdr:col>
      <xdr:colOff>177800</xdr:colOff>
      <xdr:row>42</xdr:row>
      <xdr:rowOff>64951</xdr:rowOff>
    </xdr:to>
    <xdr:sp macro="" textlink="">
      <xdr:nvSpPr>
        <xdr:cNvPr id="432" name="楕円 431"/>
        <xdr:cNvSpPr/>
      </xdr:nvSpPr>
      <xdr:spPr>
        <a:xfrm>
          <a:off x="16268700" y="716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49728</xdr:rowOff>
    </xdr:from>
    <xdr:ext cx="405111" cy="259045"/>
    <xdr:sp macro="" textlink="">
      <xdr:nvSpPr>
        <xdr:cNvPr id="433" name="【認定こども園・幼稚園・保育所】&#10;有形固定資産減価償却率該当値テキスト"/>
        <xdr:cNvSpPr txBox="1"/>
      </xdr:nvSpPr>
      <xdr:spPr>
        <a:xfrm>
          <a:off x="16357600" y="7079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102144</xdr:rowOff>
    </xdr:from>
    <xdr:to>
      <xdr:col>81</xdr:col>
      <xdr:colOff>101600</xdr:colOff>
      <xdr:row>42</xdr:row>
      <xdr:rowOff>32294</xdr:rowOff>
    </xdr:to>
    <xdr:sp macro="" textlink="">
      <xdr:nvSpPr>
        <xdr:cNvPr id="434" name="楕円 433"/>
        <xdr:cNvSpPr/>
      </xdr:nvSpPr>
      <xdr:spPr>
        <a:xfrm>
          <a:off x="15430500" y="713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152944</xdr:rowOff>
    </xdr:from>
    <xdr:to>
      <xdr:col>85</xdr:col>
      <xdr:colOff>127000</xdr:colOff>
      <xdr:row>42</xdr:row>
      <xdr:rowOff>14151</xdr:rowOff>
    </xdr:to>
    <xdr:cxnSp macro="">
      <xdr:nvCxnSpPr>
        <xdr:cNvPr id="435" name="直線コネクタ 434"/>
        <xdr:cNvCxnSpPr/>
      </xdr:nvCxnSpPr>
      <xdr:spPr>
        <a:xfrm>
          <a:off x="15481300" y="718239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43362</xdr:rowOff>
    </xdr:from>
    <xdr:to>
      <xdr:col>76</xdr:col>
      <xdr:colOff>165100</xdr:colOff>
      <xdr:row>41</xdr:row>
      <xdr:rowOff>144962</xdr:rowOff>
    </xdr:to>
    <xdr:sp macro="" textlink="">
      <xdr:nvSpPr>
        <xdr:cNvPr id="436" name="楕円 435"/>
        <xdr:cNvSpPr/>
      </xdr:nvSpPr>
      <xdr:spPr>
        <a:xfrm>
          <a:off x="14541500" y="707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94162</xdr:rowOff>
    </xdr:from>
    <xdr:to>
      <xdr:col>81</xdr:col>
      <xdr:colOff>50800</xdr:colOff>
      <xdr:row>41</xdr:row>
      <xdr:rowOff>152944</xdr:rowOff>
    </xdr:to>
    <xdr:cxnSp macro="">
      <xdr:nvCxnSpPr>
        <xdr:cNvPr id="437" name="直線コネクタ 436"/>
        <xdr:cNvCxnSpPr/>
      </xdr:nvCxnSpPr>
      <xdr:spPr>
        <a:xfrm>
          <a:off x="14592300" y="7123612"/>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133169</xdr:rowOff>
    </xdr:from>
    <xdr:to>
      <xdr:col>72</xdr:col>
      <xdr:colOff>38100</xdr:colOff>
      <xdr:row>41</xdr:row>
      <xdr:rowOff>63319</xdr:rowOff>
    </xdr:to>
    <xdr:sp macro="" textlink="">
      <xdr:nvSpPr>
        <xdr:cNvPr id="438" name="楕円 437"/>
        <xdr:cNvSpPr/>
      </xdr:nvSpPr>
      <xdr:spPr>
        <a:xfrm>
          <a:off x="13652500" y="699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12519</xdr:rowOff>
    </xdr:from>
    <xdr:to>
      <xdr:col>76</xdr:col>
      <xdr:colOff>114300</xdr:colOff>
      <xdr:row>41</xdr:row>
      <xdr:rowOff>94162</xdr:rowOff>
    </xdr:to>
    <xdr:cxnSp macro="">
      <xdr:nvCxnSpPr>
        <xdr:cNvPr id="439" name="直線コネクタ 438"/>
        <xdr:cNvCxnSpPr/>
      </xdr:nvCxnSpPr>
      <xdr:spPr>
        <a:xfrm>
          <a:off x="13703300" y="7041969"/>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71120</xdr:rowOff>
    </xdr:from>
    <xdr:to>
      <xdr:col>67</xdr:col>
      <xdr:colOff>101600</xdr:colOff>
      <xdr:row>41</xdr:row>
      <xdr:rowOff>1270</xdr:rowOff>
    </xdr:to>
    <xdr:sp macro="" textlink="">
      <xdr:nvSpPr>
        <xdr:cNvPr id="440" name="楕円 439"/>
        <xdr:cNvSpPr/>
      </xdr:nvSpPr>
      <xdr:spPr>
        <a:xfrm>
          <a:off x="12763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121920</xdr:rowOff>
    </xdr:from>
    <xdr:to>
      <xdr:col>71</xdr:col>
      <xdr:colOff>177800</xdr:colOff>
      <xdr:row>41</xdr:row>
      <xdr:rowOff>12519</xdr:rowOff>
    </xdr:to>
    <xdr:cxnSp macro="">
      <xdr:nvCxnSpPr>
        <xdr:cNvPr id="441" name="直線コネクタ 440"/>
        <xdr:cNvCxnSpPr/>
      </xdr:nvCxnSpPr>
      <xdr:spPr>
        <a:xfrm>
          <a:off x="12814300" y="6979920"/>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17797</xdr:rowOff>
    </xdr:from>
    <xdr:ext cx="405111" cy="259045"/>
    <xdr:sp macro="" textlink="">
      <xdr:nvSpPr>
        <xdr:cNvPr id="442" name="n_1aveValue【認定こども園・幼稚園・保育所】&#10;有形固定資産減価償却率"/>
        <xdr:cNvSpPr txBox="1"/>
      </xdr:nvSpPr>
      <xdr:spPr>
        <a:xfrm>
          <a:off x="152660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21063</xdr:rowOff>
    </xdr:from>
    <xdr:ext cx="405111" cy="259045"/>
    <xdr:sp macro="" textlink="">
      <xdr:nvSpPr>
        <xdr:cNvPr id="443" name="n_2aveValue【認定こども園・幼稚園・保育所】&#10;有形固定資産減価償却率"/>
        <xdr:cNvSpPr txBox="1"/>
      </xdr:nvSpPr>
      <xdr:spPr>
        <a:xfrm>
          <a:off x="14389744" y="636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107604</xdr:rowOff>
    </xdr:from>
    <xdr:ext cx="405111" cy="259045"/>
    <xdr:sp macro="" textlink="">
      <xdr:nvSpPr>
        <xdr:cNvPr id="444" name="n_3aveValue【認定こども園・幼稚園・保育所】&#10;有形固定資産減価償却率"/>
        <xdr:cNvSpPr txBox="1"/>
      </xdr:nvSpPr>
      <xdr:spPr>
        <a:xfrm>
          <a:off x="13500744" y="627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150058</xdr:rowOff>
    </xdr:from>
    <xdr:ext cx="405111" cy="259045"/>
    <xdr:sp macro="" textlink="">
      <xdr:nvSpPr>
        <xdr:cNvPr id="445" name="n_4aveValue【認定こども園・幼稚園・保育所】&#10;有形固定資産減価償却率"/>
        <xdr:cNvSpPr txBox="1"/>
      </xdr:nvSpPr>
      <xdr:spPr>
        <a:xfrm>
          <a:off x="12611744" y="632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23421</xdr:rowOff>
    </xdr:from>
    <xdr:ext cx="405111" cy="259045"/>
    <xdr:sp macro="" textlink="">
      <xdr:nvSpPr>
        <xdr:cNvPr id="446" name="n_1mainValue【認定こども園・幼稚園・保育所】&#10;有形固定資産減価償却率"/>
        <xdr:cNvSpPr txBox="1"/>
      </xdr:nvSpPr>
      <xdr:spPr>
        <a:xfrm>
          <a:off x="15266044" y="7224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136089</xdr:rowOff>
    </xdr:from>
    <xdr:ext cx="405111" cy="259045"/>
    <xdr:sp macro="" textlink="">
      <xdr:nvSpPr>
        <xdr:cNvPr id="447" name="n_2mainValue【認定こども園・幼稚園・保育所】&#10;有形固定資産減価償却率"/>
        <xdr:cNvSpPr txBox="1"/>
      </xdr:nvSpPr>
      <xdr:spPr>
        <a:xfrm>
          <a:off x="14389744" y="7165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54446</xdr:rowOff>
    </xdr:from>
    <xdr:ext cx="405111" cy="259045"/>
    <xdr:sp macro="" textlink="">
      <xdr:nvSpPr>
        <xdr:cNvPr id="448" name="n_3mainValue【認定こども園・幼稚園・保育所】&#10;有形固定資産減価償却率"/>
        <xdr:cNvSpPr txBox="1"/>
      </xdr:nvSpPr>
      <xdr:spPr>
        <a:xfrm>
          <a:off x="13500744" y="7083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163847</xdr:rowOff>
    </xdr:from>
    <xdr:ext cx="405111" cy="259045"/>
    <xdr:sp macro="" textlink="">
      <xdr:nvSpPr>
        <xdr:cNvPr id="449" name="n_4mainValue【認定こども園・幼稚園・保育所】&#10;有形固定資産減価償却率"/>
        <xdr:cNvSpPr txBox="1"/>
      </xdr:nvSpPr>
      <xdr:spPr>
        <a:xfrm>
          <a:off x="12611744" y="702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0" name="正方形/長方形 4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1" name="正方形/長方形 45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2" name="正方形/長方形 45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3" name="正方形/長方形 45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4" name="正方形/長方形 45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5" name="正方形/長方形 45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6" name="正方形/長方形 45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7" name="正方形/長方形 45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8" name="テキスト ボックス 45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9" name="直線コネクタ 45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0" name="直線コネクタ 45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1" name="テキスト ボックス 460"/>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2" name="直線コネクタ 46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3" name="テキスト ボックス 462"/>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4" name="直線コネクタ 46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5" name="テキスト ボックス 464"/>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6" name="直線コネクタ 46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7" name="テキスト ボックス 466"/>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8" name="直線コネクタ 46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9" name="テキスト ボックス 46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762</xdr:rowOff>
    </xdr:from>
    <xdr:to>
      <xdr:col>116</xdr:col>
      <xdr:colOff>62864</xdr:colOff>
      <xdr:row>41</xdr:row>
      <xdr:rowOff>78486</xdr:rowOff>
    </xdr:to>
    <xdr:cxnSp macro="">
      <xdr:nvCxnSpPr>
        <xdr:cNvPr id="471" name="直線コネクタ 470"/>
        <xdr:cNvCxnSpPr/>
      </xdr:nvCxnSpPr>
      <xdr:spPr>
        <a:xfrm flipV="1">
          <a:off x="22160864" y="6001512"/>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82313</xdr:rowOff>
    </xdr:from>
    <xdr:ext cx="469744" cy="259045"/>
    <xdr:sp macro="" textlink="">
      <xdr:nvSpPr>
        <xdr:cNvPr id="472" name="【認定こども園・幼稚園・保育所】&#10;一人当たり面積最小値テキスト"/>
        <xdr:cNvSpPr txBox="1"/>
      </xdr:nvSpPr>
      <xdr:spPr>
        <a:xfrm>
          <a:off x="22199600" y="711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78486</xdr:rowOff>
    </xdr:from>
    <xdr:to>
      <xdr:col>116</xdr:col>
      <xdr:colOff>152400</xdr:colOff>
      <xdr:row>41</xdr:row>
      <xdr:rowOff>78486</xdr:rowOff>
    </xdr:to>
    <xdr:cxnSp macro="">
      <xdr:nvCxnSpPr>
        <xdr:cNvPr id="473" name="直線コネクタ 472"/>
        <xdr:cNvCxnSpPr/>
      </xdr:nvCxnSpPr>
      <xdr:spPr>
        <a:xfrm>
          <a:off x="22072600" y="710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118889</xdr:rowOff>
    </xdr:from>
    <xdr:ext cx="469744" cy="259045"/>
    <xdr:sp macro="" textlink="">
      <xdr:nvSpPr>
        <xdr:cNvPr id="474" name="【認定こども園・幼稚園・保育所】&#10;一人当たり面積最大値テキスト"/>
        <xdr:cNvSpPr txBox="1"/>
      </xdr:nvSpPr>
      <xdr:spPr>
        <a:xfrm>
          <a:off x="22199600" y="5776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762</xdr:rowOff>
    </xdr:from>
    <xdr:to>
      <xdr:col>116</xdr:col>
      <xdr:colOff>152400</xdr:colOff>
      <xdr:row>35</xdr:row>
      <xdr:rowOff>762</xdr:rowOff>
    </xdr:to>
    <xdr:cxnSp macro="">
      <xdr:nvCxnSpPr>
        <xdr:cNvPr id="475" name="直線コネクタ 474"/>
        <xdr:cNvCxnSpPr/>
      </xdr:nvCxnSpPr>
      <xdr:spPr>
        <a:xfrm>
          <a:off x="22072600" y="6001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42689</xdr:rowOff>
    </xdr:from>
    <xdr:ext cx="469744" cy="259045"/>
    <xdr:sp macro="" textlink="">
      <xdr:nvSpPr>
        <xdr:cNvPr id="476" name="【認定こども園・幼稚園・保育所】&#10;一人当たり面積平均値テキスト"/>
        <xdr:cNvSpPr txBox="1"/>
      </xdr:nvSpPr>
      <xdr:spPr>
        <a:xfrm>
          <a:off x="22199600" y="6729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64262</xdr:rowOff>
    </xdr:from>
    <xdr:to>
      <xdr:col>116</xdr:col>
      <xdr:colOff>114300</xdr:colOff>
      <xdr:row>39</xdr:row>
      <xdr:rowOff>165862</xdr:rowOff>
    </xdr:to>
    <xdr:sp macro="" textlink="">
      <xdr:nvSpPr>
        <xdr:cNvPr id="477" name="フローチャート: 判断 476"/>
        <xdr:cNvSpPr/>
      </xdr:nvSpPr>
      <xdr:spPr>
        <a:xfrm>
          <a:off x="22110700" y="675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68834</xdr:rowOff>
    </xdr:from>
    <xdr:to>
      <xdr:col>112</xdr:col>
      <xdr:colOff>38100</xdr:colOff>
      <xdr:row>39</xdr:row>
      <xdr:rowOff>170434</xdr:rowOff>
    </xdr:to>
    <xdr:sp macro="" textlink="">
      <xdr:nvSpPr>
        <xdr:cNvPr id="478" name="フローチャート: 判断 477"/>
        <xdr:cNvSpPr/>
      </xdr:nvSpPr>
      <xdr:spPr>
        <a:xfrm>
          <a:off x="21272500" y="675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77978</xdr:rowOff>
    </xdr:from>
    <xdr:to>
      <xdr:col>107</xdr:col>
      <xdr:colOff>101600</xdr:colOff>
      <xdr:row>40</xdr:row>
      <xdr:rowOff>8128</xdr:rowOff>
    </xdr:to>
    <xdr:sp macro="" textlink="">
      <xdr:nvSpPr>
        <xdr:cNvPr id="479" name="フローチャート: 判断 478"/>
        <xdr:cNvSpPr/>
      </xdr:nvSpPr>
      <xdr:spPr>
        <a:xfrm>
          <a:off x="20383500" y="676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50546</xdr:rowOff>
    </xdr:from>
    <xdr:to>
      <xdr:col>102</xdr:col>
      <xdr:colOff>165100</xdr:colOff>
      <xdr:row>39</xdr:row>
      <xdr:rowOff>152146</xdr:rowOff>
    </xdr:to>
    <xdr:sp macro="" textlink="">
      <xdr:nvSpPr>
        <xdr:cNvPr id="480" name="フローチャート: 判断 479"/>
        <xdr:cNvSpPr/>
      </xdr:nvSpPr>
      <xdr:spPr>
        <a:xfrm>
          <a:off x="19494500" y="67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55118</xdr:rowOff>
    </xdr:from>
    <xdr:to>
      <xdr:col>98</xdr:col>
      <xdr:colOff>38100</xdr:colOff>
      <xdr:row>39</xdr:row>
      <xdr:rowOff>156718</xdr:rowOff>
    </xdr:to>
    <xdr:sp macro="" textlink="">
      <xdr:nvSpPr>
        <xdr:cNvPr id="481" name="フローチャート: 判断 480"/>
        <xdr:cNvSpPr/>
      </xdr:nvSpPr>
      <xdr:spPr>
        <a:xfrm>
          <a:off x="18605500" y="674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2" name="テキスト ボックス 48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3" name="テキスト ボックス 48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4" name="テキスト ボックス 48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5" name="テキスト ボックス 48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6" name="テキスト ボックス 48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146558</xdr:rowOff>
    </xdr:from>
    <xdr:to>
      <xdr:col>116</xdr:col>
      <xdr:colOff>114300</xdr:colOff>
      <xdr:row>38</xdr:row>
      <xdr:rowOff>76708</xdr:rowOff>
    </xdr:to>
    <xdr:sp macro="" textlink="">
      <xdr:nvSpPr>
        <xdr:cNvPr id="487" name="楕円 486"/>
        <xdr:cNvSpPr/>
      </xdr:nvSpPr>
      <xdr:spPr>
        <a:xfrm>
          <a:off x="22110700" y="649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169435</xdr:rowOff>
    </xdr:from>
    <xdr:ext cx="469744" cy="259045"/>
    <xdr:sp macro="" textlink="">
      <xdr:nvSpPr>
        <xdr:cNvPr id="488" name="【認定こども園・幼稚園・保育所】&#10;一人当たり面積該当値テキスト"/>
        <xdr:cNvSpPr txBox="1"/>
      </xdr:nvSpPr>
      <xdr:spPr>
        <a:xfrm>
          <a:off x="22199600" y="6341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128270</xdr:rowOff>
    </xdr:from>
    <xdr:to>
      <xdr:col>112</xdr:col>
      <xdr:colOff>38100</xdr:colOff>
      <xdr:row>38</xdr:row>
      <xdr:rowOff>58420</xdr:rowOff>
    </xdr:to>
    <xdr:sp macro="" textlink="">
      <xdr:nvSpPr>
        <xdr:cNvPr id="489" name="楕円 488"/>
        <xdr:cNvSpPr/>
      </xdr:nvSpPr>
      <xdr:spPr>
        <a:xfrm>
          <a:off x="21272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7620</xdr:rowOff>
    </xdr:from>
    <xdr:to>
      <xdr:col>116</xdr:col>
      <xdr:colOff>63500</xdr:colOff>
      <xdr:row>38</xdr:row>
      <xdr:rowOff>25908</xdr:rowOff>
    </xdr:to>
    <xdr:cxnSp macro="">
      <xdr:nvCxnSpPr>
        <xdr:cNvPr id="490" name="直線コネクタ 489"/>
        <xdr:cNvCxnSpPr/>
      </xdr:nvCxnSpPr>
      <xdr:spPr>
        <a:xfrm>
          <a:off x="21323300" y="652272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132842</xdr:rowOff>
    </xdr:from>
    <xdr:to>
      <xdr:col>107</xdr:col>
      <xdr:colOff>101600</xdr:colOff>
      <xdr:row>38</xdr:row>
      <xdr:rowOff>62992</xdr:rowOff>
    </xdr:to>
    <xdr:sp macro="" textlink="">
      <xdr:nvSpPr>
        <xdr:cNvPr id="491" name="楕円 490"/>
        <xdr:cNvSpPr/>
      </xdr:nvSpPr>
      <xdr:spPr>
        <a:xfrm>
          <a:off x="20383500" y="647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7620</xdr:rowOff>
    </xdr:from>
    <xdr:to>
      <xdr:col>111</xdr:col>
      <xdr:colOff>177800</xdr:colOff>
      <xdr:row>38</xdr:row>
      <xdr:rowOff>12192</xdr:rowOff>
    </xdr:to>
    <xdr:cxnSp macro="">
      <xdr:nvCxnSpPr>
        <xdr:cNvPr id="492" name="直線コネクタ 491"/>
        <xdr:cNvCxnSpPr/>
      </xdr:nvCxnSpPr>
      <xdr:spPr>
        <a:xfrm flipV="1">
          <a:off x="20434300" y="65227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155702</xdr:rowOff>
    </xdr:from>
    <xdr:to>
      <xdr:col>102</xdr:col>
      <xdr:colOff>165100</xdr:colOff>
      <xdr:row>38</xdr:row>
      <xdr:rowOff>85852</xdr:rowOff>
    </xdr:to>
    <xdr:sp macro="" textlink="">
      <xdr:nvSpPr>
        <xdr:cNvPr id="493" name="楕円 492"/>
        <xdr:cNvSpPr/>
      </xdr:nvSpPr>
      <xdr:spPr>
        <a:xfrm>
          <a:off x="19494500" y="649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12192</xdr:rowOff>
    </xdr:from>
    <xdr:to>
      <xdr:col>107</xdr:col>
      <xdr:colOff>50800</xdr:colOff>
      <xdr:row>38</xdr:row>
      <xdr:rowOff>35052</xdr:rowOff>
    </xdr:to>
    <xdr:cxnSp macro="">
      <xdr:nvCxnSpPr>
        <xdr:cNvPr id="494" name="直線コネクタ 493"/>
        <xdr:cNvCxnSpPr/>
      </xdr:nvCxnSpPr>
      <xdr:spPr>
        <a:xfrm flipV="1">
          <a:off x="19545300" y="65272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160274</xdr:rowOff>
    </xdr:from>
    <xdr:to>
      <xdr:col>98</xdr:col>
      <xdr:colOff>38100</xdr:colOff>
      <xdr:row>38</xdr:row>
      <xdr:rowOff>90424</xdr:rowOff>
    </xdr:to>
    <xdr:sp macro="" textlink="">
      <xdr:nvSpPr>
        <xdr:cNvPr id="495" name="楕円 494"/>
        <xdr:cNvSpPr/>
      </xdr:nvSpPr>
      <xdr:spPr>
        <a:xfrm>
          <a:off x="18605500" y="650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35052</xdr:rowOff>
    </xdr:from>
    <xdr:to>
      <xdr:col>102</xdr:col>
      <xdr:colOff>114300</xdr:colOff>
      <xdr:row>38</xdr:row>
      <xdr:rowOff>39624</xdr:rowOff>
    </xdr:to>
    <xdr:cxnSp macro="">
      <xdr:nvCxnSpPr>
        <xdr:cNvPr id="496" name="直線コネクタ 495"/>
        <xdr:cNvCxnSpPr/>
      </xdr:nvCxnSpPr>
      <xdr:spPr>
        <a:xfrm flipV="1">
          <a:off x="18656300" y="65501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161561</xdr:rowOff>
    </xdr:from>
    <xdr:ext cx="469744" cy="259045"/>
    <xdr:sp macro="" textlink="">
      <xdr:nvSpPr>
        <xdr:cNvPr id="497" name="n_1aveValue【認定こども園・幼稚園・保育所】&#10;一人当たり面積"/>
        <xdr:cNvSpPr txBox="1"/>
      </xdr:nvSpPr>
      <xdr:spPr>
        <a:xfrm>
          <a:off x="21075727" y="684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170705</xdr:rowOff>
    </xdr:from>
    <xdr:ext cx="469744" cy="259045"/>
    <xdr:sp macro="" textlink="">
      <xdr:nvSpPr>
        <xdr:cNvPr id="498" name="n_2aveValue【認定こども園・幼稚園・保育所】&#10;一人当たり面積"/>
        <xdr:cNvSpPr txBox="1"/>
      </xdr:nvSpPr>
      <xdr:spPr>
        <a:xfrm>
          <a:off x="20199427" y="685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143273</xdr:rowOff>
    </xdr:from>
    <xdr:ext cx="469744" cy="259045"/>
    <xdr:sp macro="" textlink="">
      <xdr:nvSpPr>
        <xdr:cNvPr id="499" name="n_3aveValue【認定こども園・幼稚園・保育所】&#10;一人当たり面積"/>
        <xdr:cNvSpPr txBox="1"/>
      </xdr:nvSpPr>
      <xdr:spPr>
        <a:xfrm>
          <a:off x="19310427" y="682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147845</xdr:rowOff>
    </xdr:from>
    <xdr:ext cx="469744" cy="259045"/>
    <xdr:sp macro="" textlink="">
      <xdr:nvSpPr>
        <xdr:cNvPr id="500" name="n_4aveValue【認定こども園・幼稚園・保育所】&#10;一人当たり面積"/>
        <xdr:cNvSpPr txBox="1"/>
      </xdr:nvSpPr>
      <xdr:spPr>
        <a:xfrm>
          <a:off x="18421427" y="683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74947</xdr:rowOff>
    </xdr:from>
    <xdr:ext cx="469744" cy="259045"/>
    <xdr:sp macro="" textlink="">
      <xdr:nvSpPr>
        <xdr:cNvPr id="501" name="n_1mainValue【認定こども園・幼稚園・保育所】&#10;一人当たり面積"/>
        <xdr:cNvSpPr txBox="1"/>
      </xdr:nvSpPr>
      <xdr:spPr>
        <a:xfrm>
          <a:off x="210757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79519</xdr:rowOff>
    </xdr:from>
    <xdr:ext cx="469744" cy="259045"/>
    <xdr:sp macro="" textlink="">
      <xdr:nvSpPr>
        <xdr:cNvPr id="502" name="n_2mainValue【認定こども園・幼稚園・保育所】&#10;一人当たり面積"/>
        <xdr:cNvSpPr txBox="1"/>
      </xdr:nvSpPr>
      <xdr:spPr>
        <a:xfrm>
          <a:off x="20199427" y="625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102379</xdr:rowOff>
    </xdr:from>
    <xdr:ext cx="469744" cy="259045"/>
    <xdr:sp macro="" textlink="">
      <xdr:nvSpPr>
        <xdr:cNvPr id="503" name="n_3mainValue【認定こども園・幼稚園・保育所】&#10;一人当たり面積"/>
        <xdr:cNvSpPr txBox="1"/>
      </xdr:nvSpPr>
      <xdr:spPr>
        <a:xfrm>
          <a:off x="19310427" y="627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106951</xdr:rowOff>
    </xdr:from>
    <xdr:ext cx="469744" cy="259045"/>
    <xdr:sp macro="" textlink="">
      <xdr:nvSpPr>
        <xdr:cNvPr id="504" name="n_4mainValue【認定こども園・幼稚園・保育所】&#10;一人当たり面積"/>
        <xdr:cNvSpPr txBox="1"/>
      </xdr:nvSpPr>
      <xdr:spPr>
        <a:xfrm>
          <a:off x="18421427" y="6279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5" name="正方形/長方形 5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6" name="正方形/長方形 50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7" name="正方形/長方形 50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8" name="正方形/長方形 50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9" name="正方形/長方形 50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0" name="正方形/長方形 50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1" name="正方形/長方形 51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2" name="正方形/長方形 51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3" name="テキスト ボックス 51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4" name="直線コネクタ 51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5" name="テキスト ボックス 51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6" name="直線コネクタ 51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7" name="テキスト ボックス 516"/>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8" name="直線コネクタ 51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9" name="テキスト ボックス 51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0" name="直線コネクタ 51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1" name="テキスト ボックス 52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2" name="直線コネクタ 52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3" name="テキスト ボックス 52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4" name="直線コネクタ 52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5" name="テキスト ボックス 52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6" name="直線コネクタ 52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7" name="テキスト ボックス 526"/>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9" name="テキスト ボックス 52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0</xdr:rowOff>
    </xdr:from>
    <xdr:to>
      <xdr:col>85</xdr:col>
      <xdr:colOff>126364</xdr:colOff>
      <xdr:row>63</xdr:row>
      <xdr:rowOff>86541</xdr:rowOff>
    </xdr:to>
    <xdr:cxnSp macro="">
      <xdr:nvCxnSpPr>
        <xdr:cNvPr id="531" name="直線コネクタ 530"/>
        <xdr:cNvCxnSpPr/>
      </xdr:nvCxnSpPr>
      <xdr:spPr>
        <a:xfrm flipV="1">
          <a:off x="16318864" y="9601200"/>
          <a:ext cx="0" cy="1286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90368</xdr:rowOff>
    </xdr:from>
    <xdr:ext cx="405111" cy="259045"/>
    <xdr:sp macro="" textlink="">
      <xdr:nvSpPr>
        <xdr:cNvPr id="532" name="【学校施設】&#10;有形固定資産減価償却率最小値テキスト"/>
        <xdr:cNvSpPr txBox="1"/>
      </xdr:nvSpPr>
      <xdr:spPr>
        <a:xfrm>
          <a:off x="16357600" y="108917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86541</xdr:rowOff>
    </xdr:from>
    <xdr:to>
      <xdr:col>86</xdr:col>
      <xdr:colOff>25400</xdr:colOff>
      <xdr:row>63</xdr:row>
      <xdr:rowOff>86541</xdr:rowOff>
    </xdr:to>
    <xdr:cxnSp macro="">
      <xdr:nvCxnSpPr>
        <xdr:cNvPr id="533" name="直線コネクタ 532"/>
        <xdr:cNvCxnSpPr/>
      </xdr:nvCxnSpPr>
      <xdr:spPr>
        <a:xfrm>
          <a:off x="16230600" y="10887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118127</xdr:rowOff>
    </xdr:from>
    <xdr:ext cx="405111" cy="259045"/>
    <xdr:sp macro="" textlink="">
      <xdr:nvSpPr>
        <xdr:cNvPr id="534" name="【学校施設】&#10;有形固定資産減価償却率最大値テキスト"/>
        <xdr:cNvSpPr txBox="1"/>
      </xdr:nvSpPr>
      <xdr:spPr>
        <a:xfrm>
          <a:off x="16357600" y="937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0</xdr:rowOff>
    </xdr:from>
    <xdr:to>
      <xdr:col>86</xdr:col>
      <xdr:colOff>25400</xdr:colOff>
      <xdr:row>56</xdr:row>
      <xdr:rowOff>0</xdr:rowOff>
    </xdr:to>
    <xdr:cxnSp macro="">
      <xdr:nvCxnSpPr>
        <xdr:cNvPr id="535" name="直線コネクタ 534"/>
        <xdr:cNvCxnSpPr/>
      </xdr:nvCxnSpPr>
      <xdr:spPr>
        <a:xfrm>
          <a:off x="16230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156590</xdr:rowOff>
    </xdr:from>
    <xdr:ext cx="405111" cy="259045"/>
    <xdr:sp macro="" textlink="">
      <xdr:nvSpPr>
        <xdr:cNvPr id="536" name="【学校施設】&#10;有形固定資産減価償却率平均値テキスト"/>
        <xdr:cNvSpPr txBox="1"/>
      </xdr:nvSpPr>
      <xdr:spPr>
        <a:xfrm>
          <a:off x="16357600" y="10100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133713</xdr:rowOff>
    </xdr:from>
    <xdr:to>
      <xdr:col>85</xdr:col>
      <xdr:colOff>177800</xdr:colOff>
      <xdr:row>60</xdr:row>
      <xdr:rowOff>63863</xdr:rowOff>
    </xdr:to>
    <xdr:sp macro="" textlink="">
      <xdr:nvSpPr>
        <xdr:cNvPr id="537" name="フローチャート: 判断 536"/>
        <xdr:cNvSpPr/>
      </xdr:nvSpPr>
      <xdr:spPr>
        <a:xfrm>
          <a:off x="16268700" y="1024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123916</xdr:rowOff>
    </xdr:from>
    <xdr:to>
      <xdr:col>81</xdr:col>
      <xdr:colOff>101600</xdr:colOff>
      <xdr:row>60</xdr:row>
      <xdr:rowOff>54066</xdr:rowOff>
    </xdr:to>
    <xdr:sp macro="" textlink="">
      <xdr:nvSpPr>
        <xdr:cNvPr id="538" name="フローチャート: 判断 537"/>
        <xdr:cNvSpPr/>
      </xdr:nvSpPr>
      <xdr:spPr>
        <a:xfrm>
          <a:off x="15430500" y="102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114119</xdr:rowOff>
    </xdr:from>
    <xdr:to>
      <xdr:col>76</xdr:col>
      <xdr:colOff>165100</xdr:colOff>
      <xdr:row>60</xdr:row>
      <xdr:rowOff>44269</xdr:rowOff>
    </xdr:to>
    <xdr:sp macro="" textlink="">
      <xdr:nvSpPr>
        <xdr:cNvPr id="539" name="フローチャート: 判断 538"/>
        <xdr:cNvSpPr/>
      </xdr:nvSpPr>
      <xdr:spPr>
        <a:xfrm>
          <a:off x="14541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52070</xdr:rowOff>
    </xdr:from>
    <xdr:to>
      <xdr:col>72</xdr:col>
      <xdr:colOff>38100</xdr:colOff>
      <xdr:row>59</xdr:row>
      <xdr:rowOff>153670</xdr:rowOff>
    </xdr:to>
    <xdr:sp macro="" textlink="">
      <xdr:nvSpPr>
        <xdr:cNvPr id="540" name="フローチャート: 判断 539"/>
        <xdr:cNvSpPr/>
      </xdr:nvSpPr>
      <xdr:spPr>
        <a:xfrm>
          <a:off x="13652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61867</xdr:rowOff>
    </xdr:from>
    <xdr:to>
      <xdr:col>67</xdr:col>
      <xdr:colOff>101600</xdr:colOff>
      <xdr:row>59</xdr:row>
      <xdr:rowOff>163467</xdr:rowOff>
    </xdr:to>
    <xdr:sp macro="" textlink="">
      <xdr:nvSpPr>
        <xdr:cNvPr id="541" name="フローチャート: 判断 540"/>
        <xdr:cNvSpPr/>
      </xdr:nvSpPr>
      <xdr:spPr>
        <a:xfrm>
          <a:off x="127635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143510</xdr:rowOff>
    </xdr:from>
    <xdr:to>
      <xdr:col>85</xdr:col>
      <xdr:colOff>177800</xdr:colOff>
      <xdr:row>60</xdr:row>
      <xdr:rowOff>73660</xdr:rowOff>
    </xdr:to>
    <xdr:sp macro="" textlink="">
      <xdr:nvSpPr>
        <xdr:cNvPr id="547" name="楕円 546"/>
        <xdr:cNvSpPr/>
      </xdr:nvSpPr>
      <xdr:spPr>
        <a:xfrm>
          <a:off x="162687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121937</xdr:rowOff>
    </xdr:from>
    <xdr:ext cx="405111" cy="259045"/>
    <xdr:sp macro="" textlink="">
      <xdr:nvSpPr>
        <xdr:cNvPr id="548" name="【学校施設】&#10;有形固定資産減価償却率該当値テキスト"/>
        <xdr:cNvSpPr txBox="1"/>
      </xdr:nvSpPr>
      <xdr:spPr>
        <a:xfrm>
          <a:off x="16357600"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71665</xdr:rowOff>
    </xdr:from>
    <xdr:to>
      <xdr:col>81</xdr:col>
      <xdr:colOff>101600</xdr:colOff>
      <xdr:row>60</xdr:row>
      <xdr:rowOff>1815</xdr:rowOff>
    </xdr:to>
    <xdr:sp macro="" textlink="">
      <xdr:nvSpPr>
        <xdr:cNvPr id="549" name="楕円 548"/>
        <xdr:cNvSpPr/>
      </xdr:nvSpPr>
      <xdr:spPr>
        <a:xfrm>
          <a:off x="15430500" y="1018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122465</xdr:rowOff>
    </xdr:from>
    <xdr:to>
      <xdr:col>85</xdr:col>
      <xdr:colOff>127000</xdr:colOff>
      <xdr:row>60</xdr:row>
      <xdr:rowOff>22860</xdr:rowOff>
    </xdr:to>
    <xdr:cxnSp macro="">
      <xdr:nvCxnSpPr>
        <xdr:cNvPr id="550" name="直線コネクタ 549"/>
        <xdr:cNvCxnSpPr/>
      </xdr:nvCxnSpPr>
      <xdr:spPr>
        <a:xfrm>
          <a:off x="15481300" y="10238015"/>
          <a:ext cx="8382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171269</xdr:rowOff>
    </xdr:from>
    <xdr:to>
      <xdr:col>76</xdr:col>
      <xdr:colOff>165100</xdr:colOff>
      <xdr:row>59</xdr:row>
      <xdr:rowOff>101419</xdr:rowOff>
    </xdr:to>
    <xdr:sp macro="" textlink="">
      <xdr:nvSpPr>
        <xdr:cNvPr id="551" name="楕円 550"/>
        <xdr:cNvSpPr/>
      </xdr:nvSpPr>
      <xdr:spPr>
        <a:xfrm>
          <a:off x="14541500" y="1011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50619</xdr:rowOff>
    </xdr:from>
    <xdr:to>
      <xdr:col>81</xdr:col>
      <xdr:colOff>50800</xdr:colOff>
      <xdr:row>59</xdr:row>
      <xdr:rowOff>122465</xdr:rowOff>
    </xdr:to>
    <xdr:cxnSp macro="">
      <xdr:nvCxnSpPr>
        <xdr:cNvPr id="552" name="直線コネクタ 551"/>
        <xdr:cNvCxnSpPr/>
      </xdr:nvCxnSpPr>
      <xdr:spPr>
        <a:xfrm>
          <a:off x="14592300" y="10166169"/>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99423</xdr:rowOff>
    </xdr:from>
    <xdr:to>
      <xdr:col>72</xdr:col>
      <xdr:colOff>38100</xdr:colOff>
      <xdr:row>59</xdr:row>
      <xdr:rowOff>29573</xdr:rowOff>
    </xdr:to>
    <xdr:sp macro="" textlink="">
      <xdr:nvSpPr>
        <xdr:cNvPr id="553" name="楕円 552"/>
        <xdr:cNvSpPr/>
      </xdr:nvSpPr>
      <xdr:spPr>
        <a:xfrm>
          <a:off x="13652500" y="1004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150223</xdr:rowOff>
    </xdr:from>
    <xdr:to>
      <xdr:col>76</xdr:col>
      <xdr:colOff>114300</xdr:colOff>
      <xdr:row>59</xdr:row>
      <xdr:rowOff>50619</xdr:rowOff>
    </xdr:to>
    <xdr:cxnSp macro="">
      <xdr:nvCxnSpPr>
        <xdr:cNvPr id="554" name="直線コネクタ 553"/>
        <xdr:cNvCxnSpPr/>
      </xdr:nvCxnSpPr>
      <xdr:spPr>
        <a:xfrm>
          <a:off x="13703300" y="10094323"/>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24312</xdr:rowOff>
    </xdr:from>
    <xdr:to>
      <xdr:col>67</xdr:col>
      <xdr:colOff>101600</xdr:colOff>
      <xdr:row>58</xdr:row>
      <xdr:rowOff>125912</xdr:rowOff>
    </xdr:to>
    <xdr:sp macro="" textlink="">
      <xdr:nvSpPr>
        <xdr:cNvPr id="555" name="楕円 554"/>
        <xdr:cNvSpPr/>
      </xdr:nvSpPr>
      <xdr:spPr>
        <a:xfrm>
          <a:off x="12763500" y="996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75112</xdr:rowOff>
    </xdr:from>
    <xdr:to>
      <xdr:col>71</xdr:col>
      <xdr:colOff>177800</xdr:colOff>
      <xdr:row>58</xdr:row>
      <xdr:rowOff>150223</xdr:rowOff>
    </xdr:to>
    <xdr:cxnSp macro="">
      <xdr:nvCxnSpPr>
        <xdr:cNvPr id="556" name="直線コネクタ 555"/>
        <xdr:cNvCxnSpPr/>
      </xdr:nvCxnSpPr>
      <xdr:spPr>
        <a:xfrm>
          <a:off x="12814300" y="10019212"/>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45193</xdr:rowOff>
    </xdr:from>
    <xdr:ext cx="405111" cy="259045"/>
    <xdr:sp macro="" textlink="">
      <xdr:nvSpPr>
        <xdr:cNvPr id="557" name="n_1aveValue【学校施設】&#10;有形固定資産減価償却率"/>
        <xdr:cNvSpPr txBox="1"/>
      </xdr:nvSpPr>
      <xdr:spPr>
        <a:xfrm>
          <a:off x="15266044" y="1033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35396</xdr:rowOff>
    </xdr:from>
    <xdr:ext cx="405111" cy="259045"/>
    <xdr:sp macro="" textlink="">
      <xdr:nvSpPr>
        <xdr:cNvPr id="558" name="n_2aveValue【学校施設】&#10;有形固定資産減価償却率"/>
        <xdr:cNvSpPr txBox="1"/>
      </xdr:nvSpPr>
      <xdr:spPr>
        <a:xfrm>
          <a:off x="14389744" y="1032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144797</xdr:rowOff>
    </xdr:from>
    <xdr:ext cx="405111" cy="259045"/>
    <xdr:sp macro="" textlink="">
      <xdr:nvSpPr>
        <xdr:cNvPr id="559" name="n_3aveValue【学校施設】&#10;有形固定資産減価償却率"/>
        <xdr:cNvSpPr txBox="1"/>
      </xdr:nvSpPr>
      <xdr:spPr>
        <a:xfrm>
          <a:off x="135007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154594</xdr:rowOff>
    </xdr:from>
    <xdr:ext cx="405111" cy="259045"/>
    <xdr:sp macro="" textlink="">
      <xdr:nvSpPr>
        <xdr:cNvPr id="560" name="n_4aveValue【学校施設】&#10;有形固定資産減価償却率"/>
        <xdr:cNvSpPr txBox="1"/>
      </xdr:nvSpPr>
      <xdr:spPr>
        <a:xfrm>
          <a:off x="12611744" y="10270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18342</xdr:rowOff>
    </xdr:from>
    <xdr:ext cx="405111" cy="259045"/>
    <xdr:sp macro="" textlink="">
      <xdr:nvSpPr>
        <xdr:cNvPr id="561" name="n_1mainValue【学校施設】&#10;有形固定資産減価償却率"/>
        <xdr:cNvSpPr txBox="1"/>
      </xdr:nvSpPr>
      <xdr:spPr>
        <a:xfrm>
          <a:off x="15266044" y="9962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117946</xdr:rowOff>
    </xdr:from>
    <xdr:ext cx="405111" cy="259045"/>
    <xdr:sp macro="" textlink="">
      <xdr:nvSpPr>
        <xdr:cNvPr id="562" name="n_2mainValue【学校施設】&#10;有形固定資産減価償却率"/>
        <xdr:cNvSpPr txBox="1"/>
      </xdr:nvSpPr>
      <xdr:spPr>
        <a:xfrm>
          <a:off x="14389744" y="989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46100</xdr:rowOff>
    </xdr:from>
    <xdr:ext cx="405111" cy="259045"/>
    <xdr:sp macro="" textlink="">
      <xdr:nvSpPr>
        <xdr:cNvPr id="563" name="n_3mainValue【学校施設】&#10;有形固定資産減価償却率"/>
        <xdr:cNvSpPr txBox="1"/>
      </xdr:nvSpPr>
      <xdr:spPr>
        <a:xfrm>
          <a:off x="13500744" y="9818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142439</xdr:rowOff>
    </xdr:from>
    <xdr:ext cx="405111" cy="259045"/>
    <xdr:sp macro="" textlink="">
      <xdr:nvSpPr>
        <xdr:cNvPr id="564" name="n_4mainValue【学校施設】&#10;有形固定資産減価償却率"/>
        <xdr:cNvSpPr txBox="1"/>
      </xdr:nvSpPr>
      <xdr:spPr>
        <a:xfrm>
          <a:off x="12611744" y="9743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5" name="テキスト ボックス 57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7" name="テキスト ボックス 57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9" name="テキスト ボックス 57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1" name="テキスト ボックス 58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3" name="テキスト ボックス 58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5" name="テキスト ボックス 58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7" name="テキスト ボックス 58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66040</xdr:rowOff>
    </xdr:from>
    <xdr:to>
      <xdr:col>116</xdr:col>
      <xdr:colOff>62864</xdr:colOff>
      <xdr:row>64</xdr:row>
      <xdr:rowOff>110490</xdr:rowOff>
    </xdr:to>
    <xdr:cxnSp macro="">
      <xdr:nvCxnSpPr>
        <xdr:cNvPr id="589" name="直線コネクタ 588"/>
        <xdr:cNvCxnSpPr/>
      </xdr:nvCxnSpPr>
      <xdr:spPr>
        <a:xfrm flipV="1">
          <a:off x="22160864" y="9495790"/>
          <a:ext cx="0" cy="158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114317</xdr:rowOff>
    </xdr:from>
    <xdr:ext cx="469744" cy="259045"/>
    <xdr:sp macro="" textlink="">
      <xdr:nvSpPr>
        <xdr:cNvPr id="590" name="【学校施設】&#10;一人当たり面積最小値テキスト"/>
        <xdr:cNvSpPr txBox="1"/>
      </xdr:nvSpPr>
      <xdr:spPr>
        <a:xfrm>
          <a:off x="22199600" y="1108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110490</xdr:rowOff>
    </xdr:from>
    <xdr:to>
      <xdr:col>116</xdr:col>
      <xdr:colOff>152400</xdr:colOff>
      <xdr:row>64</xdr:row>
      <xdr:rowOff>110490</xdr:rowOff>
    </xdr:to>
    <xdr:cxnSp macro="">
      <xdr:nvCxnSpPr>
        <xdr:cNvPr id="591" name="直線コネクタ 590"/>
        <xdr:cNvCxnSpPr/>
      </xdr:nvCxnSpPr>
      <xdr:spPr>
        <a:xfrm>
          <a:off x="22072600" y="11083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12717</xdr:rowOff>
    </xdr:from>
    <xdr:ext cx="469744" cy="259045"/>
    <xdr:sp macro="" textlink="">
      <xdr:nvSpPr>
        <xdr:cNvPr id="592" name="【学校施設】&#10;一人当たり面積最大値テキスト"/>
        <xdr:cNvSpPr txBox="1"/>
      </xdr:nvSpPr>
      <xdr:spPr>
        <a:xfrm>
          <a:off x="22199600" y="927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66040</xdr:rowOff>
    </xdr:from>
    <xdr:to>
      <xdr:col>116</xdr:col>
      <xdr:colOff>152400</xdr:colOff>
      <xdr:row>55</xdr:row>
      <xdr:rowOff>66040</xdr:rowOff>
    </xdr:to>
    <xdr:cxnSp macro="">
      <xdr:nvCxnSpPr>
        <xdr:cNvPr id="593" name="直線コネクタ 592"/>
        <xdr:cNvCxnSpPr/>
      </xdr:nvCxnSpPr>
      <xdr:spPr>
        <a:xfrm>
          <a:off x="22072600" y="949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54627</xdr:rowOff>
    </xdr:from>
    <xdr:ext cx="469744" cy="259045"/>
    <xdr:sp macro="" textlink="">
      <xdr:nvSpPr>
        <xdr:cNvPr id="594" name="【学校施設】&#10;一人当たり面積平均値テキスト"/>
        <xdr:cNvSpPr txBox="1"/>
      </xdr:nvSpPr>
      <xdr:spPr>
        <a:xfrm>
          <a:off x="22199600" y="10341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31750</xdr:rowOff>
    </xdr:from>
    <xdr:to>
      <xdr:col>116</xdr:col>
      <xdr:colOff>114300</xdr:colOff>
      <xdr:row>61</xdr:row>
      <xdr:rowOff>133350</xdr:rowOff>
    </xdr:to>
    <xdr:sp macro="" textlink="">
      <xdr:nvSpPr>
        <xdr:cNvPr id="595" name="フローチャート: 判断 594"/>
        <xdr:cNvSpPr/>
      </xdr:nvSpPr>
      <xdr:spPr>
        <a:xfrm>
          <a:off x="221107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60960</xdr:rowOff>
    </xdr:from>
    <xdr:to>
      <xdr:col>112</xdr:col>
      <xdr:colOff>38100</xdr:colOff>
      <xdr:row>61</xdr:row>
      <xdr:rowOff>162560</xdr:rowOff>
    </xdr:to>
    <xdr:sp macro="" textlink="">
      <xdr:nvSpPr>
        <xdr:cNvPr id="596" name="フローチャート: 判断 595"/>
        <xdr:cNvSpPr/>
      </xdr:nvSpPr>
      <xdr:spPr>
        <a:xfrm>
          <a:off x="21272500" y="1051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25400</xdr:rowOff>
    </xdr:from>
    <xdr:to>
      <xdr:col>107</xdr:col>
      <xdr:colOff>101600</xdr:colOff>
      <xdr:row>61</xdr:row>
      <xdr:rowOff>127000</xdr:rowOff>
    </xdr:to>
    <xdr:sp macro="" textlink="">
      <xdr:nvSpPr>
        <xdr:cNvPr id="597" name="フローチャート: 判断 596"/>
        <xdr:cNvSpPr/>
      </xdr:nvSpPr>
      <xdr:spPr>
        <a:xfrm>
          <a:off x="203835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40640</xdr:rowOff>
    </xdr:from>
    <xdr:to>
      <xdr:col>102</xdr:col>
      <xdr:colOff>165100</xdr:colOff>
      <xdr:row>61</xdr:row>
      <xdr:rowOff>142240</xdr:rowOff>
    </xdr:to>
    <xdr:sp macro="" textlink="">
      <xdr:nvSpPr>
        <xdr:cNvPr id="598" name="フローチャート: 判断 597"/>
        <xdr:cNvSpPr/>
      </xdr:nvSpPr>
      <xdr:spPr>
        <a:xfrm>
          <a:off x="19494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67310</xdr:rowOff>
    </xdr:from>
    <xdr:to>
      <xdr:col>98</xdr:col>
      <xdr:colOff>38100</xdr:colOff>
      <xdr:row>61</xdr:row>
      <xdr:rowOff>168910</xdr:rowOff>
    </xdr:to>
    <xdr:sp macro="" textlink="">
      <xdr:nvSpPr>
        <xdr:cNvPr id="599" name="フローチャート: 判断 598"/>
        <xdr:cNvSpPr/>
      </xdr:nvSpPr>
      <xdr:spPr>
        <a:xfrm>
          <a:off x="18605500" y="1052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34290</xdr:rowOff>
    </xdr:from>
    <xdr:to>
      <xdr:col>116</xdr:col>
      <xdr:colOff>114300</xdr:colOff>
      <xdr:row>61</xdr:row>
      <xdr:rowOff>135890</xdr:rowOff>
    </xdr:to>
    <xdr:sp macro="" textlink="">
      <xdr:nvSpPr>
        <xdr:cNvPr id="605" name="楕円 604"/>
        <xdr:cNvSpPr/>
      </xdr:nvSpPr>
      <xdr:spPr>
        <a:xfrm>
          <a:off x="22110700" y="1049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12717</xdr:rowOff>
    </xdr:from>
    <xdr:ext cx="469744" cy="259045"/>
    <xdr:sp macro="" textlink="">
      <xdr:nvSpPr>
        <xdr:cNvPr id="606" name="【学校施設】&#10;一人当たり面積該当値テキスト"/>
        <xdr:cNvSpPr txBox="1"/>
      </xdr:nvSpPr>
      <xdr:spPr>
        <a:xfrm>
          <a:off x="22199600" y="10471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38100</xdr:rowOff>
    </xdr:from>
    <xdr:to>
      <xdr:col>112</xdr:col>
      <xdr:colOff>38100</xdr:colOff>
      <xdr:row>61</xdr:row>
      <xdr:rowOff>139700</xdr:rowOff>
    </xdr:to>
    <xdr:sp macro="" textlink="">
      <xdr:nvSpPr>
        <xdr:cNvPr id="607" name="楕円 606"/>
        <xdr:cNvSpPr/>
      </xdr:nvSpPr>
      <xdr:spPr>
        <a:xfrm>
          <a:off x="21272500" y="1049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85090</xdr:rowOff>
    </xdr:from>
    <xdr:to>
      <xdr:col>116</xdr:col>
      <xdr:colOff>63500</xdr:colOff>
      <xdr:row>61</xdr:row>
      <xdr:rowOff>88900</xdr:rowOff>
    </xdr:to>
    <xdr:cxnSp macro="">
      <xdr:nvCxnSpPr>
        <xdr:cNvPr id="608" name="直線コネクタ 607"/>
        <xdr:cNvCxnSpPr/>
      </xdr:nvCxnSpPr>
      <xdr:spPr>
        <a:xfrm flipV="1">
          <a:off x="21323300" y="1054354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48260</xdr:rowOff>
    </xdr:from>
    <xdr:to>
      <xdr:col>107</xdr:col>
      <xdr:colOff>101600</xdr:colOff>
      <xdr:row>61</xdr:row>
      <xdr:rowOff>149860</xdr:rowOff>
    </xdr:to>
    <xdr:sp macro="" textlink="">
      <xdr:nvSpPr>
        <xdr:cNvPr id="609" name="楕円 608"/>
        <xdr:cNvSpPr/>
      </xdr:nvSpPr>
      <xdr:spPr>
        <a:xfrm>
          <a:off x="20383500" y="1050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88900</xdr:rowOff>
    </xdr:from>
    <xdr:to>
      <xdr:col>111</xdr:col>
      <xdr:colOff>177800</xdr:colOff>
      <xdr:row>61</xdr:row>
      <xdr:rowOff>99060</xdr:rowOff>
    </xdr:to>
    <xdr:cxnSp macro="">
      <xdr:nvCxnSpPr>
        <xdr:cNvPr id="610" name="直線コネクタ 609"/>
        <xdr:cNvCxnSpPr/>
      </xdr:nvCxnSpPr>
      <xdr:spPr>
        <a:xfrm flipV="1">
          <a:off x="20434300" y="10547350"/>
          <a:ext cx="8890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68580</xdr:rowOff>
    </xdr:from>
    <xdr:to>
      <xdr:col>102</xdr:col>
      <xdr:colOff>165100</xdr:colOff>
      <xdr:row>61</xdr:row>
      <xdr:rowOff>170180</xdr:rowOff>
    </xdr:to>
    <xdr:sp macro="" textlink="">
      <xdr:nvSpPr>
        <xdr:cNvPr id="611" name="楕円 610"/>
        <xdr:cNvSpPr/>
      </xdr:nvSpPr>
      <xdr:spPr>
        <a:xfrm>
          <a:off x="194945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99060</xdr:rowOff>
    </xdr:from>
    <xdr:to>
      <xdr:col>107</xdr:col>
      <xdr:colOff>50800</xdr:colOff>
      <xdr:row>61</xdr:row>
      <xdr:rowOff>119380</xdr:rowOff>
    </xdr:to>
    <xdr:cxnSp macro="">
      <xdr:nvCxnSpPr>
        <xdr:cNvPr id="612" name="直線コネクタ 611"/>
        <xdr:cNvCxnSpPr/>
      </xdr:nvCxnSpPr>
      <xdr:spPr>
        <a:xfrm flipV="1">
          <a:off x="19545300" y="10557510"/>
          <a:ext cx="88900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77470</xdr:rowOff>
    </xdr:from>
    <xdr:to>
      <xdr:col>98</xdr:col>
      <xdr:colOff>38100</xdr:colOff>
      <xdr:row>62</xdr:row>
      <xdr:rowOff>7620</xdr:rowOff>
    </xdr:to>
    <xdr:sp macro="" textlink="">
      <xdr:nvSpPr>
        <xdr:cNvPr id="613" name="楕円 612"/>
        <xdr:cNvSpPr/>
      </xdr:nvSpPr>
      <xdr:spPr>
        <a:xfrm>
          <a:off x="18605500" y="1053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119380</xdr:rowOff>
    </xdr:from>
    <xdr:to>
      <xdr:col>102</xdr:col>
      <xdr:colOff>114300</xdr:colOff>
      <xdr:row>61</xdr:row>
      <xdr:rowOff>128270</xdr:rowOff>
    </xdr:to>
    <xdr:cxnSp macro="">
      <xdr:nvCxnSpPr>
        <xdr:cNvPr id="614" name="直線コネクタ 613"/>
        <xdr:cNvCxnSpPr/>
      </xdr:nvCxnSpPr>
      <xdr:spPr>
        <a:xfrm flipV="1">
          <a:off x="18656300" y="10577830"/>
          <a:ext cx="8890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153687</xdr:rowOff>
    </xdr:from>
    <xdr:ext cx="469744" cy="259045"/>
    <xdr:sp macro="" textlink="">
      <xdr:nvSpPr>
        <xdr:cNvPr id="615" name="n_1aveValue【学校施設】&#10;一人当たり面積"/>
        <xdr:cNvSpPr txBox="1"/>
      </xdr:nvSpPr>
      <xdr:spPr>
        <a:xfrm>
          <a:off x="21075727" y="10612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143527</xdr:rowOff>
    </xdr:from>
    <xdr:ext cx="469744" cy="259045"/>
    <xdr:sp macro="" textlink="">
      <xdr:nvSpPr>
        <xdr:cNvPr id="616" name="n_2aveValue【学校施設】&#10;一人当たり面積"/>
        <xdr:cNvSpPr txBox="1"/>
      </xdr:nvSpPr>
      <xdr:spPr>
        <a:xfrm>
          <a:off x="20199427" y="1025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158767</xdr:rowOff>
    </xdr:from>
    <xdr:ext cx="469744" cy="259045"/>
    <xdr:sp macro="" textlink="">
      <xdr:nvSpPr>
        <xdr:cNvPr id="617" name="n_3aveValue【学校施設】&#10;一人当たり面積"/>
        <xdr:cNvSpPr txBox="1"/>
      </xdr:nvSpPr>
      <xdr:spPr>
        <a:xfrm>
          <a:off x="19310427" y="1027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13987</xdr:rowOff>
    </xdr:from>
    <xdr:ext cx="469744" cy="259045"/>
    <xdr:sp macro="" textlink="">
      <xdr:nvSpPr>
        <xdr:cNvPr id="618" name="n_4aveValue【学校施設】&#10;一人当たり面積"/>
        <xdr:cNvSpPr txBox="1"/>
      </xdr:nvSpPr>
      <xdr:spPr>
        <a:xfrm>
          <a:off x="18421427" y="1030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156227</xdr:rowOff>
    </xdr:from>
    <xdr:ext cx="469744" cy="259045"/>
    <xdr:sp macro="" textlink="">
      <xdr:nvSpPr>
        <xdr:cNvPr id="619" name="n_1mainValue【学校施設】&#10;一人当たり面積"/>
        <xdr:cNvSpPr txBox="1"/>
      </xdr:nvSpPr>
      <xdr:spPr>
        <a:xfrm>
          <a:off x="21075727" y="1027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140987</xdr:rowOff>
    </xdr:from>
    <xdr:ext cx="469744" cy="259045"/>
    <xdr:sp macro="" textlink="">
      <xdr:nvSpPr>
        <xdr:cNvPr id="620" name="n_2mainValue【学校施設】&#10;一人当たり面積"/>
        <xdr:cNvSpPr txBox="1"/>
      </xdr:nvSpPr>
      <xdr:spPr>
        <a:xfrm>
          <a:off x="20199427" y="10599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161307</xdr:rowOff>
    </xdr:from>
    <xdr:ext cx="469744" cy="259045"/>
    <xdr:sp macro="" textlink="">
      <xdr:nvSpPr>
        <xdr:cNvPr id="621" name="n_3mainValue【学校施設】&#10;一人当たり面積"/>
        <xdr:cNvSpPr txBox="1"/>
      </xdr:nvSpPr>
      <xdr:spPr>
        <a:xfrm>
          <a:off x="19310427" y="1061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170197</xdr:rowOff>
    </xdr:from>
    <xdr:ext cx="469744" cy="259045"/>
    <xdr:sp macro="" textlink="">
      <xdr:nvSpPr>
        <xdr:cNvPr id="622" name="n_4mainValue【学校施設】&#10;一人当たり面積"/>
        <xdr:cNvSpPr txBox="1"/>
      </xdr:nvSpPr>
      <xdr:spPr>
        <a:xfrm>
          <a:off x="18421427" y="1062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1" name="正方形/長方形 63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2" name="正方形/長方形 63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3" name="正方形/長方形 63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4" name="正方形/長方形 63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5" name="正方形/長方形 63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6" name="正方形/長方形 63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7" name="正方形/長方形 63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8" name="正方形/長方形 63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9" name="正方形/長方形 6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0" name="正方形/長方形 6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1" name="正方形/長方形 6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2" name="正方形/長方形 6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3" name="正方形/長方形 6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4" name="正方形/長方形 6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5" name="正方形/長方形 6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6" name="正方形/長方形 6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7" name="テキスト ボックス 6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8" name="直線コネクタ 6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9" name="テキスト ボックス 6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50" name="直線コネクタ 649"/>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51" name="テキスト ボックス 650"/>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52" name="直線コネクタ 651"/>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53" name="テキスト ボックス 652"/>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54" name="直線コネクタ 653"/>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55" name="テキスト ボックス 654"/>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56" name="直線コネクタ 655"/>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657" name="テキスト ボックス 656"/>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8" name="直線コネクタ 65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59" name="テキスト ボックス 658"/>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60198</xdr:rowOff>
    </xdr:from>
    <xdr:to>
      <xdr:col>85</xdr:col>
      <xdr:colOff>126364</xdr:colOff>
      <xdr:row>107</xdr:row>
      <xdr:rowOff>149352</xdr:rowOff>
    </xdr:to>
    <xdr:cxnSp macro="">
      <xdr:nvCxnSpPr>
        <xdr:cNvPr id="661" name="直線コネクタ 660"/>
        <xdr:cNvCxnSpPr/>
      </xdr:nvCxnSpPr>
      <xdr:spPr>
        <a:xfrm flipV="1">
          <a:off x="16318864" y="17205198"/>
          <a:ext cx="0" cy="1289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153179</xdr:rowOff>
    </xdr:from>
    <xdr:ext cx="405111" cy="259045"/>
    <xdr:sp macro="" textlink="">
      <xdr:nvSpPr>
        <xdr:cNvPr id="662" name="【公民館】&#10;有形固定資産減価償却率最小値テキスト"/>
        <xdr:cNvSpPr txBox="1"/>
      </xdr:nvSpPr>
      <xdr:spPr>
        <a:xfrm>
          <a:off x="16357600" y="18498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149352</xdr:rowOff>
    </xdr:from>
    <xdr:to>
      <xdr:col>86</xdr:col>
      <xdr:colOff>25400</xdr:colOff>
      <xdr:row>107</xdr:row>
      <xdr:rowOff>149352</xdr:rowOff>
    </xdr:to>
    <xdr:cxnSp macro="">
      <xdr:nvCxnSpPr>
        <xdr:cNvPr id="663" name="直線コネクタ 662"/>
        <xdr:cNvCxnSpPr/>
      </xdr:nvCxnSpPr>
      <xdr:spPr>
        <a:xfrm>
          <a:off x="16230600" y="18494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6875</xdr:rowOff>
    </xdr:from>
    <xdr:ext cx="405111" cy="259045"/>
    <xdr:sp macro="" textlink="">
      <xdr:nvSpPr>
        <xdr:cNvPr id="664" name="【公民館】&#10;有形固定資産減価償却率最大値テキスト"/>
        <xdr:cNvSpPr txBox="1"/>
      </xdr:nvSpPr>
      <xdr:spPr>
        <a:xfrm>
          <a:off x="16357600" y="16980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60198</xdr:rowOff>
    </xdr:from>
    <xdr:to>
      <xdr:col>86</xdr:col>
      <xdr:colOff>25400</xdr:colOff>
      <xdr:row>100</xdr:row>
      <xdr:rowOff>60198</xdr:rowOff>
    </xdr:to>
    <xdr:cxnSp macro="">
      <xdr:nvCxnSpPr>
        <xdr:cNvPr id="665" name="直線コネクタ 664"/>
        <xdr:cNvCxnSpPr/>
      </xdr:nvCxnSpPr>
      <xdr:spPr>
        <a:xfrm>
          <a:off x="16230600" y="17205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119142</xdr:rowOff>
    </xdr:from>
    <xdr:ext cx="405111" cy="259045"/>
    <xdr:sp macro="" textlink="">
      <xdr:nvSpPr>
        <xdr:cNvPr id="666" name="【公民館】&#10;有形固定資産減価償却率平均値テキスト"/>
        <xdr:cNvSpPr txBox="1"/>
      </xdr:nvSpPr>
      <xdr:spPr>
        <a:xfrm>
          <a:off x="16357600" y="177784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96265</xdr:rowOff>
    </xdr:from>
    <xdr:to>
      <xdr:col>85</xdr:col>
      <xdr:colOff>177800</xdr:colOff>
      <xdr:row>105</xdr:row>
      <xdr:rowOff>26415</xdr:rowOff>
    </xdr:to>
    <xdr:sp macro="" textlink="">
      <xdr:nvSpPr>
        <xdr:cNvPr id="667" name="フローチャート: 判断 666"/>
        <xdr:cNvSpPr/>
      </xdr:nvSpPr>
      <xdr:spPr>
        <a:xfrm>
          <a:off x="16268700" y="17927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59689</xdr:rowOff>
    </xdr:from>
    <xdr:to>
      <xdr:col>81</xdr:col>
      <xdr:colOff>101600</xdr:colOff>
      <xdr:row>104</xdr:row>
      <xdr:rowOff>161289</xdr:rowOff>
    </xdr:to>
    <xdr:sp macro="" textlink="">
      <xdr:nvSpPr>
        <xdr:cNvPr id="668" name="フローチャート: 判断 667"/>
        <xdr:cNvSpPr/>
      </xdr:nvSpPr>
      <xdr:spPr>
        <a:xfrm>
          <a:off x="15430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48261</xdr:rowOff>
    </xdr:from>
    <xdr:to>
      <xdr:col>76</xdr:col>
      <xdr:colOff>165100</xdr:colOff>
      <xdr:row>104</xdr:row>
      <xdr:rowOff>149861</xdr:rowOff>
    </xdr:to>
    <xdr:sp macro="" textlink="">
      <xdr:nvSpPr>
        <xdr:cNvPr id="669" name="フローチャート: 判断 668"/>
        <xdr:cNvSpPr/>
      </xdr:nvSpPr>
      <xdr:spPr>
        <a:xfrm>
          <a:off x="14541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16256</xdr:rowOff>
    </xdr:from>
    <xdr:to>
      <xdr:col>72</xdr:col>
      <xdr:colOff>38100</xdr:colOff>
      <xdr:row>104</xdr:row>
      <xdr:rowOff>117856</xdr:rowOff>
    </xdr:to>
    <xdr:sp macro="" textlink="">
      <xdr:nvSpPr>
        <xdr:cNvPr id="670" name="フローチャート: 判断 669"/>
        <xdr:cNvSpPr/>
      </xdr:nvSpPr>
      <xdr:spPr>
        <a:xfrm>
          <a:off x="13652500" y="1784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2539</xdr:rowOff>
    </xdr:from>
    <xdr:to>
      <xdr:col>67</xdr:col>
      <xdr:colOff>101600</xdr:colOff>
      <xdr:row>104</xdr:row>
      <xdr:rowOff>104139</xdr:rowOff>
    </xdr:to>
    <xdr:sp macro="" textlink="">
      <xdr:nvSpPr>
        <xdr:cNvPr id="671" name="フローチャート: 判断 670"/>
        <xdr:cNvSpPr/>
      </xdr:nvSpPr>
      <xdr:spPr>
        <a:xfrm>
          <a:off x="12763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2" name="テキスト ボックス 67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3" name="テキスト ボックス 67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4" name="テキスト ボックス 67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5" name="テキスト ボックス 67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6" name="テキスト ボックス 67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4826</xdr:rowOff>
    </xdr:from>
    <xdr:to>
      <xdr:col>85</xdr:col>
      <xdr:colOff>177800</xdr:colOff>
      <xdr:row>105</xdr:row>
      <xdr:rowOff>106426</xdr:rowOff>
    </xdr:to>
    <xdr:sp macro="" textlink="">
      <xdr:nvSpPr>
        <xdr:cNvPr id="677" name="楕円 676"/>
        <xdr:cNvSpPr/>
      </xdr:nvSpPr>
      <xdr:spPr>
        <a:xfrm>
          <a:off x="16268700" y="1800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154703</xdr:rowOff>
    </xdr:from>
    <xdr:ext cx="405111" cy="259045"/>
    <xdr:sp macro="" textlink="">
      <xdr:nvSpPr>
        <xdr:cNvPr id="678" name="【公民館】&#10;有形固定資産減価償却率該当値テキスト"/>
        <xdr:cNvSpPr txBox="1"/>
      </xdr:nvSpPr>
      <xdr:spPr>
        <a:xfrm>
          <a:off x="16357600" y="17985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164846</xdr:rowOff>
    </xdr:from>
    <xdr:to>
      <xdr:col>81</xdr:col>
      <xdr:colOff>101600</xdr:colOff>
      <xdr:row>105</xdr:row>
      <xdr:rowOff>94996</xdr:rowOff>
    </xdr:to>
    <xdr:sp macro="" textlink="">
      <xdr:nvSpPr>
        <xdr:cNvPr id="679" name="楕円 678"/>
        <xdr:cNvSpPr/>
      </xdr:nvSpPr>
      <xdr:spPr>
        <a:xfrm>
          <a:off x="15430500" y="1799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44196</xdr:rowOff>
    </xdr:from>
    <xdr:to>
      <xdr:col>85</xdr:col>
      <xdr:colOff>127000</xdr:colOff>
      <xdr:row>105</xdr:row>
      <xdr:rowOff>55626</xdr:rowOff>
    </xdr:to>
    <xdr:cxnSp macro="">
      <xdr:nvCxnSpPr>
        <xdr:cNvPr id="680" name="直線コネクタ 679"/>
        <xdr:cNvCxnSpPr/>
      </xdr:nvCxnSpPr>
      <xdr:spPr>
        <a:xfrm>
          <a:off x="15481300" y="18046446"/>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125985</xdr:rowOff>
    </xdr:from>
    <xdr:to>
      <xdr:col>76</xdr:col>
      <xdr:colOff>165100</xdr:colOff>
      <xdr:row>105</xdr:row>
      <xdr:rowOff>56135</xdr:rowOff>
    </xdr:to>
    <xdr:sp macro="" textlink="">
      <xdr:nvSpPr>
        <xdr:cNvPr id="681" name="楕円 680"/>
        <xdr:cNvSpPr/>
      </xdr:nvSpPr>
      <xdr:spPr>
        <a:xfrm>
          <a:off x="14541500" y="1795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5335</xdr:rowOff>
    </xdr:from>
    <xdr:to>
      <xdr:col>81</xdr:col>
      <xdr:colOff>50800</xdr:colOff>
      <xdr:row>105</xdr:row>
      <xdr:rowOff>44196</xdr:rowOff>
    </xdr:to>
    <xdr:cxnSp macro="">
      <xdr:nvCxnSpPr>
        <xdr:cNvPr id="682" name="直線コネクタ 681"/>
        <xdr:cNvCxnSpPr/>
      </xdr:nvCxnSpPr>
      <xdr:spPr>
        <a:xfrm>
          <a:off x="14592300" y="18007585"/>
          <a:ext cx="88900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84837</xdr:rowOff>
    </xdr:from>
    <xdr:to>
      <xdr:col>72</xdr:col>
      <xdr:colOff>38100</xdr:colOff>
      <xdr:row>105</xdr:row>
      <xdr:rowOff>14987</xdr:rowOff>
    </xdr:to>
    <xdr:sp macro="" textlink="">
      <xdr:nvSpPr>
        <xdr:cNvPr id="683" name="楕円 682"/>
        <xdr:cNvSpPr/>
      </xdr:nvSpPr>
      <xdr:spPr>
        <a:xfrm>
          <a:off x="13652500" y="1791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135637</xdr:rowOff>
    </xdr:from>
    <xdr:to>
      <xdr:col>76</xdr:col>
      <xdr:colOff>114300</xdr:colOff>
      <xdr:row>105</xdr:row>
      <xdr:rowOff>5335</xdr:rowOff>
    </xdr:to>
    <xdr:cxnSp macro="">
      <xdr:nvCxnSpPr>
        <xdr:cNvPr id="684" name="直線コネクタ 683"/>
        <xdr:cNvCxnSpPr/>
      </xdr:nvCxnSpPr>
      <xdr:spPr>
        <a:xfrm>
          <a:off x="13703300" y="17966437"/>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41402</xdr:rowOff>
    </xdr:from>
    <xdr:to>
      <xdr:col>67</xdr:col>
      <xdr:colOff>101600</xdr:colOff>
      <xdr:row>104</xdr:row>
      <xdr:rowOff>143002</xdr:rowOff>
    </xdr:to>
    <xdr:sp macro="" textlink="">
      <xdr:nvSpPr>
        <xdr:cNvPr id="685" name="楕円 684"/>
        <xdr:cNvSpPr/>
      </xdr:nvSpPr>
      <xdr:spPr>
        <a:xfrm>
          <a:off x="12763500" y="1787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92202</xdr:rowOff>
    </xdr:from>
    <xdr:to>
      <xdr:col>71</xdr:col>
      <xdr:colOff>177800</xdr:colOff>
      <xdr:row>104</xdr:row>
      <xdr:rowOff>135637</xdr:rowOff>
    </xdr:to>
    <xdr:cxnSp macro="">
      <xdr:nvCxnSpPr>
        <xdr:cNvPr id="686" name="直線コネクタ 685"/>
        <xdr:cNvCxnSpPr/>
      </xdr:nvCxnSpPr>
      <xdr:spPr>
        <a:xfrm>
          <a:off x="12814300" y="17923002"/>
          <a:ext cx="8890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6366</xdr:rowOff>
    </xdr:from>
    <xdr:ext cx="405111" cy="259045"/>
    <xdr:sp macro="" textlink="">
      <xdr:nvSpPr>
        <xdr:cNvPr id="687" name="n_1aveValue【公民館】&#10;有形固定資産減価償却率"/>
        <xdr:cNvSpPr txBox="1"/>
      </xdr:nvSpPr>
      <xdr:spPr>
        <a:xfrm>
          <a:off x="15266044" y="1766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166388</xdr:rowOff>
    </xdr:from>
    <xdr:ext cx="405111" cy="259045"/>
    <xdr:sp macro="" textlink="">
      <xdr:nvSpPr>
        <xdr:cNvPr id="688" name="n_2aveValue【公民館】&#10;有形固定資産減価償却率"/>
        <xdr:cNvSpPr txBox="1"/>
      </xdr:nvSpPr>
      <xdr:spPr>
        <a:xfrm>
          <a:off x="14389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134383</xdr:rowOff>
    </xdr:from>
    <xdr:ext cx="405111" cy="259045"/>
    <xdr:sp macro="" textlink="">
      <xdr:nvSpPr>
        <xdr:cNvPr id="689" name="n_3aveValue【公民館】&#10;有形固定資産減価償却率"/>
        <xdr:cNvSpPr txBox="1"/>
      </xdr:nvSpPr>
      <xdr:spPr>
        <a:xfrm>
          <a:off x="13500744" y="17622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120666</xdr:rowOff>
    </xdr:from>
    <xdr:ext cx="405111" cy="259045"/>
    <xdr:sp macro="" textlink="">
      <xdr:nvSpPr>
        <xdr:cNvPr id="690" name="n_4aveValue【公民館】&#10;有形固定資産減価償却率"/>
        <xdr:cNvSpPr txBox="1"/>
      </xdr:nvSpPr>
      <xdr:spPr>
        <a:xfrm>
          <a:off x="126117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86123</xdr:rowOff>
    </xdr:from>
    <xdr:ext cx="405111" cy="259045"/>
    <xdr:sp macro="" textlink="">
      <xdr:nvSpPr>
        <xdr:cNvPr id="691" name="n_1mainValue【公民館】&#10;有形固定資産減価償却率"/>
        <xdr:cNvSpPr txBox="1"/>
      </xdr:nvSpPr>
      <xdr:spPr>
        <a:xfrm>
          <a:off x="15266044" y="18088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47262</xdr:rowOff>
    </xdr:from>
    <xdr:ext cx="405111" cy="259045"/>
    <xdr:sp macro="" textlink="">
      <xdr:nvSpPr>
        <xdr:cNvPr id="692" name="n_2mainValue【公民館】&#10;有形固定資産減価償却率"/>
        <xdr:cNvSpPr txBox="1"/>
      </xdr:nvSpPr>
      <xdr:spPr>
        <a:xfrm>
          <a:off x="14389744" y="1804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6114</xdr:rowOff>
    </xdr:from>
    <xdr:ext cx="405111" cy="259045"/>
    <xdr:sp macro="" textlink="">
      <xdr:nvSpPr>
        <xdr:cNvPr id="693" name="n_3mainValue【公民館】&#10;有形固定資産減価償却率"/>
        <xdr:cNvSpPr txBox="1"/>
      </xdr:nvSpPr>
      <xdr:spPr>
        <a:xfrm>
          <a:off x="13500744" y="1800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134129</xdr:rowOff>
    </xdr:from>
    <xdr:ext cx="405111" cy="259045"/>
    <xdr:sp macro="" textlink="">
      <xdr:nvSpPr>
        <xdr:cNvPr id="694" name="n_4mainValue【公民館】&#10;有形固定資産減価償却率"/>
        <xdr:cNvSpPr txBox="1"/>
      </xdr:nvSpPr>
      <xdr:spPr>
        <a:xfrm>
          <a:off x="12611744" y="17964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5" name="正方形/長方形 69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6" name="正方形/長方形 69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7" name="正方形/長方形 69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8" name="正方形/長方形 69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9" name="正方形/長方形 69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0" name="正方形/長方形 69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1" name="正方形/長方形 70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2" name="正方形/長方形 70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3" name="テキスト ボックス 70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4" name="直線コネクタ 70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5" name="直線コネクタ 70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6" name="テキスト ボックス 70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7" name="直線コネクタ 70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8" name="テキスト ボックス 70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9" name="直線コネクタ 70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0" name="テキスト ボックス 70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1" name="直線コネクタ 71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2" name="テキスト ボックス 71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3" name="直線コネクタ 71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4" name="テキスト ボックス 71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5" name="直線コネクタ 71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6" name="テキスト ボックス 71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137161</xdr:rowOff>
    </xdr:from>
    <xdr:to>
      <xdr:col>116</xdr:col>
      <xdr:colOff>62864</xdr:colOff>
      <xdr:row>108</xdr:row>
      <xdr:rowOff>30480</xdr:rowOff>
    </xdr:to>
    <xdr:cxnSp macro="">
      <xdr:nvCxnSpPr>
        <xdr:cNvPr id="718" name="直線コネクタ 717"/>
        <xdr:cNvCxnSpPr/>
      </xdr:nvCxnSpPr>
      <xdr:spPr>
        <a:xfrm flipV="1">
          <a:off x="22160864" y="17282161"/>
          <a:ext cx="0" cy="1264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34307</xdr:rowOff>
    </xdr:from>
    <xdr:ext cx="469744" cy="259045"/>
    <xdr:sp macro="" textlink="">
      <xdr:nvSpPr>
        <xdr:cNvPr id="719" name="【公民館】&#10;一人当たり面積最小値テキスト"/>
        <xdr:cNvSpPr txBox="1"/>
      </xdr:nvSpPr>
      <xdr:spPr>
        <a:xfrm>
          <a:off x="22199600" y="185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30480</xdr:rowOff>
    </xdr:from>
    <xdr:to>
      <xdr:col>116</xdr:col>
      <xdr:colOff>152400</xdr:colOff>
      <xdr:row>108</xdr:row>
      <xdr:rowOff>30480</xdr:rowOff>
    </xdr:to>
    <xdr:cxnSp macro="">
      <xdr:nvCxnSpPr>
        <xdr:cNvPr id="720" name="直線コネクタ 719"/>
        <xdr:cNvCxnSpPr/>
      </xdr:nvCxnSpPr>
      <xdr:spPr>
        <a:xfrm>
          <a:off x="22072600" y="1854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83838</xdr:rowOff>
    </xdr:from>
    <xdr:ext cx="469744" cy="259045"/>
    <xdr:sp macro="" textlink="">
      <xdr:nvSpPr>
        <xdr:cNvPr id="721" name="【公民館】&#10;一人当たり面積最大値テキスト"/>
        <xdr:cNvSpPr txBox="1"/>
      </xdr:nvSpPr>
      <xdr:spPr>
        <a:xfrm>
          <a:off x="22199600" y="17057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137161</xdr:rowOff>
    </xdr:from>
    <xdr:to>
      <xdr:col>116</xdr:col>
      <xdr:colOff>152400</xdr:colOff>
      <xdr:row>100</xdr:row>
      <xdr:rowOff>137161</xdr:rowOff>
    </xdr:to>
    <xdr:cxnSp macro="">
      <xdr:nvCxnSpPr>
        <xdr:cNvPr id="722" name="直線コネクタ 721"/>
        <xdr:cNvCxnSpPr/>
      </xdr:nvCxnSpPr>
      <xdr:spPr>
        <a:xfrm>
          <a:off x="22072600" y="17282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170197</xdr:rowOff>
    </xdr:from>
    <xdr:ext cx="469744" cy="259045"/>
    <xdr:sp macro="" textlink="">
      <xdr:nvSpPr>
        <xdr:cNvPr id="723" name="【公民館】&#10;一人当たり面積平均値テキスト"/>
        <xdr:cNvSpPr txBox="1"/>
      </xdr:nvSpPr>
      <xdr:spPr>
        <a:xfrm>
          <a:off x="22199600" y="17829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147320</xdr:rowOff>
    </xdr:from>
    <xdr:to>
      <xdr:col>116</xdr:col>
      <xdr:colOff>114300</xdr:colOff>
      <xdr:row>105</xdr:row>
      <xdr:rowOff>77470</xdr:rowOff>
    </xdr:to>
    <xdr:sp macro="" textlink="">
      <xdr:nvSpPr>
        <xdr:cNvPr id="724" name="フローチャート: 判断 723"/>
        <xdr:cNvSpPr/>
      </xdr:nvSpPr>
      <xdr:spPr>
        <a:xfrm>
          <a:off x="221107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13970</xdr:rowOff>
    </xdr:from>
    <xdr:to>
      <xdr:col>112</xdr:col>
      <xdr:colOff>38100</xdr:colOff>
      <xdr:row>105</xdr:row>
      <xdr:rowOff>115570</xdr:rowOff>
    </xdr:to>
    <xdr:sp macro="" textlink="">
      <xdr:nvSpPr>
        <xdr:cNvPr id="725" name="フローチャート: 判断 724"/>
        <xdr:cNvSpPr/>
      </xdr:nvSpPr>
      <xdr:spPr>
        <a:xfrm>
          <a:off x="2127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6350</xdr:rowOff>
    </xdr:from>
    <xdr:to>
      <xdr:col>107</xdr:col>
      <xdr:colOff>101600</xdr:colOff>
      <xdr:row>105</xdr:row>
      <xdr:rowOff>107950</xdr:rowOff>
    </xdr:to>
    <xdr:sp macro="" textlink="">
      <xdr:nvSpPr>
        <xdr:cNvPr id="726" name="フローチャート: 判断 725"/>
        <xdr:cNvSpPr/>
      </xdr:nvSpPr>
      <xdr:spPr>
        <a:xfrm>
          <a:off x="20383500" y="180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170180</xdr:rowOff>
    </xdr:from>
    <xdr:to>
      <xdr:col>102</xdr:col>
      <xdr:colOff>165100</xdr:colOff>
      <xdr:row>105</xdr:row>
      <xdr:rowOff>100330</xdr:rowOff>
    </xdr:to>
    <xdr:sp macro="" textlink="">
      <xdr:nvSpPr>
        <xdr:cNvPr id="727" name="フローチャート: 判断 726"/>
        <xdr:cNvSpPr/>
      </xdr:nvSpPr>
      <xdr:spPr>
        <a:xfrm>
          <a:off x="19494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13970</xdr:rowOff>
    </xdr:from>
    <xdr:to>
      <xdr:col>98</xdr:col>
      <xdr:colOff>38100</xdr:colOff>
      <xdr:row>105</xdr:row>
      <xdr:rowOff>115570</xdr:rowOff>
    </xdr:to>
    <xdr:sp macro="" textlink="">
      <xdr:nvSpPr>
        <xdr:cNvPr id="728" name="フローチャート: 判断 727"/>
        <xdr:cNvSpPr/>
      </xdr:nvSpPr>
      <xdr:spPr>
        <a:xfrm>
          <a:off x="18605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9" name="テキスト ボックス 72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0" name="テキスト ボックス 72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1" name="テキスト ボックス 73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2" name="テキスト ボックス 73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3" name="テキスト ボックス 73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151130</xdr:rowOff>
    </xdr:from>
    <xdr:to>
      <xdr:col>116</xdr:col>
      <xdr:colOff>114300</xdr:colOff>
      <xdr:row>106</xdr:row>
      <xdr:rowOff>81280</xdr:rowOff>
    </xdr:to>
    <xdr:sp macro="" textlink="">
      <xdr:nvSpPr>
        <xdr:cNvPr id="734" name="楕円 733"/>
        <xdr:cNvSpPr/>
      </xdr:nvSpPr>
      <xdr:spPr>
        <a:xfrm>
          <a:off x="221107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129557</xdr:rowOff>
    </xdr:from>
    <xdr:ext cx="469744" cy="259045"/>
    <xdr:sp macro="" textlink="">
      <xdr:nvSpPr>
        <xdr:cNvPr id="735" name="【公民館】&#10;一人当たり面積該当値テキスト"/>
        <xdr:cNvSpPr txBox="1"/>
      </xdr:nvSpPr>
      <xdr:spPr>
        <a:xfrm>
          <a:off x="22199600" y="1813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135889</xdr:rowOff>
    </xdr:from>
    <xdr:to>
      <xdr:col>112</xdr:col>
      <xdr:colOff>38100</xdr:colOff>
      <xdr:row>106</xdr:row>
      <xdr:rowOff>66039</xdr:rowOff>
    </xdr:to>
    <xdr:sp macro="" textlink="">
      <xdr:nvSpPr>
        <xdr:cNvPr id="736" name="楕円 735"/>
        <xdr:cNvSpPr/>
      </xdr:nvSpPr>
      <xdr:spPr>
        <a:xfrm>
          <a:off x="21272500" y="1813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15239</xdr:rowOff>
    </xdr:from>
    <xdr:to>
      <xdr:col>116</xdr:col>
      <xdr:colOff>63500</xdr:colOff>
      <xdr:row>106</xdr:row>
      <xdr:rowOff>30480</xdr:rowOff>
    </xdr:to>
    <xdr:cxnSp macro="">
      <xdr:nvCxnSpPr>
        <xdr:cNvPr id="737" name="直線コネクタ 736"/>
        <xdr:cNvCxnSpPr/>
      </xdr:nvCxnSpPr>
      <xdr:spPr>
        <a:xfrm>
          <a:off x="21323300" y="18188939"/>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135889</xdr:rowOff>
    </xdr:from>
    <xdr:to>
      <xdr:col>107</xdr:col>
      <xdr:colOff>101600</xdr:colOff>
      <xdr:row>106</xdr:row>
      <xdr:rowOff>66039</xdr:rowOff>
    </xdr:to>
    <xdr:sp macro="" textlink="">
      <xdr:nvSpPr>
        <xdr:cNvPr id="738" name="楕円 737"/>
        <xdr:cNvSpPr/>
      </xdr:nvSpPr>
      <xdr:spPr>
        <a:xfrm>
          <a:off x="20383500" y="1813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15239</xdr:rowOff>
    </xdr:from>
    <xdr:to>
      <xdr:col>111</xdr:col>
      <xdr:colOff>177800</xdr:colOff>
      <xdr:row>106</xdr:row>
      <xdr:rowOff>15239</xdr:rowOff>
    </xdr:to>
    <xdr:cxnSp macro="">
      <xdr:nvCxnSpPr>
        <xdr:cNvPr id="739" name="直線コネクタ 738"/>
        <xdr:cNvCxnSpPr/>
      </xdr:nvCxnSpPr>
      <xdr:spPr>
        <a:xfrm>
          <a:off x="20434300" y="181889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143511</xdr:rowOff>
    </xdr:from>
    <xdr:to>
      <xdr:col>102</xdr:col>
      <xdr:colOff>165100</xdr:colOff>
      <xdr:row>106</xdr:row>
      <xdr:rowOff>73661</xdr:rowOff>
    </xdr:to>
    <xdr:sp macro="" textlink="">
      <xdr:nvSpPr>
        <xdr:cNvPr id="740" name="楕円 739"/>
        <xdr:cNvSpPr/>
      </xdr:nvSpPr>
      <xdr:spPr>
        <a:xfrm>
          <a:off x="19494500" y="1814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15239</xdr:rowOff>
    </xdr:from>
    <xdr:to>
      <xdr:col>107</xdr:col>
      <xdr:colOff>50800</xdr:colOff>
      <xdr:row>106</xdr:row>
      <xdr:rowOff>22861</xdr:rowOff>
    </xdr:to>
    <xdr:cxnSp macro="">
      <xdr:nvCxnSpPr>
        <xdr:cNvPr id="741" name="直線コネクタ 740"/>
        <xdr:cNvCxnSpPr/>
      </xdr:nvCxnSpPr>
      <xdr:spPr>
        <a:xfrm flipV="1">
          <a:off x="19545300" y="181889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143511</xdr:rowOff>
    </xdr:from>
    <xdr:to>
      <xdr:col>98</xdr:col>
      <xdr:colOff>38100</xdr:colOff>
      <xdr:row>106</xdr:row>
      <xdr:rowOff>73661</xdr:rowOff>
    </xdr:to>
    <xdr:sp macro="" textlink="">
      <xdr:nvSpPr>
        <xdr:cNvPr id="742" name="楕円 741"/>
        <xdr:cNvSpPr/>
      </xdr:nvSpPr>
      <xdr:spPr>
        <a:xfrm>
          <a:off x="18605500" y="1814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22861</xdr:rowOff>
    </xdr:from>
    <xdr:to>
      <xdr:col>102</xdr:col>
      <xdr:colOff>114300</xdr:colOff>
      <xdr:row>106</xdr:row>
      <xdr:rowOff>22861</xdr:rowOff>
    </xdr:to>
    <xdr:cxnSp macro="">
      <xdr:nvCxnSpPr>
        <xdr:cNvPr id="743" name="直線コネクタ 742"/>
        <xdr:cNvCxnSpPr/>
      </xdr:nvCxnSpPr>
      <xdr:spPr>
        <a:xfrm>
          <a:off x="18656300" y="181965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132097</xdr:rowOff>
    </xdr:from>
    <xdr:ext cx="469744" cy="259045"/>
    <xdr:sp macro="" textlink="">
      <xdr:nvSpPr>
        <xdr:cNvPr id="744" name="n_1aveValue【公民館】&#10;一人当たり面積"/>
        <xdr:cNvSpPr txBox="1"/>
      </xdr:nvSpPr>
      <xdr:spPr>
        <a:xfrm>
          <a:off x="21075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124477</xdr:rowOff>
    </xdr:from>
    <xdr:ext cx="469744" cy="259045"/>
    <xdr:sp macro="" textlink="">
      <xdr:nvSpPr>
        <xdr:cNvPr id="745" name="n_2aveValue【公民館】&#10;一人当たり面積"/>
        <xdr:cNvSpPr txBox="1"/>
      </xdr:nvSpPr>
      <xdr:spPr>
        <a:xfrm>
          <a:off x="20199427" y="1778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116857</xdr:rowOff>
    </xdr:from>
    <xdr:ext cx="469744" cy="259045"/>
    <xdr:sp macro="" textlink="">
      <xdr:nvSpPr>
        <xdr:cNvPr id="746" name="n_3aveValue【公民館】&#10;一人当たり面積"/>
        <xdr:cNvSpPr txBox="1"/>
      </xdr:nvSpPr>
      <xdr:spPr>
        <a:xfrm>
          <a:off x="19310427" y="1777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132097</xdr:rowOff>
    </xdr:from>
    <xdr:ext cx="469744" cy="259045"/>
    <xdr:sp macro="" textlink="">
      <xdr:nvSpPr>
        <xdr:cNvPr id="747" name="n_4aveValue【公民館】&#10;一人当たり面積"/>
        <xdr:cNvSpPr txBox="1"/>
      </xdr:nvSpPr>
      <xdr:spPr>
        <a:xfrm>
          <a:off x="18421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57166</xdr:rowOff>
    </xdr:from>
    <xdr:ext cx="469744" cy="259045"/>
    <xdr:sp macro="" textlink="">
      <xdr:nvSpPr>
        <xdr:cNvPr id="748" name="n_1mainValue【公民館】&#10;一人当たり面積"/>
        <xdr:cNvSpPr txBox="1"/>
      </xdr:nvSpPr>
      <xdr:spPr>
        <a:xfrm>
          <a:off x="21075727" y="182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57166</xdr:rowOff>
    </xdr:from>
    <xdr:ext cx="469744" cy="259045"/>
    <xdr:sp macro="" textlink="">
      <xdr:nvSpPr>
        <xdr:cNvPr id="749" name="n_2mainValue【公民館】&#10;一人当たり面積"/>
        <xdr:cNvSpPr txBox="1"/>
      </xdr:nvSpPr>
      <xdr:spPr>
        <a:xfrm>
          <a:off x="20199427" y="182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64788</xdr:rowOff>
    </xdr:from>
    <xdr:ext cx="469744" cy="259045"/>
    <xdr:sp macro="" textlink="">
      <xdr:nvSpPr>
        <xdr:cNvPr id="750" name="n_3mainValue【公民館】&#10;一人当たり面積"/>
        <xdr:cNvSpPr txBox="1"/>
      </xdr:nvSpPr>
      <xdr:spPr>
        <a:xfrm>
          <a:off x="19310427" y="1823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64788</xdr:rowOff>
    </xdr:from>
    <xdr:ext cx="469744" cy="259045"/>
    <xdr:sp macro="" textlink="">
      <xdr:nvSpPr>
        <xdr:cNvPr id="751" name="n_4mainValue【公民館】&#10;一人当たり面積"/>
        <xdr:cNvSpPr txBox="1"/>
      </xdr:nvSpPr>
      <xdr:spPr>
        <a:xfrm>
          <a:off x="18421427" y="1823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2" name="正方形/長方形 75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3" name="正方形/長方形 75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4" name="テキスト ボックス 75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が類似団体内平均値を大きく上回っている施設は、認定こども園・幼稚園・保育所、橋りょう・トンネルであり、特に、認定こども園・幼稚園・保育所に分類される施設について、幼稚園・保育所では多くの施設が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年以上経過しており、これにより有形固定資産減価償却率が類似団体内平均値より高い水準となっている。今後は、施設の整理統合や複合化による施設規模の適正化も含めて検討を行っていく。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ほとんどの類型において、有形固定資産減価償却率は類似団体内平均値を上回っているものの、公営住宅については、類似団体内平均値を下回っている。これは、市営山下住宅の建替えにより、有形固定資産額が増加したため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大阪府岸和田市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192,736
189,991
72.72
97,742,252
96,799,953
799,711
43,061,885
62,223,107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11.6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133350</xdr:rowOff>
    </xdr:from>
    <xdr:to>
      <xdr:col>24</xdr:col>
      <xdr:colOff>62865</xdr:colOff>
      <xdr:row>42</xdr:row>
      <xdr:rowOff>92528</xdr:rowOff>
    </xdr:to>
    <xdr:cxnSp macro="">
      <xdr:nvCxnSpPr>
        <xdr:cNvPr id="58" name="直線コネクタ 57"/>
        <xdr:cNvCxnSpPr/>
      </xdr:nvCxnSpPr>
      <xdr:spPr>
        <a:xfrm flipV="1">
          <a:off x="4634865" y="5791200"/>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80027</xdr:rowOff>
    </xdr:from>
    <xdr:ext cx="340478" cy="259045"/>
    <xdr:sp macro="" textlink="">
      <xdr:nvSpPr>
        <xdr:cNvPr id="61" name="【図書館】&#10;有形固定資産減価償却率最大値テキスト"/>
        <xdr:cNvSpPr txBox="1"/>
      </xdr:nvSpPr>
      <xdr:spPr>
        <a:xfrm>
          <a:off x="4673600" y="556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133350</xdr:rowOff>
    </xdr:from>
    <xdr:to>
      <xdr:col>24</xdr:col>
      <xdr:colOff>152400</xdr:colOff>
      <xdr:row>33</xdr:row>
      <xdr:rowOff>133350</xdr:rowOff>
    </xdr:to>
    <xdr:cxnSp macro="">
      <xdr:nvCxnSpPr>
        <xdr:cNvPr id="62" name="直線コネクタ 61"/>
        <xdr:cNvCxnSpPr/>
      </xdr:nvCxnSpPr>
      <xdr:spPr>
        <a:xfrm>
          <a:off x="4546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93997</xdr:rowOff>
    </xdr:from>
    <xdr:ext cx="405111" cy="259045"/>
    <xdr:sp macro="" textlink="">
      <xdr:nvSpPr>
        <xdr:cNvPr id="63" name="【図書館】&#10;有形固定資産減価償却率平均値テキスト"/>
        <xdr:cNvSpPr txBox="1"/>
      </xdr:nvSpPr>
      <xdr:spPr>
        <a:xfrm>
          <a:off x="4673600" y="626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71120</xdr:rowOff>
    </xdr:from>
    <xdr:to>
      <xdr:col>24</xdr:col>
      <xdr:colOff>114300</xdr:colOff>
      <xdr:row>38</xdr:row>
      <xdr:rowOff>1270</xdr:rowOff>
    </xdr:to>
    <xdr:sp macro="" textlink="">
      <xdr:nvSpPr>
        <xdr:cNvPr id="64" name="フローチャート: 判断 63"/>
        <xdr:cNvSpPr/>
      </xdr:nvSpPr>
      <xdr:spPr>
        <a:xfrm>
          <a:off x="45847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48260</xdr:rowOff>
    </xdr:from>
    <xdr:to>
      <xdr:col>20</xdr:col>
      <xdr:colOff>38100</xdr:colOff>
      <xdr:row>37</xdr:row>
      <xdr:rowOff>149860</xdr:rowOff>
    </xdr:to>
    <xdr:sp macro="" textlink="">
      <xdr:nvSpPr>
        <xdr:cNvPr id="65" name="フローチャート: 判断 64"/>
        <xdr:cNvSpPr/>
      </xdr:nvSpPr>
      <xdr:spPr>
        <a:xfrm>
          <a:off x="37465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58057</xdr:rowOff>
    </xdr:from>
    <xdr:to>
      <xdr:col>15</xdr:col>
      <xdr:colOff>101600</xdr:colOff>
      <xdr:row>37</xdr:row>
      <xdr:rowOff>159657</xdr:rowOff>
    </xdr:to>
    <xdr:sp macro="" textlink="">
      <xdr:nvSpPr>
        <xdr:cNvPr id="66" name="フローチャート: 判断 65"/>
        <xdr:cNvSpPr/>
      </xdr:nvSpPr>
      <xdr:spPr>
        <a:xfrm>
          <a:off x="2857500" y="640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152763</xdr:rowOff>
    </xdr:from>
    <xdr:to>
      <xdr:col>10</xdr:col>
      <xdr:colOff>165100</xdr:colOff>
      <xdr:row>37</xdr:row>
      <xdr:rowOff>82913</xdr:rowOff>
    </xdr:to>
    <xdr:sp macro="" textlink="">
      <xdr:nvSpPr>
        <xdr:cNvPr id="67" name="フローチャート: 判断 66"/>
        <xdr:cNvSpPr/>
      </xdr:nvSpPr>
      <xdr:spPr>
        <a:xfrm>
          <a:off x="1968500" y="632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121739</xdr:rowOff>
    </xdr:from>
    <xdr:to>
      <xdr:col>6</xdr:col>
      <xdr:colOff>38100</xdr:colOff>
      <xdr:row>37</xdr:row>
      <xdr:rowOff>51889</xdr:rowOff>
    </xdr:to>
    <xdr:sp macro="" textlink="">
      <xdr:nvSpPr>
        <xdr:cNvPr id="68" name="フローチャート: 判断 67"/>
        <xdr:cNvSpPr/>
      </xdr:nvSpPr>
      <xdr:spPr>
        <a:xfrm>
          <a:off x="1079500" y="629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42</xdr:row>
      <xdr:rowOff>41728</xdr:rowOff>
    </xdr:from>
    <xdr:to>
      <xdr:col>24</xdr:col>
      <xdr:colOff>114300</xdr:colOff>
      <xdr:row>42</xdr:row>
      <xdr:rowOff>143328</xdr:rowOff>
    </xdr:to>
    <xdr:sp macro="" textlink="">
      <xdr:nvSpPr>
        <xdr:cNvPr id="74" name="楕円 73"/>
        <xdr:cNvSpPr/>
      </xdr:nvSpPr>
      <xdr:spPr>
        <a:xfrm>
          <a:off x="45847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128105</xdr:rowOff>
    </xdr:from>
    <xdr:ext cx="469744" cy="259045"/>
    <xdr:sp macro="" textlink="">
      <xdr:nvSpPr>
        <xdr:cNvPr id="75" name="【図書館】&#10;有形固定資産減価償却率該当値テキスト"/>
        <xdr:cNvSpPr txBox="1"/>
      </xdr:nvSpPr>
      <xdr:spPr>
        <a:xfrm>
          <a:off x="4673600" y="715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42</xdr:row>
      <xdr:rowOff>25400</xdr:rowOff>
    </xdr:from>
    <xdr:to>
      <xdr:col>20</xdr:col>
      <xdr:colOff>38100</xdr:colOff>
      <xdr:row>42</xdr:row>
      <xdr:rowOff>127000</xdr:rowOff>
    </xdr:to>
    <xdr:sp macro="" textlink="">
      <xdr:nvSpPr>
        <xdr:cNvPr id="76" name="楕円 75"/>
        <xdr:cNvSpPr/>
      </xdr:nvSpPr>
      <xdr:spPr>
        <a:xfrm>
          <a:off x="3746500" y="722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42</xdr:row>
      <xdr:rowOff>76200</xdr:rowOff>
    </xdr:from>
    <xdr:to>
      <xdr:col>24</xdr:col>
      <xdr:colOff>63500</xdr:colOff>
      <xdr:row>42</xdr:row>
      <xdr:rowOff>92528</xdr:rowOff>
    </xdr:to>
    <xdr:cxnSp macro="">
      <xdr:nvCxnSpPr>
        <xdr:cNvPr id="77" name="直線コネクタ 76"/>
        <xdr:cNvCxnSpPr/>
      </xdr:nvCxnSpPr>
      <xdr:spPr>
        <a:xfrm>
          <a:off x="3797300" y="7277100"/>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160927</xdr:rowOff>
    </xdr:from>
    <xdr:to>
      <xdr:col>15</xdr:col>
      <xdr:colOff>101600</xdr:colOff>
      <xdr:row>42</xdr:row>
      <xdr:rowOff>91077</xdr:rowOff>
    </xdr:to>
    <xdr:sp macro="" textlink="">
      <xdr:nvSpPr>
        <xdr:cNvPr id="78" name="楕円 77"/>
        <xdr:cNvSpPr/>
      </xdr:nvSpPr>
      <xdr:spPr>
        <a:xfrm>
          <a:off x="2857500" y="719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42</xdr:row>
      <xdr:rowOff>40277</xdr:rowOff>
    </xdr:from>
    <xdr:to>
      <xdr:col>19</xdr:col>
      <xdr:colOff>177800</xdr:colOff>
      <xdr:row>42</xdr:row>
      <xdr:rowOff>76200</xdr:rowOff>
    </xdr:to>
    <xdr:cxnSp macro="">
      <xdr:nvCxnSpPr>
        <xdr:cNvPr id="79" name="直線コネクタ 78"/>
        <xdr:cNvCxnSpPr/>
      </xdr:nvCxnSpPr>
      <xdr:spPr>
        <a:xfrm>
          <a:off x="2908300" y="724117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125004</xdr:rowOff>
    </xdr:from>
    <xdr:to>
      <xdr:col>10</xdr:col>
      <xdr:colOff>165100</xdr:colOff>
      <xdr:row>42</xdr:row>
      <xdr:rowOff>55154</xdr:rowOff>
    </xdr:to>
    <xdr:sp macro="" textlink="">
      <xdr:nvSpPr>
        <xdr:cNvPr id="80" name="楕円 79"/>
        <xdr:cNvSpPr/>
      </xdr:nvSpPr>
      <xdr:spPr>
        <a:xfrm>
          <a:off x="1968500" y="715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42</xdr:row>
      <xdr:rowOff>4354</xdr:rowOff>
    </xdr:from>
    <xdr:to>
      <xdr:col>15</xdr:col>
      <xdr:colOff>50800</xdr:colOff>
      <xdr:row>42</xdr:row>
      <xdr:rowOff>40277</xdr:rowOff>
    </xdr:to>
    <xdr:cxnSp macro="">
      <xdr:nvCxnSpPr>
        <xdr:cNvPr id="81" name="直線コネクタ 80"/>
        <xdr:cNvCxnSpPr/>
      </xdr:nvCxnSpPr>
      <xdr:spPr>
        <a:xfrm>
          <a:off x="2019300" y="720525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89081</xdr:rowOff>
    </xdr:from>
    <xdr:to>
      <xdr:col>6</xdr:col>
      <xdr:colOff>38100</xdr:colOff>
      <xdr:row>42</xdr:row>
      <xdr:rowOff>19231</xdr:rowOff>
    </xdr:to>
    <xdr:sp macro="" textlink="">
      <xdr:nvSpPr>
        <xdr:cNvPr id="82" name="楕円 81"/>
        <xdr:cNvSpPr/>
      </xdr:nvSpPr>
      <xdr:spPr>
        <a:xfrm>
          <a:off x="1079500" y="711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139881</xdr:rowOff>
    </xdr:from>
    <xdr:to>
      <xdr:col>10</xdr:col>
      <xdr:colOff>114300</xdr:colOff>
      <xdr:row>42</xdr:row>
      <xdr:rowOff>4354</xdr:rowOff>
    </xdr:to>
    <xdr:cxnSp macro="">
      <xdr:nvCxnSpPr>
        <xdr:cNvPr id="83" name="直線コネクタ 82"/>
        <xdr:cNvCxnSpPr/>
      </xdr:nvCxnSpPr>
      <xdr:spPr>
        <a:xfrm>
          <a:off x="1130300" y="716933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166387</xdr:rowOff>
    </xdr:from>
    <xdr:ext cx="405111" cy="259045"/>
    <xdr:sp macro="" textlink="">
      <xdr:nvSpPr>
        <xdr:cNvPr id="84" name="n_1aveValue【図書館】&#10;有形固定資産減価償却率"/>
        <xdr:cNvSpPr txBox="1"/>
      </xdr:nvSpPr>
      <xdr:spPr>
        <a:xfrm>
          <a:off x="3582044" y="616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4734</xdr:rowOff>
    </xdr:from>
    <xdr:ext cx="405111" cy="259045"/>
    <xdr:sp macro="" textlink="">
      <xdr:nvSpPr>
        <xdr:cNvPr id="85" name="n_2aveValue【図書館】&#10;有形固定資産減価償却率"/>
        <xdr:cNvSpPr txBox="1"/>
      </xdr:nvSpPr>
      <xdr:spPr>
        <a:xfrm>
          <a:off x="2705744" y="617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99440</xdr:rowOff>
    </xdr:from>
    <xdr:ext cx="405111" cy="259045"/>
    <xdr:sp macro="" textlink="">
      <xdr:nvSpPr>
        <xdr:cNvPr id="86" name="n_3aveValue【図書館】&#10;有形固定資産減価償却率"/>
        <xdr:cNvSpPr txBox="1"/>
      </xdr:nvSpPr>
      <xdr:spPr>
        <a:xfrm>
          <a:off x="1816744" y="610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68416</xdr:rowOff>
    </xdr:from>
    <xdr:ext cx="405111" cy="259045"/>
    <xdr:sp macro="" textlink="">
      <xdr:nvSpPr>
        <xdr:cNvPr id="87" name="n_4aveValue【図書館】&#10;有形固定資産減価償却率"/>
        <xdr:cNvSpPr txBox="1"/>
      </xdr:nvSpPr>
      <xdr:spPr>
        <a:xfrm>
          <a:off x="927744" y="6069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42</xdr:row>
      <xdr:rowOff>118127</xdr:rowOff>
    </xdr:from>
    <xdr:ext cx="405111" cy="259045"/>
    <xdr:sp macro="" textlink="">
      <xdr:nvSpPr>
        <xdr:cNvPr id="88" name="n_1mainValue【図書館】&#10;有形固定資産減価償却率"/>
        <xdr:cNvSpPr txBox="1"/>
      </xdr:nvSpPr>
      <xdr:spPr>
        <a:xfrm>
          <a:off x="3582044" y="731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82204</xdr:rowOff>
    </xdr:from>
    <xdr:ext cx="405111" cy="259045"/>
    <xdr:sp macro="" textlink="">
      <xdr:nvSpPr>
        <xdr:cNvPr id="89" name="n_2mainValue【図書館】&#10;有形固定資産減価償却率"/>
        <xdr:cNvSpPr txBox="1"/>
      </xdr:nvSpPr>
      <xdr:spPr>
        <a:xfrm>
          <a:off x="2705744" y="7283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42</xdr:row>
      <xdr:rowOff>46281</xdr:rowOff>
    </xdr:from>
    <xdr:ext cx="405111" cy="259045"/>
    <xdr:sp macro="" textlink="">
      <xdr:nvSpPr>
        <xdr:cNvPr id="90" name="n_3mainValue【図書館】&#10;有形固定資産減価償却率"/>
        <xdr:cNvSpPr txBox="1"/>
      </xdr:nvSpPr>
      <xdr:spPr>
        <a:xfrm>
          <a:off x="1816744" y="7247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42</xdr:row>
      <xdr:rowOff>10358</xdr:rowOff>
    </xdr:from>
    <xdr:ext cx="405111" cy="259045"/>
    <xdr:sp macro="" textlink="">
      <xdr:nvSpPr>
        <xdr:cNvPr id="91" name="n_4mainValue【図書館】&#10;有形固定資産減価償却率"/>
        <xdr:cNvSpPr txBox="1"/>
      </xdr:nvSpPr>
      <xdr:spPr>
        <a:xfrm>
          <a:off x="927744" y="7211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87630</xdr:rowOff>
    </xdr:from>
    <xdr:to>
      <xdr:col>54</xdr:col>
      <xdr:colOff>189865</xdr:colOff>
      <xdr:row>40</xdr:row>
      <xdr:rowOff>99060</xdr:rowOff>
    </xdr:to>
    <xdr:cxnSp macro="">
      <xdr:nvCxnSpPr>
        <xdr:cNvPr id="113" name="直線コネクタ 112"/>
        <xdr:cNvCxnSpPr/>
      </xdr:nvCxnSpPr>
      <xdr:spPr>
        <a:xfrm flipV="1">
          <a:off x="10476865" y="574548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102887</xdr:rowOff>
    </xdr:from>
    <xdr:ext cx="469744" cy="259045"/>
    <xdr:sp macro="" textlink="">
      <xdr:nvSpPr>
        <xdr:cNvPr id="114" name="【図書館】&#10;一人当たり面積最小値テキスト"/>
        <xdr:cNvSpPr txBox="1"/>
      </xdr:nvSpPr>
      <xdr:spPr>
        <a:xfrm>
          <a:off x="10515600" y="696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99060</xdr:rowOff>
    </xdr:from>
    <xdr:to>
      <xdr:col>55</xdr:col>
      <xdr:colOff>88900</xdr:colOff>
      <xdr:row>40</xdr:row>
      <xdr:rowOff>99060</xdr:rowOff>
    </xdr:to>
    <xdr:cxnSp macro="">
      <xdr:nvCxnSpPr>
        <xdr:cNvPr id="115" name="直線コネクタ 114"/>
        <xdr:cNvCxnSpPr/>
      </xdr:nvCxnSpPr>
      <xdr:spPr>
        <a:xfrm>
          <a:off x="10388600" y="695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34307</xdr:rowOff>
    </xdr:from>
    <xdr:ext cx="469744" cy="259045"/>
    <xdr:sp macro="" textlink="">
      <xdr:nvSpPr>
        <xdr:cNvPr id="116" name="【図書館】&#10;一人当たり面積最大値テキスト"/>
        <xdr:cNvSpPr txBox="1"/>
      </xdr:nvSpPr>
      <xdr:spPr>
        <a:xfrm>
          <a:off x="10515600" y="552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87630</xdr:rowOff>
    </xdr:from>
    <xdr:to>
      <xdr:col>55</xdr:col>
      <xdr:colOff>88900</xdr:colOff>
      <xdr:row>33</xdr:row>
      <xdr:rowOff>87630</xdr:rowOff>
    </xdr:to>
    <xdr:cxnSp macro="">
      <xdr:nvCxnSpPr>
        <xdr:cNvPr id="117" name="直線コネクタ 116"/>
        <xdr:cNvCxnSpPr/>
      </xdr:nvCxnSpPr>
      <xdr:spPr>
        <a:xfrm>
          <a:off x="10388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151147</xdr:rowOff>
    </xdr:from>
    <xdr:ext cx="469744" cy="259045"/>
    <xdr:sp macro="" textlink="">
      <xdr:nvSpPr>
        <xdr:cNvPr id="118" name="【図書館】&#10;一人当たり面積平均値テキスト"/>
        <xdr:cNvSpPr txBox="1"/>
      </xdr:nvSpPr>
      <xdr:spPr>
        <a:xfrm>
          <a:off x="10515600" y="6323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128270</xdr:rowOff>
    </xdr:from>
    <xdr:to>
      <xdr:col>55</xdr:col>
      <xdr:colOff>50800</xdr:colOff>
      <xdr:row>38</xdr:row>
      <xdr:rowOff>58420</xdr:rowOff>
    </xdr:to>
    <xdr:sp macro="" textlink="">
      <xdr:nvSpPr>
        <xdr:cNvPr id="119" name="フローチャート: 判断 118"/>
        <xdr:cNvSpPr/>
      </xdr:nvSpPr>
      <xdr:spPr>
        <a:xfrm>
          <a:off x="10426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105410</xdr:rowOff>
    </xdr:from>
    <xdr:to>
      <xdr:col>50</xdr:col>
      <xdr:colOff>165100</xdr:colOff>
      <xdr:row>38</xdr:row>
      <xdr:rowOff>35560</xdr:rowOff>
    </xdr:to>
    <xdr:sp macro="" textlink="">
      <xdr:nvSpPr>
        <xdr:cNvPr id="120" name="フローチャート: 判断 119"/>
        <xdr:cNvSpPr/>
      </xdr:nvSpPr>
      <xdr:spPr>
        <a:xfrm>
          <a:off x="9588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128270</xdr:rowOff>
    </xdr:from>
    <xdr:to>
      <xdr:col>46</xdr:col>
      <xdr:colOff>38100</xdr:colOff>
      <xdr:row>38</xdr:row>
      <xdr:rowOff>58420</xdr:rowOff>
    </xdr:to>
    <xdr:sp macro="" textlink="">
      <xdr:nvSpPr>
        <xdr:cNvPr id="121" name="フローチャート: 判断 120"/>
        <xdr:cNvSpPr/>
      </xdr:nvSpPr>
      <xdr:spPr>
        <a:xfrm>
          <a:off x="8699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128270</xdr:rowOff>
    </xdr:from>
    <xdr:to>
      <xdr:col>41</xdr:col>
      <xdr:colOff>101600</xdr:colOff>
      <xdr:row>38</xdr:row>
      <xdr:rowOff>58420</xdr:rowOff>
    </xdr:to>
    <xdr:sp macro="" textlink="">
      <xdr:nvSpPr>
        <xdr:cNvPr id="122" name="フローチャート: 判断 121"/>
        <xdr:cNvSpPr/>
      </xdr:nvSpPr>
      <xdr:spPr>
        <a:xfrm>
          <a:off x="7810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151130</xdr:rowOff>
    </xdr:from>
    <xdr:to>
      <xdr:col>36</xdr:col>
      <xdr:colOff>165100</xdr:colOff>
      <xdr:row>38</xdr:row>
      <xdr:rowOff>81280</xdr:rowOff>
    </xdr:to>
    <xdr:sp macro="" textlink="">
      <xdr:nvSpPr>
        <xdr:cNvPr id="123" name="フローチャート: 判断 122"/>
        <xdr:cNvSpPr/>
      </xdr:nvSpPr>
      <xdr:spPr>
        <a:xfrm>
          <a:off x="6921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151130</xdr:rowOff>
    </xdr:from>
    <xdr:to>
      <xdr:col>55</xdr:col>
      <xdr:colOff>50800</xdr:colOff>
      <xdr:row>40</xdr:row>
      <xdr:rowOff>81280</xdr:rowOff>
    </xdr:to>
    <xdr:sp macro="" textlink="">
      <xdr:nvSpPr>
        <xdr:cNvPr id="129" name="楕円 128"/>
        <xdr:cNvSpPr/>
      </xdr:nvSpPr>
      <xdr:spPr>
        <a:xfrm>
          <a:off x="104267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66057</xdr:rowOff>
    </xdr:from>
    <xdr:ext cx="469744" cy="259045"/>
    <xdr:sp macro="" textlink="">
      <xdr:nvSpPr>
        <xdr:cNvPr id="130" name="【図書館】&#10;一人当たり面積該当値テキスト"/>
        <xdr:cNvSpPr txBox="1"/>
      </xdr:nvSpPr>
      <xdr:spPr>
        <a:xfrm>
          <a:off x="10515600" y="6752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151130</xdr:rowOff>
    </xdr:from>
    <xdr:to>
      <xdr:col>50</xdr:col>
      <xdr:colOff>165100</xdr:colOff>
      <xdr:row>40</xdr:row>
      <xdr:rowOff>81280</xdr:rowOff>
    </xdr:to>
    <xdr:sp macro="" textlink="">
      <xdr:nvSpPr>
        <xdr:cNvPr id="131" name="楕円 130"/>
        <xdr:cNvSpPr/>
      </xdr:nvSpPr>
      <xdr:spPr>
        <a:xfrm>
          <a:off x="9588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30480</xdr:rowOff>
    </xdr:from>
    <xdr:to>
      <xdr:col>55</xdr:col>
      <xdr:colOff>0</xdr:colOff>
      <xdr:row>40</xdr:row>
      <xdr:rowOff>30480</xdr:rowOff>
    </xdr:to>
    <xdr:cxnSp macro="">
      <xdr:nvCxnSpPr>
        <xdr:cNvPr id="132" name="直線コネクタ 131"/>
        <xdr:cNvCxnSpPr/>
      </xdr:nvCxnSpPr>
      <xdr:spPr>
        <a:xfrm>
          <a:off x="9639300" y="68884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151130</xdr:rowOff>
    </xdr:from>
    <xdr:to>
      <xdr:col>46</xdr:col>
      <xdr:colOff>38100</xdr:colOff>
      <xdr:row>40</xdr:row>
      <xdr:rowOff>81280</xdr:rowOff>
    </xdr:to>
    <xdr:sp macro="" textlink="">
      <xdr:nvSpPr>
        <xdr:cNvPr id="133" name="楕円 132"/>
        <xdr:cNvSpPr/>
      </xdr:nvSpPr>
      <xdr:spPr>
        <a:xfrm>
          <a:off x="8699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30480</xdr:rowOff>
    </xdr:from>
    <xdr:to>
      <xdr:col>50</xdr:col>
      <xdr:colOff>114300</xdr:colOff>
      <xdr:row>40</xdr:row>
      <xdr:rowOff>30480</xdr:rowOff>
    </xdr:to>
    <xdr:cxnSp macro="">
      <xdr:nvCxnSpPr>
        <xdr:cNvPr id="134" name="直線コネクタ 133"/>
        <xdr:cNvCxnSpPr/>
      </xdr:nvCxnSpPr>
      <xdr:spPr>
        <a:xfrm>
          <a:off x="8750300" y="6888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151130</xdr:rowOff>
    </xdr:from>
    <xdr:to>
      <xdr:col>41</xdr:col>
      <xdr:colOff>101600</xdr:colOff>
      <xdr:row>40</xdr:row>
      <xdr:rowOff>81280</xdr:rowOff>
    </xdr:to>
    <xdr:sp macro="" textlink="">
      <xdr:nvSpPr>
        <xdr:cNvPr id="135" name="楕円 134"/>
        <xdr:cNvSpPr/>
      </xdr:nvSpPr>
      <xdr:spPr>
        <a:xfrm>
          <a:off x="7810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30480</xdr:rowOff>
    </xdr:from>
    <xdr:to>
      <xdr:col>45</xdr:col>
      <xdr:colOff>177800</xdr:colOff>
      <xdr:row>40</xdr:row>
      <xdr:rowOff>30480</xdr:rowOff>
    </xdr:to>
    <xdr:cxnSp macro="">
      <xdr:nvCxnSpPr>
        <xdr:cNvPr id="136" name="直線コネクタ 135"/>
        <xdr:cNvCxnSpPr/>
      </xdr:nvCxnSpPr>
      <xdr:spPr>
        <a:xfrm>
          <a:off x="7861300" y="6888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151130</xdr:rowOff>
    </xdr:from>
    <xdr:to>
      <xdr:col>36</xdr:col>
      <xdr:colOff>165100</xdr:colOff>
      <xdr:row>40</xdr:row>
      <xdr:rowOff>81280</xdr:rowOff>
    </xdr:to>
    <xdr:sp macro="" textlink="">
      <xdr:nvSpPr>
        <xdr:cNvPr id="137" name="楕円 136"/>
        <xdr:cNvSpPr/>
      </xdr:nvSpPr>
      <xdr:spPr>
        <a:xfrm>
          <a:off x="6921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30480</xdr:rowOff>
    </xdr:from>
    <xdr:to>
      <xdr:col>41</xdr:col>
      <xdr:colOff>50800</xdr:colOff>
      <xdr:row>40</xdr:row>
      <xdr:rowOff>30480</xdr:rowOff>
    </xdr:to>
    <xdr:cxnSp macro="">
      <xdr:nvCxnSpPr>
        <xdr:cNvPr id="138" name="直線コネクタ 137"/>
        <xdr:cNvCxnSpPr/>
      </xdr:nvCxnSpPr>
      <xdr:spPr>
        <a:xfrm>
          <a:off x="6972300" y="6888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52087</xdr:rowOff>
    </xdr:from>
    <xdr:ext cx="469744" cy="259045"/>
    <xdr:sp macro="" textlink="">
      <xdr:nvSpPr>
        <xdr:cNvPr id="139" name="n_1aveValue【図書館】&#10;一人当たり面積"/>
        <xdr:cNvSpPr txBox="1"/>
      </xdr:nvSpPr>
      <xdr:spPr>
        <a:xfrm>
          <a:off x="9391727" y="622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74947</xdr:rowOff>
    </xdr:from>
    <xdr:ext cx="469744" cy="259045"/>
    <xdr:sp macro="" textlink="">
      <xdr:nvSpPr>
        <xdr:cNvPr id="140" name="n_2aveValue【図書館】&#10;一人当たり面積"/>
        <xdr:cNvSpPr txBox="1"/>
      </xdr:nvSpPr>
      <xdr:spPr>
        <a:xfrm>
          <a:off x="85154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74947</xdr:rowOff>
    </xdr:from>
    <xdr:ext cx="469744" cy="259045"/>
    <xdr:sp macro="" textlink="">
      <xdr:nvSpPr>
        <xdr:cNvPr id="141" name="n_3aveValue【図書館】&#10;一人当たり面積"/>
        <xdr:cNvSpPr txBox="1"/>
      </xdr:nvSpPr>
      <xdr:spPr>
        <a:xfrm>
          <a:off x="76264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97807</xdr:rowOff>
    </xdr:from>
    <xdr:ext cx="469744" cy="259045"/>
    <xdr:sp macro="" textlink="">
      <xdr:nvSpPr>
        <xdr:cNvPr id="142" name="n_4aveValue【図書館】&#10;一人当たり面積"/>
        <xdr:cNvSpPr txBox="1"/>
      </xdr:nvSpPr>
      <xdr:spPr>
        <a:xfrm>
          <a:off x="6737427"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72407</xdr:rowOff>
    </xdr:from>
    <xdr:ext cx="469744" cy="259045"/>
    <xdr:sp macro="" textlink="">
      <xdr:nvSpPr>
        <xdr:cNvPr id="143" name="n_1mainValue【図書館】&#10;一人当たり面積"/>
        <xdr:cNvSpPr txBox="1"/>
      </xdr:nvSpPr>
      <xdr:spPr>
        <a:xfrm>
          <a:off x="9391727"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72407</xdr:rowOff>
    </xdr:from>
    <xdr:ext cx="469744" cy="259045"/>
    <xdr:sp macro="" textlink="">
      <xdr:nvSpPr>
        <xdr:cNvPr id="144" name="n_2mainValue【図書館】&#10;一人当たり面積"/>
        <xdr:cNvSpPr txBox="1"/>
      </xdr:nvSpPr>
      <xdr:spPr>
        <a:xfrm>
          <a:off x="8515427"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72407</xdr:rowOff>
    </xdr:from>
    <xdr:ext cx="469744" cy="259045"/>
    <xdr:sp macro="" textlink="">
      <xdr:nvSpPr>
        <xdr:cNvPr id="145" name="n_3mainValue【図書館】&#10;一人当たり面積"/>
        <xdr:cNvSpPr txBox="1"/>
      </xdr:nvSpPr>
      <xdr:spPr>
        <a:xfrm>
          <a:off x="7626427"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72407</xdr:rowOff>
    </xdr:from>
    <xdr:ext cx="469744" cy="259045"/>
    <xdr:sp macro="" textlink="">
      <xdr:nvSpPr>
        <xdr:cNvPr id="146" name="n_4mainValue【図書館】&#10;一人当たり面積"/>
        <xdr:cNvSpPr txBox="1"/>
      </xdr:nvSpPr>
      <xdr:spPr>
        <a:xfrm>
          <a:off x="6737427"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140970</xdr:rowOff>
    </xdr:from>
    <xdr:to>
      <xdr:col>24</xdr:col>
      <xdr:colOff>62865</xdr:colOff>
      <xdr:row>63</xdr:row>
      <xdr:rowOff>55245</xdr:rowOff>
    </xdr:to>
    <xdr:cxnSp macro="">
      <xdr:nvCxnSpPr>
        <xdr:cNvPr id="171" name="直線コネクタ 170"/>
        <xdr:cNvCxnSpPr/>
      </xdr:nvCxnSpPr>
      <xdr:spPr>
        <a:xfrm flipV="1">
          <a:off x="4634865" y="9742170"/>
          <a:ext cx="0" cy="1114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59072</xdr:rowOff>
    </xdr:from>
    <xdr:ext cx="405111" cy="259045"/>
    <xdr:sp macro="" textlink="">
      <xdr:nvSpPr>
        <xdr:cNvPr id="172" name="【体育館・プール】&#10;有形固定資産減価償却率最小値テキスト"/>
        <xdr:cNvSpPr txBox="1"/>
      </xdr:nvSpPr>
      <xdr:spPr>
        <a:xfrm>
          <a:off x="4673600" y="1086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55245</xdr:rowOff>
    </xdr:from>
    <xdr:to>
      <xdr:col>24</xdr:col>
      <xdr:colOff>152400</xdr:colOff>
      <xdr:row>63</xdr:row>
      <xdr:rowOff>55245</xdr:rowOff>
    </xdr:to>
    <xdr:cxnSp macro="">
      <xdr:nvCxnSpPr>
        <xdr:cNvPr id="173" name="直線コネクタ 172"/>
        <xdr:cNvCxnSpPr/>
      </xdr:nvCxnSpPr>
      <xdr:spPr>
        <a:xfrm>
          <a:off x="4546600" y="1085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87647</xdr:rowOff>
    </xdr:from>
    <xdr:ext cx="405111" cy="259045"/>
    <xdr:sp macro="" textlink="">
      <xdr:nvSpPr>
        <xdr:cNvPr id="174" name="【体育館・プール】&#10;有形固定資産減価償却率最大値テキスト"/>
        <xdr:cNvSpPr txBox="1"/>
      </xdr:nvSpPr>
      <xdr:spPr>
        <a:xfrm>
          <a:off x="4673600" y="951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140970</xdr:rowOff>
    </xdr:from>
    <xdr:to>
      <xdr:col>24</xdr:col>
      <xdr:colOff>152400</xdr:colOff>
      <xdr:row>56</xdr:row>
      <xdr:rowOff>140970</xdr:rowOff>
    </xdr:to>
    <xdr:cxnSp macro="">
      <xdr:nvCxnSpPr>
        <xdr:cNvPr id="175" name="直線コネクタ 174"/>
        <xdr:cNvCxnSpPr/>
      </xdr:nvCxnSpPr>
      <xdr:spPr>
        <a:xfrm>
          <a:off x="4546600" y="974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10177</xdr:rowOff>
    </xdr:from>
    <xdr:ext cx="405111" cy="259045"/>
    <xdr:sp macro="" textlink="">
      <xdr:nvSpPr>
        <xdr:cNvPr id="176" name="【体育館・プール】&#10;有形固定資産減価償却率平均値テキスト"/>
        <xdr:cNvSpPr txBox="1"/>
      </xdr:nvSpPr>
      <xdr:spPr>
        <a:xfrm>
          <a:off x="4673600" y="9954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158750</xdr:rowOff>
    </xdr:from>
    <xdr:to>
      <xdr:col>24</xdr:col>
      <xdr:colOff>114300</xdr:colOff>
      <xdr:row>59</xdr:row>
      <xdr:rowOff>88900</xdr:rowOff>
    </xdr:to>
    <xdr:sp macro="" textlink="">
      <xdr:nvSpPr>
        <xdr:cNvPr id="177" name="フローチャート: 判断 176"/>
        <xdr:cNvSpPr/>
      </xdr:nvSpPr>
      <xdr:spPr>
        <a:xfrm>
          <a:off x="45847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6350</xdr:rowOff>
    </xdr:from>
    <xdr:to>
      <xdr:col>20</xdr:col>
      <xdr:colOff>38100</xdr:colOff>
      <xdr:row>59</xdr:row>
      <xdr:rowOff>107950</xdr:rowOff>
    </xdr:to>
    <xdr:sp macro="" textlink="">
      <xdr:nvSpPr>
        <xdr:cNvPr id="178" name="フローチャート: 判断 177"/>
        <xdr:cNvSpPr/>
      </xdr:nvSpPr>
      <xdr:spPr>
        <a:xfrm>
          <a:off x="37465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128270</xdr:rowOff>
    </xdr:from>
    <xdr:to>
      <xdr:col>15</xdr:col>
      <xdr:colOff>101600</xdr:colOff>
      <xdr:row>59</xdr:row>
      <xdr:rowOff>58420</xdr:rowOff>
    </xdr:to>
    <xdr:sp macro="" textlink="">
      <xdr:nvSpPr>
        <xdr:cNvPr id="179" name="フローチャート: 判断 178"/>
        <xdr:cNvSpPr/>
      </xdr:nvSpPr>
      <xdr:spPr>
        <a:xfrm>
          <a:off x="28575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135890</xdr:rowOff>
    </xdr:from>
    <xdr:to>
      <xdr:col>10</xdr:col>
      <xdr:colOff>165100</xdr:colOff>
      <xdr:row>59</xdr:row>
      <xdr:rowOff>66040</xdr:rowOff>
    </xdr:to>
    <xdr:sp macro="" textlink="">
      <xdr:nvSpPr>
        <xdr:cNvPr id="180" name="フローチャート: 判断 179"/>
        <xdr:cNvSpPr/>
      </xdr:nvSpPr>
      <xdr:spPr>
        <a:xfrm>
          <a:off x="1968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128270</xdr:rowOff>
    </xdr:from>
    <xdr:to>
      <xdr:col>6</xdr:col>
      <xdr:colOff>38100</xdr:colOff>
      <xdr:row>59</xdr:row>
      <xdr:rowOff>58420</xdr:rowOff>
    </xdr:to>
    <xdr:sp macro="" textlink="">
      <xdr:nvSpPr>
        <xdr:cNvPr id="181" name="フローチャート: 判断 180"/>
        <xdr:cNvSpPr/>
      </xdr:nvSpPr>
      <xdr:spPr>
        <a:xfrm>
          <a:off x="10795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124460</xdr:rowOff>
    </xdr:from>
    <xdr:to>
      <xdr:col>24</xdr:col>
      <xdr:colOff>114300</xdr:colOff>
      <xdr:row>60</xdr:row>
      <xdr:rowOff>54610</xdr:rowOff>
    </xdr:to>
    <xdr:sp macro="" textlink="">
      <xdr:nvSpPr>
        <xdr:cNvPr id="187" name="楕円 186"/>
        <xdr:cNvSpPr/>
      </xdr:nvSpPr>
      <xdr:spPr>
        <a:xfrm>
          <a:off x="4584700" y="1024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102887</xdr:rowOff>
    </xdr:from>
    <xdr:ext cx="405111" cy="259045"/>
    <xdr:sp macro="" textlink="">
      <xdr:nvSpPr>
        <xdr:cNvPr id="188" name="【体育館・プール】&#10;有形固定資産減価償却率該当値テキスト"/>
        <xdr:cNvSpPr txBox="1"/>
      </xdr:nvSpPr>
      <xdr:spPr>
        <a:xfrm>
          <a:off x="4673600" y="1021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130175</xdr:rowOff>
    </xdr:from>
    <xdr:to>
      <xdr:col>20</xdr:col>
      <xdr:colOff>38100</xdr:colOff>
      <xdr:row>60</xdr:row>
      <xdr:rowOff>60325</xdr:rowOff>
    </xdr:to>
    <xdr:sp macro="" textlink="">
      <xdr:nvSpPr>
        <xdr:cNvPr id="189" name="楕円 188"/>
        <xdr:cNvSpPr/>
      </xdr:nvSpPr>
      <xdr:spPr>
        <a:xfrm>
          <a:off x="3746500" y="1024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3810</xdr:rowOff>
    </xdr:from>
    <xdr:to>
      <xdr:col>24</xdr:col>
      <xdr:colOff>63500</xdr:colOff>
      <xdr:row>60</xdr:row>
      <xdr:rowOff>9525</xdr:rowOff>
    </xdr:to>
    <xdr:cxnSp macro="">
      <xdr:nvCxnSpPr>
        <xdr:cNvPr id="190" name="直線コネクタ 189"/>
        <xdr:cNvCxnSpPr/>
      </xdr:nvCxnSpPr>
      <xdr:spPr>
        <a:xfrm flipV="1">
          <a:off x="3797300" y="1029081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93980</xdr:rowOff>
    </xdr:from>
    <xdr:to>
      <xdr:col>15</xdr:col>
      <xdr:colOff>101600</xdr:colOff>
      <xdr:row>60</xdr:row>
      <xdr:rowOff>24130</xdr:rowOff>
    </xdr:to>
    <xdr:sp macro="" textlink="">
      <xdr:nvSpPr>
        <xdr:cNvPr id="191" name="楕円 190"/>
        <xdr:cNvSpPr/>
      </xdr:nvSpPr>
      <xdr:spPr>
        <a:xfrm>
          <a:off x="2857500" y="1020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144780</xdr:rowOff>
    </xdr:from>
    <xdr:to>
      <xdr:col>19</xdr:col>
      <xdr:colOff>177800</xdr:colOff>
      <xdr:row>60</xdr:row>
      <xdr:rowOff>9525</xdr:rowOff>
    </xdr:to>
    <xdr:cxnSp macro="">
      <xdr:nvCxnSpPr>
        <xdr:cNvPr id="192" name="直線コネクタ 191"/>
        <xdr:cNvCxnSpPr/>
      </xdr:nvCxnSpPr>
      <xdr:spPr>
        <a:xfrm>
          <a:off x="2908300" y="1026033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86360</xdr:rowOff>
    </xdr:from>
    <xdr:to>
      <xdr:col>10</xdr:col>
      <xdr:colOff>165100</xdr:colOff>
      <xdr:row>60</xdr:row>
      <xdr:rowOff>16510</xdr:rowOff>
    </xdr:to>
    <xdr:sp macro="" textlink="">
      <xdr:nvSpPr>
        <xdr:cNvPr id="193" name="楕円 192"/>
        <xdr:cNvSpPr/>
      </xdr:nvSpPr>
      <xdr:spPr>
        <a:xfrm>
          <a:off x="19685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137160</xdr:rowOff>
    </xdr:from>
    <xdr:to>
      <xdr:col>15</xdr:col>
      <xdr:colOff>50800</xdr:colOff>
      <xdr:row>59</xdr:row>
      <xdr:rowOff>144780</xdr:rowOff>
    </xdr:to>
    <xdr:cxnSp macro="">
      <xdr:nvCxnSpPr>
        <xdr:cNvPr id="194" name="直線コネクタ 193"/>
        <xdr:cNvCxnSpPr/>
      </xdr:nvCxnSpPr>
      <xdr:spPr>
        <a:xfrm>
          <a:off x="2019300" y="1025271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46355</xdr:rowOff>
    </xdr:from>
    <xdr:to>
      <xdr:col>6</xdr:col>
      <xdr:colOff>38100</xdr:colOff>
      <xdr:row>59</xdr:row>
      <xdr:rowOff>147955</xdr:rowOff>
    </xdr:to>
    <xdr:sp macro="" textlink="">
      <xdr:nvSpPr>
        <xdr:cNvPr id="195" name="楕円 194"/>
        <xdr:cNvSpPr/>
      </xdr:nvSpPr>
      <xdr:spPr>
        <a:xfrm>
          <a:off x="1079500" y="1016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97155</xdr:rowOff>
    </xdr:from>
    <xdr:to>
      <xdr:col>10</xdr:col>
      <xdr:colOff>114300</xdr:colOff>
      <xdr:row>59</xdr:row>
      <xdr:rowOff>137160</xdr:rowOff>
    </xdr:to>
    <xdr:cxnSp macro="">
      <xdr:nvCxnSpPr>
        <xdr:cNvPr id="196" name="直線コネクタ 195"/>
        <xdr:cNvCxnSpPr/>
      </xdr:nvCxnSpPr>
      <xdr:spPr>
        <a:xfrm>
          <a:off x="1130300" y="1021270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124477</xdr:rowOff>
    </xdr:from>
    <xdr:ext cx="405111" cy="259045"/>
    <xdr:sp macro="" textlink="">
      <xdr:nvSpPr>
        <xdr:cNvPr id="197" name="n_1aveValue【体育館・プール】&#10;有形固定資産減価償却率"/>
        <xdr:cNvSpPr txBox="1"/>
      </xdr:nvSpPr>
      <xdr:spPr>
        <a:xfrm>
          <a:off x="3582044"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74947</xdr:rowOff>
    </xdr:from>
    <xdr:ext cx="405111" cy="259045"/>
    <xdr:sp macro="" textlink="">
      <xdr:nvSpPr>
        <xdr:cNvPr id="198" name="n_2aveValue【体育館・プール】&#10;有形固定資産減価償却率"/>
        <xdr:cNvSpPr txBox="1"/>
      </xdr:nvSpPr>
      <xdr:spPr>
        <a:xfrm>
          <a:off x="2705744" y="984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82567</xdr:rowOff>
    </xdr:from>
    <xdr:ext cx="405111" cy="259045"/>
    <xdr:sp macro="" textlink="">
      <xdr:nvSpPr>
        <xdr:cNvPr id="199" name="n_3aveValue【体育館・プール】&#10;有形固定資産減価償却率"/>
        <xdr:cNvSpPr txBox="1"/>
      </xdr:nvSpPr>
      <xdr:spPr>
        <a:xfrm>
          <a:off x="1816744"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74947</xdr:rowOff>
    </xdr:from>
    <xdr:ext cx="405111" cy="259045"/>
    <xdr:sp macro="" textlink="">
      <xdr:nvSpPr>
        <xdr:cNvPr id="200" name="n_4aveValue【体育館・プール】&#10;有形固定資産減価償却率"/>
        <xdr:cNvSpPr txBox="1"/>
      </xdr:nvSpPr>
      <xdr:spPr>
        <a:xfrm>
          <a:off x="927744" y="984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51452</xdr:rowOff>
    </xdr:from>
    <xdr:ext cx="405111" cy="259045"/>
    <xdr:sp macro="" textlink="">
      <xdr:nvSpPr>
        <xdr:cNvPr id="201" name="n_1mainValue【体育館・プール】&#10;有形固定資産減価償却率"/>
        <xdr:cNvSpPr txBox="1"/>
      </xdr:nvSpPr>
      <xdr:spPr>
        <a:xfrm>
          <a:off x="35820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15257</xdr:rowOff>
    </xdr:from>
    <xdr:ext cx="405111" cy="259045"/>
    <xdr:sp macro="" textlink="">
      <xdr:nvSpPr>
        <xdr:cNvPr id="202" name="n_2mainValue【体育館・プール】&#10;有形固定資産減価償却率"/>
        <xdr:cNvSpPr txBox="1"/>
      </xdr:nvSpPr>
      <xdr:spPr>
        <a:xfrm>
          <a:off x="2705744" y="1030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7637</xdr:rowOff>
    </xdr:from>
    <xdr:ext cx="405111" cy="259045"/>
    <xdr:sp macro="" textlink="">
      <xdr:nvSpPr>
        <xdr:cNvPr id="203" name="n_3mainValue【体育館・プール】&#10;有形固定資産減価償却率"/>
        <xdr:cNvSpPr txBox="1"/>
      </xdr:nvSpPr>
      <xdr:spPr>
        <a:xfrm>
          <a:off x="18167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139082</xdr:rowOff>
    </xdr:from>
    <xdr:ext cx="405111" cy="259045"/>
    <xdr:sp macro="" textlink="">
      <xdr:nvSpPr>
        <xdr:cNvPr id="204" name="n_4mainValue【体育館・プール】&#10;有形固定資産減価償却率"/>
        <xdr:cNvSpPr txBox="1"/>
      </xdr:nvSpPr>
      <xdr:spPr>
        <a:xfrm>
          <a:off x="927744" y="1025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22860</xdr:rowOff>
    </xdr:from>
    <xdr:to>
      <xdr:col>54</xdr:col>
      <xdr:colOff>189865</xdr:colOff>
      <xdr:row>63</xdr:row>
      <xdr:rowOff>3810</xdr:rowOff>
    </xdr:to>
    <xdr:cxnSp macro="">
      <xdr:nvCxnSpPr>
        <xdr:cNvPr id="228" name="直線コネクタ 227"/>
        <xdr:cNvCxnSpPr/>
      </xdr:nvCxnSpPr>
      <xdr:spPr>
        <a:xfrm flipV="1">
          <a:off x="10476865" y="962406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7637</xdr:rowOff>
    </xdr:from>
    <xdr:ext cx="469744" cy="259045"/>
    <xdr:sp macro="" textlink="">
      <xdr:nvSpPr>
        <xdr:cNvPr id="229" name="【体育館・プール】&#10;一人当たり面積最小値テキスト"/>
        <xdr:cNvSpPr txBox="1"/>
      </xdr:nvSpPr>
      <xdr:spPr>
        <a:xfrm>
          <a:off x="10515600"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3810</xdr:rowOff>
    </xdr:from>
    <xdr:to>
      <xdr:col>55</xdr:col>
      <xdr:colOff>88900</xdr:colOff>
      <xdr:row>63</xdr:row>
      <xdr:rowOff>3810</xdr:rowOff>
    </xdr:to>
    <xdr:cxnSp macro="">
      <xdr:nvCxnSpPr>
        <xdr:cNvPr id="230" name="直線コネクタ 229"/>
        <xdr:cNvCxnSpPr/>
      </xdr:nvCxnSpPr>
      <xdr:spPr>
        <a:xfrm>
          <a:off x="10388600" y="10805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140987</xdr:rowOff>
    </xdr:from>
    <xdr:ext cx="469744" cy="259045"/>
    <xdr:sp macro="" textlink="">
      <xdr:nvSpPr>
        <xdr:cNvPr id="231" name="【体育館・プール】&#10;一人当たり面積最大値テキスト"/>
        <xdr:cNvSpPr txBox="1"/>
      </xdr:nvSpPr>
      <xdr:spPr>
        <a:xfrm>
          <a:off x="10515600" y="939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22860</xdr:rowOff>
    </xdr:from>
    <xdr:to>
      <xdr:col>55</xdr:col>
      <xdr:colOff>88900</xdr:colOff>
      <xdr:row>56</xdr:row>
      <xdr:rowOff>22860</xdr:rowOff>
    </xdr:to>
    <xdr:cxnSp macro="">
      <xdr:nvCxnSpPr>
        <xdr:cNvPr id="232" name="直線コネクタ 231"/>
        <xdr:cNvCxnSpPr/>
      </xdr:nvCxnSpPr>
      <xdr:spPr>
        <a:xfrm>
          <a:off x="10388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55897</xdr:rowOff>
    </xdr:from>
    <xdr:ext cx="469744" cy="259045"/>
    <xdr:sp macro="" textlink="">
      <xdr:nvSpPr>
        <xdr:cNvPr id="233" name="【体育館・プール】&#10;一人当たり面積平均値テキスト"/>
        <xdr:cNvSpPr txBox="1"/>
      </xdr:nvSpPr>
      <xdr:spPr>
        <a:xfrm>
          <a:off x="10515600" y="103428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33020</xdr:rowOff>
    </xdr:from>
    <xdr:to>
      <xdr:col>55</xdr:col>
      <xdr:colOff>50800</xdr:colOff>
      <xdr:row>61</xdr:row>
      <xdr:rowOff>134620</xdr:rowOff>
    </xdr:to>
    <xdr:sp macro="" textlink="">
      <xdr:nvSpPr>
        <xdr:cNvPr id="234" name="フローチャート: 判断 233"/>
        <xdr:cNvSpPr/>
      </xdr:nvSpPr>
      <xdr:spPr>
        <a:xfrm>
          <a:off x="10426700" y="1049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52070</xdr:rowOff>
    </xdr:from>
    <xdr:to>
      <xdr:col>50</xdr:col>
      <xdr:colOff>165100</xdr:colOff>
      <xdr:row>61</xdr:row>
      <xdr:rowOff>153670</xdr:rowOff>
    </xdr:to>
    <xdr:sp macro="" textlink="">
      <xdr:nvSpPr>
        <xdr:cNvPr id="235" name="フローチャート: 判断 234"/>
        <xdr:cNvSpPr/>
      </xdr:nvSpPr>
      <xdr:spPr>
        <a:xfrm>
          <a:off x="95885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74930</xdr:rowOff>
    </xdr:from>
    <xdr:to>
      <xdr:col>46</xdr:col>
      <xdr:colOff>38100</xdr:colOff>
      <xdr:row>62</xdr:row>
      <xdr:rowOff>5080</xdr:rowOff>
    </xdr:to>
    <xdr:sp macro="" textlink="">
      <xdr:nvSpPr>
        <xdr:cNvPr id="236" name="フローチャート: 判断 235"/>
        <xdr:cNvSpPr/>
      </xdr:nvSpPr>
      <xdr:spPr>
        <a:xfrm>
          <a:off x="8699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63500</xdr:rowOff>
    </xdr:from>
    <xdr:to>
      <xdr:col>41</xdr:col>
      <xdr:colOff>101600</xdr:colOff>
      <xdr:row>61</xdr:row>
      <xdr:rowOff>165100</xdr:rowOff>
    </xdr:to>
    <xdr:sp macro="" textlink="">
      <xdr:nvSpPr>
        <xdr:cNvPr id="237" name="フローチャート: 判断 236"/>
        <xdr:cNvSpPr/>
      </xdr:nvSpPr>
      <xdr:spPr>
        <a:xfrm>
          <a:off x="78105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86360</xdr:rowOff>
    </xdr:from>
    <xdr:to>
      <xdr:col>36</xdr:col>
      <xdr:colOff>165100</xdr:colOff>
      <xdr:row>62</xdr:row>
      <xdr:rowOff>16510</xdr:rowOff>
    </xdr:to>
    <xdr:sp macro="" textlink="">
      <xdr:nvSpPr>
        <xdr:cNvPr id="238" name="フローチャート: 判断 237"/>
        <xdr:cNvSpPr/>
      </xdr:nvSpPr>
      <xdr:spPr>
        <a:xfrm>
          <a:off x="6921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44450</xdr:rowOff>
    </xdr:from>
    <xdr:to>
      <xdr:col>55</xdr:col>
      <xdr:colOff>50800</xdr:colOff>
      <xdr:row>62</xdr:row>
      <xdr:rowOff>146050</xdr:rowOff>
    </xdr:to>
    <xdr:sp macro="" textlink="">
      <xdr:nvSpPr>
        <xdr:cNvPr id="244" name="楕円 243"/>
        <xdr:cNvSpPr/>
      </xdr:nvSpPr>
      <xdr:spPr>
        <a:xfrm>
          <a:off x="10426700" y="1067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130827</xdr:rowOff>
    </xdr:from>
    <xdr:ext cx="469744" cy="259045"/>
    <xdr:sp macro="" textlink="">
      <xdr:nvSpPr>
        <xdr:cNvPr id="245" name="【体育館・プール】&#10;一人当たり面積該当値テキスト"/>
        <xdr:cNvSpPr txBox="1"/>
      </xdr:nvSpPr>
      <xdr:spPr>
        <a:xfrm>
          <a:off x="10515600" y="1058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29210</xdr:rowOff>
    </xdr:from>
    <xdr:to>
      <xdr:col>50</xdr:col>
      <xdr:colOff>165100</xdr:colOff>
      <xdr:row>62</xdr:row>
      <xdr:rowOff>130810</xdr:rowOff>
    </xdr:to>
    <xdr:sp macro="" textlink="">
      <xdr:nvSpPr>
        <xdr:cNvPr id="246" name="楕円 245"/>
        <xdr:cNvSpPr/>
      </xdr:nvSpPr>
      <xdr:spPr>
        <a:xfrm>
          <a:off x="9588500" y="1065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80010</xdr:rowOff>
    </xdr:from>
    <xdr:to>
      <xdr:col>55</xdr:col>
      <xdr:colOff>0</xdr:colOff>
      <xdr:row>62</xdr:row>
      <xdr:rowOff>95250</xdr:rowOff>
    </xdr:to>
    <xdr:cxnSp macro="">
      <xdr:nvCxnSpPr>
        <xdr:cNvPr id="247" name="直線コネクタ 246"/>
        <xdr:cNvCxnSpPr/>
      </xdr:nvCxnSpPr>
      <xdr:spPr>
        <a:xfrm>
          <a:off x="9639300" y="1070991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33020</xdr:rowOff>
    </xdr:from>
    <xdr:to>
      <xdr:col>46</xdr:col>
      <xdr:colOff>38100</xdr:colOff>
      <xdr:row>62</xdr:row>
      <xdr:rowOff>134620</xdr:rowOff>
    </xdr:to>
    <xdr:sp macro="" textlink="">
      <xdr:nvSpPr>
        <xdr:cNvPr id="248" name="楕円 247"/>
        <xdr:cNvSpPr/>
      </xdr:nvSpPr>
      <xdr:spPr>
        <a:xfrm>
          <a:off x="8699500" y="1066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80010</xdr:rowOff>
    </xdr:from>
    <xdr:to>
      <xdr:col>50</xdr:col>
      <xdr:colOff>114300</xdr:colOff>
      <xdr:row>62</xdr:row>
      <xdr:rowOff>83820</xdr:rowOff>
    </xdr:to>
    <xdr:cxnSp macro="">
      <xdr:nvCxnSpPr>
        <xdr:cNvPr id="249" name="直線コネクタ 248"/>
        <xdr:cNvCxnSpPr/>
      </xdr:nvCxnSpPr>
      <xdr:spPr>
        <a:xfrm flipV="1">
          <a:off x="8750300" y="107099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6350</xdr:rowOff>
    </xdr:from>
    <xdr:to>
      <xdr:col>41</xdr:col>
      <xdr:colOff>101600</xdr:colOff>
      <xdr:row>62</xdr:row>
      <xdr:rowOff>107950</xdr:rowOff>
    </xdr:to>
    <xdr:sp macro="" textlink="">
      <xdr:nvSpPr>
        <xdr:cNvPr id="250" name="楕円 249"/>
        <xdr:cNvSpPr/>
      </xdr:nvSpPr>
      <xdr:spPr>
        <a:xfrm>
          <a:off x="7810500" y="1063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57150</xdr:rowOff>
    </xdr:from>
    <xdr:to>
      <xdr:col>45</xdr:col>
      <xdr:colOff>177800</xdr:colOff>
      <xdr:row>62</xdr:row>
      <xdr:rowOff>83820</xdr:rowOff>
    </xdr:to>
    <xdr:cxnSp macro="">
      <xdr:nvCxnSpPr>
        <xdr:cNvPr id="251" name="直線コネクタ 250"/>
        <xdr:cNvCxnSpPr/>
      </xdr:nvCxnSpPr>
      <xdr:spPr>
        <a:xfrm>
          <a:off x="7861300" y="106870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6350</xdr:rowOff>
    </xdr:from>
    <xdr:to>
      <xdr:col>36</xdr:col>
      <xdr:colOff>165100</xdr:colOff>
      <xdr:row>62</xdr:row>
      <xdr:rowOff>107950</xdr:rowOff>
    </xdr:to>
    <xdr:sp macro="" textlink="">
      <xdr:nvSpPr>
        <xdr:cNvPr id="252" name="楕円 251"/>
        <xdr:cNvSpPr/>
      </xdr:nvSpPr>
      <xdr:spPr>
        <a:xfrm>
          <a:off x="6921500" y="1063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57150</xdr:rowOff>
    </xdr:from>
    <xdr:to>
      <xdr:col>41</xdr:col>
      <xdr:colOff>50800</xdr:colOff>
      <xdr:row>62</xdr:row>
      <xdr:rowOff>57150</xdr:rowOff>
    </xdr:to>
    <xdr:cxnSp macro="">
      <xdr:nvCxnSpPr>
        <xdr:cNvPr id="253" name="直線コネクタ 252"/>
        <xdr:cNvCxnSpPr/>
      </xdr:nvCxnSpPr>
      <xdr:spPr>
        <a:xfrm>
          <a:off x="6972300" y="10687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170197</xdr:rowOff>
    </xdr:from>
    <xdr:ext cx="469744" cy="259045"/>
    <xdr:sp macro="" textlink="">
      <xdr:nvSpPr>
        <xdr:cNvPr id="254" name="n_1aveValue【体育館・プール】&#10;一人当たり面積"/>
        <xdr:cNvSpPr txBox="1"/>
      </xdr:nvSpPr>
      <xdr:spPr>
        <a:xfrm>
          <a:off x="9391727" y="1028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21607</xdr:rowOff>
    </xdr:from>
    <xdr:ext cx="469744" cy="259045"/>
    <xdr:sp macro="" textlink="">
      <xdr:nvSpPr>
        <xdr:cNvPr id="255" name="n_2aveValue【体育館・プール】&#10;一人当たり面積"/>
        <xdr:cNvSpPr txBox="1"/>
      </xdr:nvSpPr>
      <xdr:spPr>
        <a:xfrm>
          <a:off x="85154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10177</xdr:rowOff>
    </xdr:from>
    <xdr:ext cx="469744" cy="259045"/>
    <xdr:sp macro="" textlink="">
      <xdr:nvSpPr>
        <xdr:cNvPr id="256" name="n_3aveValue【体育館・プール】&#10;一人当たり面積"/>
        <xdr:cNvSpPr txBox="1"/>
      </xdr:nvSpPr>
      <xdr:spPr>
        <a:xfrm>
          <a:off x="7626427" y="1029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33037</xdr:rowOff>
    </xdr:from>
    <xdr:ext cx="469744" cy="259045"/>
    <xdr:sp macro="" textlink="">
      <xdr:nvSpPr>
        <xdr:cNvPr id="257" name="n_4aveValue【体育館・プール】&#10;一人当たり面積"/>
        <xdr:cNvSpPr txBox="1"/>
      </xdr:nvSpPr>
      <xdr:spPr>
        <a:xfrm>
          <a:off x="6737427" y="1032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121937</xdr:rowOff>
    </xdr:from>
    <xdr:ext cx="469744" cy="259045"/>
    <xdr:sp macro="" textlink="">
      <xdr:nvSpPr>
        <xdr:cNvPr id="258" name="n_1mainValue【体育館・プール】&#10;一人当たり面積"/>
        <xdr:cNvSpPr txBox="1"/>
      </xdr:nvSpPr>
      <xdr:spPr>
        <a:xfrm>
          <a:off x="9391727" y="1075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125747</xdr:rowOff>
    </xdr:from>
    <xdr:ext cx="469744" cy="259045"/>
    <xdr:sp macro="" textlink="">
      <xdr:nvSpPr>
        <xdr:cNvPr id="259" name="n_2mainValue【体育館・プール】&#10;一人当たり面積"/>
        <xdr:cNvSpPr txBox="1"/>
      </xdr:nvSpPr>
      <xdr:spPr>
        <a:xfrm>
          <a:off x="8515427" y="1075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99077</xdr:rowOff>
    </xdr:from>
    <xdr:ext cx="469744" cy="259045"/>
    <xdr:sp macro="" textlink="">
      <xdr:nvSpPr>
        <xdr:cNvPr id="260" name="n_3mainValue【体育館・プール】&#10;一人当たり面積"/>
        <xdr:cNvSpPr txBox="1"/>
      </xdr:nvSpPr>
      <xdr:spPr>
        <a:xfrm>
          <a:off x="7626427" y="1072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99077</xdr:rowOff>
    </xdr:from>
    <xdr:ext cx="469744" cy="259045"/>
    <xdr:sp macro="" textlink="">
      <xdr:nvSpPr>
        <xdr:cNvPr id="261" name="n_4mainValue【体育館・プール】&#10;一人当たり面積"/>
        <xdr:cNvSpPr txBox="1"/>
      </xdr:nvSpPr>
      <xdr:spPr>
        <a:xfrm>
          <a:off x="6737427" y="1072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2" name="テキスト ボックス 271"/>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74" name="テキスト ボックス 27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57150</xdr:rowOff>
    </xdr:from>
    <xdr:to>
      <xdr:col>24</xdr:col>
      <xdr:colOff>62865</xdr:colOff>
      <xdr:row>86</xdr:row>
      <xdr:rowOff>156211</xdr:rowOff>
    </xdr:to>
    <xdr:cxnSp macro="">
      <xdr:nvCxnSpPr>
        <xdr:cNvPr id="286" name="直線コネクタ 285"/>
        <xdr:cNvCxnSpPr/>
      </xdr:nvCxnSpPr>
      <xdr:spPr>
        <a:xfrm flipV="1">
          <a:off x="4634865" y="13430250"/>
          <a:ext cx="0" cy="1470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160038</xdr:rowOff>
    </xdr:from>
    <xdr:ext cx="405111" cy="259045"/>
    <xdr:sp macro="" textlink="">
      <xdr:nvSpPr>
        <xdr:cNvPr id="287" name="【福祉施設】&#10;有形固定資産減価償却率最小値テキスト"/>
        <xdr:cNvSpPr txBox="1"/>
      </xdr:nvSpPr>
      <xdr:spPr>
        <a:xfrm>
          <a:off x="4673600" y="1490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156211</xdr:rowOff>
    </xdr:from>
    <xdr:to>
      <xdr:col>24</xdr:col>
      <xdr:colOff>152400</xdr:colOff>
      <xdr:row>86</xdr:row>
      <xdr:rowOff>156211</xdr:rowOff>
    </xdr:to>
    <xdr:cxnSp macro="">
      <xdr:nvCxnSpPr>
        <xdr:cNvPr id="288" name="直線コネクタ 287"/>
        <xdr:cNvCxnSpPr/>
      </xdr:nvCxnSpPr>
      <xdr:spPr>
        <a:xfrm>
          <a:off x="4546600" y="14900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3827</xdr:rowOff>
    </xdr:from>
    <xdr:ext cx="405111" cy="259045"/>
    <xdr:sp macro="" textlink="">
      <xdr:nvSpPr>
        <xdr:cNvPr id="289" name="【福祉施設】&#10;有形固定資産減価償却率最大値テキスト"/>
        <xdr:cNvSpPr txBox="1"/>
      </xdr:nvSpPr>
      <xdr:spPr>
        <a:xfrm>
          <a:off x="4673600" y="13205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57150</xdr:rowOff>
    </xdr:from>
    <xdr:to>
      <xdr:col>24</xdr:col>
      <xdr:colOff>152400</xdr:colOff>
      <xdr:row>78</xdr:row>
      <xdr:rowOff>57150</xdr:rowOff>
    </xdr:to>
    <xdr:cxnSp macro="">
      <xdr:nvCxnSpPr>
        <xdr:cNvPr id="290" name="直線コネクタ 289"/>
        <xdr:cNvCxnSpPr/>
      </xdr:nvCxnSpPr>
      <xdr:spPr>
        <a:xfrm>
          <a:off x="4546600" y="1343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140988</xdr:rowOff>
    </xdr:from>
    <xdr:ext cx="405111" cy="259045"/>
    <xdr:sp macro="" textlink="">
      <xdr:nvSpPr>
        <xdr:cNvPr id="291" name="【福祉施設】&#10;有形固定資産減価償却率平均値テキスト"/>
        <xdr:cNvSpPr txBox="1"/>
      </xdr:nvSpPr>
      <xdr:spPr>
        <a:xfrm>
          <a:off x="4673600" y="141998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162561</xdr:rowOff>
    </xdr:from>
    <xdr:to>
      <xdr:col>24</xdr:col>
      <xdr:colOff>114300</xdr:colOff>
      <xdr:row>83</xdr:row>
      <xdr:rowOff>92711</xdr:rowOff>
    </xdr:to>
    <xdr:sp macro="" textlink="">
      <xdr:nvSpPr>
        <xdr:cNvPr id="292" name="フローチャート: 判断 291"/>
        <xdr:cNvSpPr/>
      </xdr:nvSpPr>
      <xdr:spPr>
        <a:xfrm>
          <a:off x="4584700" y="1422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78739</xdr:rowOff>
    </xdr:from>
    <xdr:to>
      <xdr:col>20</xdr:col>
      <xdr:colOff>38100</xdr:colOff>
      <xdr:row>83</xdr:row>
      <xdr:rowOff>8889</xdr:rowOff>
    </xdr:to>
    <xdr:sp macro="" textlink="">
      <xdr:nvSpPr>
        <xdr:cNvPr id="293" name="フローチャート: 判断 292"/>
        <xdr:cNvSpPr/>
      </xdr:nvSpPr>
      <xdr:spPr>
        <a:xfrm>
          <a:off x="3746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10161</xdr:rowOff>
    </xdr:from>
    <xdr:to>
      <xdr:col>15</xdr:col>
      <xdr:colOff>101600</xdr:colOff>
      <xdr:row>82</xdr:row>
      <xdr:rowOff>111761</xdr:rowOff>
    </xdr:to>
    <xdr:sp macro="" textlink="">
      <xdr:nvSpPr>
        <xdr:cNvPr id="294" name="フローチャート: 判断 293"/>
        <xdr:cNvSpPr/>
      </xdr:nvSpPr>
      <xdr:spPr>
        <a:xfrm>
          <a:off x="2857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147320</xdr:rowOff>
    </xdr:from>
    <xdr:to>
      <xdr:col>10</xdr:col>
      <xdr:colOff>165100</xdr:colOff>
      <xdr:row>82</xdr:row>
      <xdr:rowOff>77470</xdr:rowOff>
    </xdr:to>
    <xdr:sp macro="" textlink="">
      <xdr:nvSpPr>
        <xdr:cNvPr id="295" name="フローチャート: 判断 294"/>
        <xdr:cNvSpPr/>
      </xdr:nvSpPr>
      <xdr:spPr>
        <a:xfrm>
          <a:off x="19685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78739</xdr:rowOff>
    </xdr:from>
    <xdr:to>
      <xdr:col>6</xdr:col>
      <xdr:colOff>38100</xdr:colOff>
      <xdr:row>82</xdr:row>
      <xdr:rowOff>8889</xdr:rowOff>
    </xdr:to>
    <xdr:sp macro="" textlink="">
      <xdr:nvSpPr>
        <xdr:cNvPr id="296" name="フローチャート: 判断 295"/>
        <xdr:cNvSpPr/>
      </xdr:nvSpPr>
      <xdr:spPr>
        <a:xfrm>
          <a:off x="10795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6350</xdr:rowOff>
    </xdr:from>
    <xdr:to>
      <xdr:col>24</xdr:col>
      <xdr:colOff>114300</xdr:colOff>
      <xdr:row>81</xdr:row>
      <xdr:rowOff>107950</xdr:rowOff>
    </xdr:to>
    <xdr:sp macro="" textlink="">
      <xdr:nvSpPr>
        <xdr:cNvPr id="302" name="楕円 301"/>
        <xdr:cNvSpPr/>
      </xdr:nvSpPr>
      <xdr:spPr>
        <a:xfrm>
          <a:off x="4584700" y="138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29227</xdr:rowOff>
    </xdr:from>
    <xdr:ext cx="405111" cy="259045"/>
    <xdr:sp macro="" textlink="">
      <xdr:nvSpPr>
        <xdr:cNvPr id="303" name="【福祉施設】&#10;有形固定資産減価償却率該当値テキスト"/>
        <xdr:cNvSpPr txBox="1"/>
      </xdr:nvSpPr>
      <xdr:spPr>
        <a:xfrm>
          <a:off x="4673600"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101600</xdr:rowOff>
    </xdr:from>
    <xdr:to>
      <xdr:col>20</xdr:col>
      <xdr:colOff>38100</xdr:colOff>
      <xdr:row>81</xdr:row>
      <xdr:rowOff>31750</xdr:rowOff>
    </xdr:to>
    <xdr:sp macro="" textlink="">
      <xdr:nvSpPr>
        <xdr:cNvPr id="304" name="楕円 303"/>
        <xdr:cNvSpPr/>
      </xdr:nvSpPr>
      <xdr:spPr>
        <a:xfrm>
          <a:off x="3746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152400</xdr:rowOff>
    </xdr:from>
    <xdr:to>
      <xdr:col>24</xdr:col>
      <xdr:colOff>63500</xdr:colOff>
      <xdr:row>81</xdr:row>
      <xdr:rowOff>57150</xdr:rowOff>
    </xdr:to>
    <xdr:cxnSp macro="">
      <xdr:nvCxnSpPr>
        <xdr:cNvPr id="305" name="直線コネクタ 304"/>
        <xdr:cNvCxnSpPr/>
      </xdr:nvCxnSpPr>
      <xdr:spPr>
        <a:xfrm>
          <a:off x="3797300" y="138684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25400</xdr:rowOff>
    </xdr:from>
    <xdr:to>
      <xdr:col>15</xdr:col>
      <xdr:colOff>101600</xdr:colOff>
      <xdr:row>80</xdr:row>
      <xdr:rowOff>127000</xdr:rowOff>
    </xdr:to>
    <xdr:sp macro="" textlink="">
      <xdr:nvSpPr>
        <xdr:cNvPr id="306" name="楕円 305"/>
        <xdr:cNvSpPr/>
      </xdr:nvSpPr>
      <xdr:spPr>
        <a:xfrm>
          <a:off x="2857500" y="1374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76200</xdr:rowOff>
    </xdr:from>
    <xdr:to>
      <xdr:col>19</xdr:col>
      <xdr:colOff>177800</xdr:colOff>
      <xdr:row>80</xdr:row>
      <xdr:rowOff>152400</xdr:rowOff>
    </xdr:to>
    <xdr:cxnSp macro="">
      <xdr:nvCxnSpPr>
        <xdr:cNvPr id="307" name="直線コネクタ 306"/>
        <xdr:cNvCxnSpPr/>
      </xdr:nvCxnSpPr>
      <xdr:spPr>
        <a:xfrm>
          <a:off x="2908300" y="13792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120650</xdr:rowOff>
    </xdr:from>
    <xdr:to>
      <xdr:col>10</xdr:col>
      <xdr:colOff>165100</xdr:colOff>
      <xdr:row>80</xdr:row>
      <xdr:rowOff>50800</xdr:rowOff>
    </xdr:to>
    <xdr:sp macro="" textlink="">
      <xdr:nvSpPr>
        <xdr:cNvPr id="308" name="楕円 307"/>
        <xdr:cNvSpPr/>
      </xdr:nvSpPr>
      <xdr:spPr>
        <a:xfrm>
          <a:off x="1968500" y="1366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0</xdr:rowOff>
    </xdr:from>
    <xdr:to>
      <xdr:col>15</xdr:col>
      <xdr:colOff>50800</xdr:colOff>
      <xdr:row>80</xdr:row>
      <xdr:rowOff>76200</xdr:rowOff>
    </xdr:to>
    <xdr:cxnSp macro="">
      <xdr:nvCxnSpPr>
        <xdr:cNvPr id="309" name="直線コネクタ 308"/>
        <xdr:cNvCxnSpPr/>
      </xdr:nvCxnSpPr>
      <xdr:spPr>
        <a:xfrm>
          <a:off x="2019300" y="13716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44450</xdr:rowOff>
    </xdr:from>
    <xdr:to>
      <xdr:col>6</xdr:col>
      <xdr:colOff>38100</xdr:colOff>
      <xdr:row>79</xdr:row>
      <xdr:rowOff>146050</xdr:rowOff>
    </xdr:to>
    <xdr:sp macro="" textlink="">
      <xdr:nvSpPr>
        <xdr:cNvPr id="310" name="楕円 309"/>
        <xdr:cNvSpPr/>
      </xdr:nvSpPr>
      <xdr:spPr>
        <a:xfrm>
          <a:off x="10795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95250</xdr:rowOff>
    </xdr:from>
    <xdr:to>
      <xdr:col>10</xdr:col>
      <xdr:colOff>114300</xdr:colOff>
      <xdr:row>80</xdr:row>
      <xdr:rowOff>0</xdr:rowOff>
    </xdr:to>
    <xdr:cxnSp macro="">
      <xdr:nvCxnSpPr>
        <xdr:cNvPr id="311" name="直線コネクタ 310"/>
        <xdr:cNvCxnSpPr/>
      </xdr:nvCxnSpPr>
      <xdr:spPr>
        <a:xfrm>
          <a:off x="1130300" y="13639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16</xdr:rowOff>
    </xdr:from>
    <xdr:ext cx="405111" cy="259045"/>
    <xdr:sp macro="" textlink="">
      <xdr:nvSpPr>
        <xdr:cNvPr id="312" name="n_1aveValue【福祉施設】&#10;有形固定資産減価償却率"/>
        <xdr:cNvSpPr txBox="1"/>
      </xdr:nvSpPr>
      <xdr:spPr>
        <a:xfrm>
          <a:off x="35820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102888</xdr:rowOff>
    </xdr:from>
    <xdr:ext cx="405111" cy="259045"/>
    <xdr:sp macro="" textlink="">
      <xdr:nvSpPr>
        <xdr:cNvPr id="313" name="n_2aveValue【福祉施設】&#10;有形固定資産減価償却率"/>
        <xdr:cNvSpPr txBox="1"/>
      </xdr:nvSpPr>
      <xdr:spPr>
        <a:xfrm>
          <a:off x="2705744"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68597</xdr:rowOff>
    </xdr:from>
    <xdr:ext cx="405111" cy="259045"/>
    <xdr:sp macro="" textlink="">
      <xdr:nvSpPr>
        <xdr:cNvPr id="314" name="n_3aveValue【福祉施設】&#10;有形固定資産減価償却率"/>
        <xdr:cNvSpPr txBox="1"/>
      </xdr:nvSpPr>
      <xdr:spPr>
        <a:xfrm>
          <a:off x="1816744" y="1412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16</xdr:rowOff>
    </xdr:from>
    <xdr:ext cx="405111" cy="259045"/>
    <xdr:sp macro="" textlink="">
      <xdr:nvSpPr>
        <xdr:cNvPr id="315" name="n_4aveValue【福祉施設】&#10;有形固定資産減価償却率"/>
        <xdr:cNvSpPr txBox="1"/>
      </xdr:nvSpPr>
      <xdr:spPr>
        <a:xfrm>
          <a:off x="927744" y="1405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48277</xdr:rowOff>
    </xdr:from>
    <xdr:ext cx="405111" cy="259045"/>
    <xdr:sp macro="" textlink="">
      <xdr:nvSpPr>
        <xdr:cNvPr id="316" name="n_1mainValue【福祉施設】&#10;有形固定資産減価償却率"/>
        <xdr:cNvSpPr txBox="1"/>
      </xdr:nvSpPr>
      <xdr:spPr>
        <a:xfrm>
          <a:off x="3582044" y="1359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143527</xdr:rowOff>
    </xdr:from>
    <xdr:ext cx="405111" cy="259045"/>
    <xdr:sp macro="" textlink="">
      <xdr:nvSpPr>
        <xdr:cNvPr id="317" name="n_2mainValue【福祉施設】&#10;有形固定資産減価償却率"/>
        <xdr:cNvSpPr txBox="1"/>
      </xdr:nvSpPr>
      <xdr:spPr>
        <a:xfrm>
          <a:off x="2705744" y="1351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67327</xdr:rowOff>
    </xdr:from>
    <xdr:ext cx="405111" cy="259045"/>
    <xdr:sp macro="" textlink="">
      <xdr:nvSpPr>
        <xdr:cNvPr id="318" name="n_3mainValue【福祉施設】&#10;有形固定資産減価償却率"/>
        <xdr:cNvSpPr txBox="1"/>
      </xdr:nvSpPr>
      <xdr:spPr>
        <a:xfrm>
          <a:off x="1816744" y="1344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162577</xdr:rowOff>
    </xdr:from>
    <xdr:ext cx="405111" cy="259045"/>
    <xdr:sp macro="" textlink="">
      <xdr:nvSpPr>
        <xdr:cNvPr id="319" name="n_4mainValue【福祉施設】&#10;有形固定資産減価償却率"/>
        <xdr:cNvSpPr txBox="1"/>
      </xdr:nvSpPr>
      <xdr:spPr>
        <a:xfrm>
          <a:off x="927744" y="1336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0" name="直線コネクタ 329"/>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1" name="テキスト ボックス 330"/>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2" name="直線コネクタ 331"/>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3" name="テキスト ボックス 332"/>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4" name="直線コネクタ 333"/>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5" name="テキスト ボックス 334"/>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6" name="直線コネクタ 335"/>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7" name="テキスト ボックス 336"/>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8" name="直線コネクタ 337"/>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9" name="テキスト ボックス 338"/>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0" name="直線コネクタ 339"/>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1" name="テキスト ボックス 340"/>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48986</xdr:rowOff>
    </xdr:from>
    <xdr:to>
      <xdr:col>54</xdr:col>
      <xdr:colOff>189865</xdr:colOff>
      <xdr:row>86</xdr:row>
      <xdr:rowOff>157843</xdr:rowOff>
    </xdr:to>
    <xdr:cxnSp macro="">
      <xdr:nvCxnSpPr>
        <xdr:cNvPr id="345" name="直線コネクタ 344"/>
        <xdr:cNvCxnSpPr/>
      </xdr:nvCxnSpPr>
      <xdr:spPr>
        <a:xfrm flipV="1">
          <a:off x="10476865" y="13422086"/>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161670</xdr:rowOff>
    </xdr:from>
    <xdr:ext cx="469744" cy="259045"/>
    <xdr:sp macro="" textlink="">
      <xdr:nvSpPr>
        <xdr:cNvPr id="346" name="【福祉施設】&#10;一人当たり面積最小値テキスト"/>
        <xdr:cNvSpPr txBox="1"/>
      </xdr:nvSpPr>
      <xdr:spPr>
        <a:xfrm>
          <a:off x="10515600" y="1490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157843</xdr:rowOff>
    </xdr:from>
    <xdr:to>
      <xdr:col>55</xdr:col>
      <xdr:colOff>88900</xdr:colOff>
      <xdr:row>86</xdr:row>
      <xdr:rowOff>157843</xdr:rowOff>
    </xdr:to>
    <xdr:cxnSp macro="">
      <xdr:nvCxnSpPr>
        <xdr:cNvPr id="347" name="直線コネクタ 346"/>
        <xdr:cNvCxnSpPr/>
      </xdr:nvCxnSpPr>
      <xdr:spPr>
        <a:xfrm>
          <a:off x="10388600" y="1490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167113</xdr:rowOff>
    </xdr:from>
    <xdr:ext cx="469744" cy="259045"/>
    <xdr:sp macro="" textlink="">
      <xdr:nvSpPr>
        <xdr:cNvPr id="348" name="【福祉施設】&#10;一人当たり面積最大値テキスト"/>
        <xdr:cNvSpPr txBox="1"/>
      </xdr:nvSpPr>
      <xdr:spPr>
        <a:xfrm>
          <a:off x="10515600" y="13197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48986</xdr:rowOff>
    </xdr:from>
    <xdr:to>
      <xdr:col>55</xdr:col>
      <xdr:colOff>88900</xdr:colOff>
      <xdr:row>78</xdr:row>
      <xdr:rowOff>48986</xdr:rowOff>
    </xdr:to>
    <xdr:cxnSp macro="">
      <xdr:nvCxnSpPr>
        <xdr:cNvPr id="349" name="直線コネクタ 348"/>
        <xdr:cNvCxnSpPr/>
      </xdr:nvCxnSpPr>
      <xdr:spPr>
        <a:xfrm>
          <a:off x="10388600" y="13422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99984</xdr:rowOff>
    </xdr:from>
    <xdr:ext cx="469744" cy="259045"/>
    <xdr:sp macro="" textlink="">
      <xdr:nvSpPr>
        <xdr:cNvPr id="350" name="【福祉施設】&#10;一人当たり面積平均値テキスト"/>
        <xdr:cNvSpPr txBox="1"/>
      </xdr:nvSpPr>
      <xdr:spPr>
        <a:xfrm>
          <a:off x="10515600" y="14158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77107</xdr:rowOff>
    </xdr:from>
    <xdr:to>
      <xdr:col>55</xdr:col>
      <xdr:colOff>50800</xdr:colOff>
      <xdr:row>84</xdr:row>
      <xdr:rowOff>7257</xdr:rowOff>
    </xdr:to>
    <xdr:sp macro="" textlink="">
      <xdr:nvSpPr>
        <xdr:cNvPr id="351" name="フローチャート: 判断 350"/>
        <xdr:cNvSpPr/>
      </xdr:nvSpPr>
      <xdr:spPr>
        <a:xfrm>
          <a:off x="104267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55336</xdr:rowOff>
    </xdr:from>
    <xdr:to>
      <xdr:col>50</xdr:col>
      <xdr:colOff>165100</xdr:colOff>
      <xdr:row>83</xdr:row>
      <xdr:rowOff>156936</xdr:rowOff>
    </xdr:to>
    <xdr:sp macro="" textlink="">
      <xdr:nvSpPr>
        <xdr:cNvPr id="352" name="フローチャート: 判断 351"/>
        <xdr:cNvSpPr/>
      </xdr:nvSpPr>
      <xdr:spPr>
        <a:xfrm>
          <a:off x="9588500" y="1428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44450</xdr:rowOff>
    </xdr:from>
    <xdr:to>
      <xdr:col>46</xdr:col>
      <xdr:colOff>38100</xdr:colOff>
      <xdr:row>83</xdr:row>
      <xdr:rowOff>146050</xdr:rowOff>
    </xdr:to>
    <xdr:sp macro="" textlink="">
      <xdr:nvSpPr>
        <xdr:cNvPr id="353" name="フローチャート: 判断 352"/>
        <xdr:cNvSpPr/>
      </xdr:nvSpPr>
      <xdr:spPr>
        <a:xfrm>
          <a:off x="8699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44450</xdr:rowOff>
    </xdr:from>
    <xdr:to>
      <xdr:col>41</xdr:col>
      <xdr:colOff>101600</xdr:colOff>
      <xdr:row>83</xdr:row>
      <xdr:rowOff>146050</xdr:rowOff>
    </xdr:to>
    <xdr:sp macro="" textlink="">
      <xdr:nvSpPr>
        <xdr:cNvPr id="354" name="フローチャート: 判断 353"/>
        <xdr:cNvSpPr/>
      </xdr:nvSpPr>
      <xdr:spPr>
        <a:xfrm>
          <a:off x="7810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33564</xdr:rowOff>
    </xdr:from>
    <xdr:to>
      <xdr:col>36</xdr:col>
      <xdr:colOff>165100</xdr:colOff>
      <xdr:row>83</xdr:row>
      <xdr:rowOff>135164</xdr:rowOff>
    </xdr:to>
    <xdr:sp macro="" textlink="">
      <xdr:nvSpPr>
        <xdr:cNvPr id="355" name="フローチャート: 判断 354"/>
        <xdr:cNvSpPr/>
      </xdr:nvSpPr>
      <xdr:spPr>
        <a:xfrm>
          <a:off x="6921500" y="1426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107043</xdr:rowOff>
    </xdr:from>
    <xdr:to>
      <xdr:col>55</xdr:col>
      <xdr:colOff>50800</xdr:colOff>
      <xdr:row>87</xdr:row>
      <xdr:rowOff>37193</xdr:rowOff>
    </xdr:to>
    <xdr:sp macro="" textlink="">
      <xdr:nvSpPr>
        <xdr:cNvPr id="361" name="楕円 360"/>
        <xdr:cNvSpPr/>
      </xdr:nvSpPr>
      <xdr:spPr>
        <a:xfrm>
          <a:off x="10426700" y="1485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21970</xdr:rowOff>
    </xdr:from>
    <xdr:ext cx="469744" cy="259045"/>
    <xdr:sp macro="" textlink="">
      <xdr:nvSpPr>
        <xdr:cNvPr id="362" name="【福祉施設】&#10;一人当たり面積該当値テキスト"/>
        <xdr:cNvSpPr txBox="1"/>
      </xdr:nvSpPr>
      <xdr:spPr>
        <a:xfrm>
          <a:off x="10515600" y="14766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107043</xdr:rowOff>
    </xdr:from>
    <xdr:to>
      <xdr:col>50</xdr:col>
      <xdr:colOff>165100</xdr:colOff>
      <xdr:row>87</xdr:row>
      <xdr:rowOff>37193</xdr:rowOff>
    </xdr:to>
    <xdr:sp macro="" textlink="">
      <xdr:nvSpPr>
        <xdr:cNvPr id="363" name="楕円 362"/>
        <xdr:cNvSpPr/>
      </xdr:nvSpPr>
      <xdr:spPr>
        <a:xfrm>
          <a:off x="9588500" y="1485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157843</xdr:rowOff>
    </xdr:from>
    <xdr:to>
      <xdr:col>55</xdr:col>
      <xdr:colOff>0</xdr:colOff>
      <xdr:row>86</xdr:row>
      <xdr:rowOff>157843</xdr:rowOff>
    </xdr:to>
    <xdr:cxnSp macro="">
      <xdr:nvCxnSpPr>
        <xdr:cNvPr id="364" name="直線コネクタ 363"/>
        <xdr:cNvCxnSpPr/>
      </xdr:nvCxnSpPr>
      <xdr:spPr>
        <a:xfrm>
          <a:off x="9639300" y="149025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107043</xdr:rowOff>
    </xdr:from>
    <xdr:to>
      <xdr:col>46</xdr:col>
      <xdr:colOff>38100</xdr:colOff>
      <xdr:row>87</xdr:row>
      <xdr:rowOff>37193</xdr:rowOff>
    </xdr:to>
    <xdr:sp macro="" textlink="">
      <xdr:nvSpPr>
        <xdr:cNvPr id="365" name="楕円 364"/>
        <xdr:cNvSpPr/>
      </xdr:nvSpPr>
      <xdr:spPr>
        <a:xfrm>
          <a:off x="8699500" y="1485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157843</xdr:rowOff>
    </xdr:from>
    <xdr:to>
      <xdr:col>50</xdr:col>
      <xdr:colOff>114300</xdr:colOff>
      <xdr:row>86</xdr:row>
      <xdr:rowOff>157843</xdr:rowOff>
    </xdr:to>
    <xdr:cxnSp macro="">
      <xdr:nvCxnSpPr>
        <xdr:cNvPr id="366" name="直線コネクタ 365"/>
        <xdr:cNvCxnSpPr/>
      </xdr:nvCxnSpPr>
      <xdr:spPr>
        <a:xfrm>
          <a:off x="8750300" y="14902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107043</xdr:rowOff>
    </xdr:from>
    <xdr:to>
      <xdr:col>41</xdr:col>
      <xdr:colOff>101600</xdr:colOff>
      <xdr:row>87</xdr:row>
      <xdr:rowOff>37193</xdr:rowOff>
    </xdr:to>
    <xdr:sp macro="" textlink="">
      <xdr:nvSpPr>
        <xdr:cNvPr id="367" name="楕円 366"/>
        <xdr:cNvSpPr/>
      </xdr:nvSpPr>
      <xdr:spPr>
        <a:xfrm>
          <a:off x="7810500" y="1485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157843</xdr:rowOff>
    </xdr:from>
    <xdr:to>
      <xdr:col>45</xdr:col>
      <xdr:colOff>177800</xdr:colOff>
      <xdr:row>86</xdr:row>
      <xdr:rowOff>157843</xdr:rowOff>
    </xdr:to>
    <xdr:cxnSp macro="">
      <xdr:nvCxnSpPr>
        <xdr:cNvPr id="368" name="直線コネクタ 367"/>
        <xdr:cNvCxnSpPr/>
      </xdr:nvCxnSpPr>
      <xdr:spPr>
        <a:xfrm>
          <a:off x="7861300" y="14902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107043</xdr:rowOff>
    </xdr:from>
    <xdr:to>
      <xdr:col>36</xdr:col>
      <xdr:colOff>165100</xdr:colOff>
      <xdr:row>87</xdr:row>
      <xdr:rowOff>37193</xdr:rowOff>
    </xdr:to>
    <xdr:sp macro="" textlink="">
      <xdr:nvSpPr>
        <xdr:cNvPr id="369" name="楕円 368"/>
        <xdr:cNvSpPr/>
      </xdr:nvSpPr>
      <xdr:spPr>
        <a:xfrm>
          <a:off x="6921500" y="1485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157843</xdr:rowOff>
    </xdr:from>
    <xdr:to>
      <xdr:col>41</xdr:col>
      <xdr:colOff>50800</xdr:colOff>
      <xdr:row>86</xdr:row>
      <xdr:rowOff>157843</xdr:rowOff>
    </xdr:to>
    <xdr:cxnSp macro="">
      <xdr:nvCxnSpPr>
        <xdr:cNvPr id="370" name="直線コネクタ 369"/>
        <xdr:cNvCxnSpPr/>
      </xdr:nvCxnSpPr>
      <xdr:spPr>
        <a:xfrm>
          <a:off x="6972300" y="14902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2013</xdr:rowOff>
    </xdr:from>
    <xdr:ext cx="469744" cy="259045"/>
    <xdr:sp macro="" textlink="">
      <xdr:nvSpPr>
        <xdr:cNvPr id="371" name="n_1aveValue【福祉施設】&#10;一人当たり面積"/>
        <xdr:cNvSpPr txBox="1"/>
      </xdr:nvSpPr>
      <xdr:spPr>
        <a:xfrm>
          <a:off x="9391727" y="1406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162577</xdr:rowOff>
    </xdr:from>
    <xdr:ext cx="469744" cy="259045"/>
    <xdr:sp macro="" textlink="">
      <xdr:nvSpPr>
        <xdr:cNvPr id="372" name="n_2aveValue【福祉施設】&#10;一人当たり面積"/>
        <xdr:cNvSpPr txBox="1"/>
      </xdr:nvSpPr>
      <xdr:spPr>
        <a:xfrm>
          <a:off x="8515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162577</xdr:rowOff>
    </xdr:from>
    <xdr:ext cx="469744" cy="259045"/>
    <xdr:sp macro="" textlink="">
      <xdr:nvSpPr>
        <xdr:cNvPr id="373" name="n_3aveValue【福祉施設】&#10;一人当たり面積"/>
        <xdr:cNvSpPr txBox="1"/>
      </xdr:nvSpPr>
      <xdr:spPr>
        <a:xfrm>
          <a:off x="7626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151691</xdr:rowOff>
    </xdr:from>
    <xdr:ext cx="469744" cy="259045"/>
    <xdr:sp macro="" textlink="">
      <xdr:nvSpPr>
        <xdr:cNvPr id="374" name="n_4aveValue【福祉施設】&#10;一人当たり面積"/>
        <xdr:cNvSpPr txBox="1"/>
      </xdr:nvSpPr>
      <xdr:spPr>
        <a:xfrm>
          <a:off x="6737427" y="14039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87</xdr:row>
      <xdr:rowOff>28320</xdr:rowOff>
    </xdr:from>
    <xdr:ext cx="469744" cy="259045"/>
    <xdr:sp macro="" textlink="">
      <xdr:nvSpPr>
        <xdr:cNvPr id="375" name="n_1mainValue【福祉施設】&#10;一人当たり面積"/>
        <xdr:cNvSpPr txBox="1"/>
      </xdr:nvSpPr>
      <xdr:spPr>
        <a:xfrm>
          <a:off x="9391727" y="14944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28320</xdr:rowOff>
    </xdr:from>
    <xdr:ext cx="469744" cy="259045"/>
    <xdr:sp macro="" textlink="">
      <xdr:nvSpPr>
        <xdr:cNvPr id="376" name="n_2mainValue【福祉施設】&#10;一人当たり面積"/>
        <xdr:cNvSpPr txBox="1"/>
      </xdr:nvSpPr>
      <xdr:spPr>
        <a:xfrm>
          <a:off x="8515427" y="14944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87</xdr:row>
      <xdr:rowOff>28320</xdr:rowOff>
    </xdr:from>
    <xdr:ext cx="469744" cy="259045"/>
    <xdr:sp macro="" textlink="">
      <xdr:nvSpPr>
        <xdr:cNvPr id="377" name="n_3mainValue【福祉施設】&#10;一人当たり面積"/>
        <xdr:cNvSpPr txBox="1"/>
      </xdr:nvSpPr>
      <xdr:spPr>
        <a:xfrm>
          <a:off x="7626427" y="14944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87</xdr:row>
      <xdr:rowOff>28320</xdr:rowOff>
    </xdr:from>
    <xdr:ext cx="469744" cy="259045"/>
    <xdr:sp macro="" textlink="">
      <xdr:nvSpPr>
        <xdr:cNvPr id="378" name="n_4mainValue【福祉施設】&#10;一人当たり面積"/>
        <xdr:cNvSpPr txBox="1"/>
      </xdr:nvSpPr>
      <xdr:spPr>
        <a:xfrm>
          <a:off x="6737427" y="14944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76200</xdr:rowOff>
    </xdr:from>
    <xdr:to>
      <xdr:col>24</xdr:col>
      <xdr:colOff>62865</xdr:colOff>
      <xdr:row>108</xdr:row>
      <xdr:rowOff>45176</xdr:rowOff>
    </xdr:to>
    <xdr:cxnSp macro="">
      <xdr:nvCxnSpPr>
        <xdr:cNvPr id="404" name="直線コネクタ 403"/>
        <xdr:cNvCxnSpPr/>
      </xdr:nvCxnSpPr>
      <xdr:spPr>
        <a:xfrm flipV="1">
          <a:off x="4634865" y="17221200"/>
          <a:ext cx="0" cy="134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49003</xdr:rowOff>
    </xdr:from>
    <xdr:ext cx="405111" cy="259045"/>
    <xdr:sp macro="" textlink="">
      <xdr:nvSpPr>
        <xdr:cNvPr id="405" name="【市民会館】&#10;有形固定資産減価償却率最小値テキスト"/>
        <xdr:cNvSpPr txBox="1"/>
      </xdr:nvSpPr>
      <xdr:spPr>
        <a:xfrm>
          <a:off x="4673600" y="18565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45176</xdr:rowOff>
    </xdr:from>
    <xdr:to>
      <xdr:col>24</xdr:col>
      <xdr:colOff>152400</xdr:colOff>
      <xdr:row>108</xdr:row>
      <xdr:rowOff>45176</xdr:rowOff>
    </xdr:to>
    <xdr:cxnSp macro="">
      <xdr:nvCxnSpPr>
        <xdr:cNvPr id="406" name="直線コネクタ 405"/>
        <xdr:cNvCxnSpPr/>
      </xdr:nvCxnSpPr>
      <xdr:spPr>
        <a:xfrm>
          <a:off x="4546600" y="18561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22877</xdr:rowOff>
    </xdr:from>
    <xdr:ext cx="340478" cy="259045"/>
    <xdr:sp macro="" textlink="">
      <xdr:nvSpPr>
        <xdr:cNvPr id="407" name="【市民会館】&#10;有形固定資産減価償却率最大値テキスト"/>
        <xdr:cNvSpPr txBox="1"/>
      </xdr:nvSpPr>
      <xdr:spPr>
        <a:xfrm>
          <a:off x="4673600" y="1699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76200</xdr:rowOff>
    </xdr:from>
    <xdr:to>
      <xdr:col>24</xdr:col>
      <xdr:colOff>152400</xdr:colOff>
      <xdr:row>100</xdr:row>
      <xdr:rowOff>76200</xdr:rowOff>
    </xdr:to>
    <xdr:cxnSp macro="">
      <xdr:nvCxnSpPr>
        <xdr:cNvPr id="408" name="直線コネクタ 407"/>
        <xdr:cNvCxnSpPr/>
      </xdr:nvCxnSpPr>
      <xdr:spPr>
        <a:xfrm>
          <a:off x="4546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77669</xdr:rowOff>
    </xdr:from>
    <xdr:ext cx="405111" cy="259045"/>
    <xdr:sp macro="" textlink="">
      <xdr:nvSpPr>
        <xdr:cNvPr id="409" name="【市民会館】&#10;有形固定資産減価償却率平均値テキスト"/>
        <xdr:cNvSpPr txBox="1"/>
      </xdr:nvSpPr>
      <xdr:spPr>
        <a:xfrm>
          <a:off x="4673600" y="177370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54792</xdr:rowOff>
    </xdr:from>
    <xdr:to>
      <xdr:col>24</xdr:col>
      <xdr:colOff>114300</xdr:colOff>
      <xdr:row>104</xdr:row>
      <xdr:rowOff>156392</xdr:rowOff>
    </xdr:to>
    <xdr:sp macro="" textlink="">
      <xdr:nvSpPr>
        <xdr:cNvPr id="410" name="フローチャート: 判断 409"/>
        <xdr:cNvSpPr/>
      </xdr:nvSpPr>
      <xdr:spPr>
        <a:xfrm>
          <a:off x="4584700" y="1788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49893</xdr:rowOff>
    </xdr:from>
    <xdr:to>
      <xdr:col>20</xdr:col>
      <xdr:colOff>38100</xdr:colOff>
      <xdr:row>104</xdr:row>
      <xdr:rowOff>151493</xdr:rowOff>
    </xdr:to>
    <xdr:sp macro="" textlink="">
      <xdr:nvSpPr>
        <xdr:cNvPr id="411" name="フローチャート: 判断 410"/>
        <xdr:cNvSpPr/>
      </xdr:nvSpPr>
      <xdr:spPr>
        <a:xfrm>
          <a:off x="3746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90714</xdr:rowOff>
    </xdr:from>
    <xdr:to>
      <xdr:col>15</xdr:col>
      <xdr:colOff>101600</xdr:colOff>
      <xdr:row>105</xdr:row>
      <xdr:rowOff>20864</xdr:rowOff>
    </xdr:to>
    <xdr:sp macro="" textlink="">
      <xdr:nvSpPr>
        <xdr:cNvPr id="412" name="フローチャート: 判断 411"/>
        <xdr:cNvSpPr/>
      </xdr:nvSpPr>
      <xdr:spPr>
        <a:xfrm>
          <a:off x="2857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89081</xdr:rowOff>
    </xdr:from>
    <xdr:to>
      <xdr:col>10</xdr:col>
      <xdr:colOff>165100</xdr:colOff>
      <xdr:row>105</xdr:row>
      <xdr:rowOff>19231</xdr:rowOff>
    </xdr:to>
    <xdr:sp macro="" textlink="">
      <xdr:nvSpPr>
        <xdr:cNvPr id="413" name="フローチャート: 判断 412"/>
        <xdr:cNvSpPr/>
      </xdr:nvSpPr>
      <xdr:spPr>
        <a:xfrm>
          <a:off x="1968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69487</xdr:rowOff>
    </xdr:from>
    <xdr:to>
      <xdr:col>6</xdr:col>
      <xdr:colOff>38100</xdr:colOff>
      <xdr:row>104</xdr:row>
      <xdr:rowOff>171087</xdr:rowOff>
    </xdr:to>
    <xdr:sp macro="" textlink="">
      <xdr:nvSpPr>
        <xdr:cNvPr id="414" name="フローチャート: 判断 413"/>
        <xdr:cNvSpPr/>
      </xdr:nvSpPr>
      <xdr:spPr>
        <a:xfrm>
          <a:off x="10795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116839</xdr:rowOff>
    </xdr:from>
    <xdr:to>
      <xdr:col>24</xdr:col>
      <xdr:colOff>114300</xdr:colOff>
      <xdr:row>105</xdr:row>
      <xdr:rowOff>46989</xdr:rowOff>
    </xdr:to>
    <xdr:sp macro="" textlink="">
      <xdr:nvSpPr>
        <xdr:cNvPr id="420" name="楕円 419"/>
        <xdr:cNvSpPr/>
      </xdr:nvSpPr>
      <xdr:spPr>
        <a:xfrm>
          <a:off x="45847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95266</xdr:rowOff>
    </xdr:from>
    <xdr:ext cx="405111" cy="259045"/>
    <xdr:sp macro="" textlink="">
      <xdr:nvSpPr>
        <xdr:cNvPr id="421" name="【市民会館】&#10;有形固定資産減価償却率該当値テキスト"/>
        <xdr:cNvSpPr txBox="1"/>
      </xdr:nvSpPr>
      <xdr:spPr>
        <a:xfrm>
          <a:off x="4673600"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80918</xdr:rowOff>
    </xdr:from>
    <xdr:to>
      <xdr:col>20</xdr:col>
      <xdr:colOff>38100</xdr:colOff>
      <xdr:row>105</xdr:row>
      <xdr:rowOff>11068</xdr:rowOff>
    </xdr:to>
    <xdr:sp macro="" textlink="">
      <xdr:nvSpPr>
        <xdr:cNvPr id="422" name="楕円 421"/>
        <xdr:cNvSpPr/>
      </xdr:nvSpPr>
      <xdr:spPr>
        <a:xfrm>
          <a:off x="3746500" y="1791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131718</xdr:rowOff>
    </xdr:from>
    <xdr:to>
      <xdr:col>24</xdr:col>
      <xdr:colOff>63500</xdr:colOff>
      <xdr:row>104</xdr:row>
      <xdr:rowOff>167639</xdr:rowOff>
    </xdr:to>
    <xdr:cxnSp macro="">
      <xdr:nvCxnSpPr>
        <xdr:cNvPr id="423" name="直線コネクタ 422"/>
        <xdr:cNvCxnSpPr/>
      </xdr:nvCxnSpPr>
      <xdr:spPr>
        <a:xfrm>
          <a:off x="3797300" y="17962518"/>
          <a:ext cx="8382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44994</xdr:rowOff>
    </xdr:from>
    <xdr:to>
      <xdr:col>15</xdr:col>
      <xdr:colOff>101600</xdr:colOff>
      <xdr:row>104</xdr:row>
      <xdr:rowOff>146594</xdr:rowOff>
    </xdr:to>
    <xdr:sp macro="" textlink="">
      <xdr:nvSpPr>
        <xdr:cNvPr id="424" name="楕円 423"/>
        <xdr:cNvSpPr/>
      </xdr:nvSpPr>
      <xdr:spPr>
        <a:xfrm>
          <a:off x="2857500" y="1787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95794</xdr:rowOff>
    </xdr:from>
    <xdr:to>
      <xdr:col>19</xdr:col>
      <xdr:colOff>177800</xdr:colOff>
      <xdr:row>104</xdr:row>
      <xdr:rowOff>131718</xdr:rowOff>
    </xdr:to>
    <xdr:cxnSp macro="">
      <xdr:nvCxnSpPr>
        <xdr:cNvPr id="425" name="直線コネクタ 424"/>
        <xdr:cNvCxnSpPr/>
      </xdr:nvCxnSpPr>
      <xdr:spPr>
        <a:xfrm>
          <a:off x="2908300" y="17926594"/>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9071</xdr:rowOff>
    </xdr:from>
    <xdr:to>
      <xdr:col>10</xdr:col>
      <xdr:colOff>165100</xdr:colOff>
      <xdr:row>104</xdr:row>
      <xdr:rowOff>110671</xdr:rowOff>
    </xdr:to>
    <xdr:sp macro="" textlink="">
      <xdr:nvSpPr>
        <xdr:cNvPr id="426" name="楕円 425"/>
        <xdr:cNvSpPr/>
      </xdr:nvSpPr>
      <xdr:spPr>
        <a:xfrm>
          <a:off x="1968500" y="1783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59871</xdr:rowOff>
    </xdr:from>
    <xdr:to>
      <xdr:col>15</xdr:col>
      <xdr:colOff>50800</xdr:colOff>
      <xdr:row>104</xdr:row>
      <xdr:rowOff>95794</xdr:rowOff>
    </xdr:to>
    <xdr:cxnSp macro="">
      <xdr:nvCxnSpPr>
        <xdr:cNvPr id="427" name="直線コネクタ 426"/>
        <xdr:cNvCxnSpPr/>
      </xdr:nvCxnSpPr>
      <xdr:spPr>
        <a:xfrm>
          <a:off x="2019300" y="1789067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144599</xdr:rowOff>
    </xdr:from>
    <xdr:to>
      <xdr:col>6</xdr:col>
      <xdr:colOff>38100</xdr:colOff>
      <xdr:row>104</xdr:row>
      <xdr:rowOff>74749</xdr:rowOff>
    </xdr:to>
    <xdr:sp macro="" textlink="">
      <xdr:nvSpPr>
        <xdr:cNvPr id="428" name="楕円 427"/>
        <xdr:cNvSpPr/>
      </xdr:nvSpPr>
      <xdr:spPr>
        <a:xfrm>
          <a:off x="1079500" y="1780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23949</xdr:rowOff>
    </xdr:from>
    <xdr:to>
      <xdr:col>10</xdr:col>
      <xdr:colOff>114300</xdr:colOff>
      <xdr:row>104</xdr:row>
      <xdr:rowOff>59871</xdr:rowOff>
    </xdr:to>
    <xdr:cxnSp macro="">
      <xdr:nvCxnSpPr>
        <xdr:cNvPr id="429" name="直線コネクタ 428"/>
        <xdr:cNvCxnSpPr/>
      </xdr:nvCxnSpPr>
      <xdr:spPr>
        <a:xfrm>
          <a:off x="1130300" y="1785474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168020</xdr:rowOff>
    </xdr:from>
    <xdr:ext cx="405111" cy="259045"/>
    <xdr:sp macro="" textlink="">
      <xdr:nvSpPr>
        <xdr:cNvPr id="430" name="n_1aveValue【市民会館】&#10;有形固定資産減価償却率"/>
        <xdr:cNvSpPr txBox="1"/>
      </xdr:nvSpPr>
      <xdr:spPr>
        <a:xfrm>
          <a:off x="3582044" y="1765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11991</xdr:rowOff>
    </xdr:from>
    <xdr:ext cx="405111" cy="259045"/>
    <xdr:sp macro="" textlink="">
      <xdr:nvSpPr>
        <xdr:cNvPr id="431" name="n_2aveValue【市民会館】&#10;有形固定資産減価償却率"/>
        <xdr:cNvSpPr txBox="1"/>
      </xdr:nvSpPr>
      <xdr:spPr>
        <a:xfrm>
          <a:off x="27057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10358</xdr:rowOff>
    </xdr:from>
    <xdr:ext cx="405111" cy="259045"/>
    <xdr:sp macro="" textlink="">
      <xdr:nvSpPr>
        <xdr:cNvPr id="432" name="n_3aveValue【市民会館】&#10;有形固定資産減価償却率"/>
        <xdr:cNvSpPr txBox="1"/>
      </xdr:nvSpPr>
      <xdr:spPr>
        <a:xfrm>
          <a:off x="1816744" y="1801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162214</xdr:rowOff>
    </xdr:from>
    <xdr:ext cx="405111" cy="259045"/>
    <xdr:sp macro="" textlink="">
      <xdr:nvSpPr>
        <xdr:cNvPr id="433" name="n_4aveValue【市民会館】&#10;有形固定資産減価償却率"/>
        <xdr:cNvSpPr txBox="1"/>
      </xdr:nvSpPr>
      <xdr:spPr>
        <a:xfrm>
          <a:off x="927744" y="1799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2195</xdr:rowOff>
    </xdr:from>
    <xdr:ext cx="405111" cy="259045"/>
    <xdr:sp macro="" textlink="">
      <xdr:nvSpPr>
        <xdr:cNvPr id="434" name="n_1mainValue【市民会館】&#10;有形固定資産減価償却率"/>
        <xdr:cNvSpPr txBox="1"/>
      </xdr:nvSpPr>
      <xdr:spPr>
        <a:xfrm>
          <a:off x="3582044" y="18004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163121</xdr:rowOff>
    </xdr:from>
    <xdr:ext cx="405111" cy="259045"/>
    <xdr:sp macro="" textlink="">
      <xdr:nvSpPr>
        <xdr:cNvPr id="435" name="n_2mainValue【市民会館】&#10;有形固定資産減価償却率"/>
        <xdr:cNvSpPr txBox="1"/>
      </xdr:nvSpPr>
      <xdr:spPr>
        <a:xfrm>
          <a:off x="2705744" y="1765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127198</xdr:rowOff>
    </xdr:from>
    <xdr:ext cx="405111" cy="259045"/>
    <xdr:sp macro="" textlink="">
      <xdr:nvSpPr>
        <xdr:cNvPr id="436" name="n_3mainValue【市民会館】&#10;有形固定資産減価償却率"/>
        <xdr:cNvSpPr txBox="1"/>
      </xdr:nvSpPr>
      <xdr:spPr>
        <a:xfrm>
          <a:off x="1816744" y="1761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91276</xdr:rowOff>
    </xdr:from>
    <xdr:ext cx="405111" cy="259045"/>
    <xdr:sp macro="" textlink="">
      <xdr:nvSpPr>
        <xdr:cNvPr id="437" name="n_4mainValue【市民会館】&#10;有形固定資産減価償却率"/>
        <xdr:cNvSpPr txBox="1"/>
      </xdr:nvSpPr>
      <xdr:spPr>
        <a:xfrm>
          <a:off x="927744" y="1757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11430</xdr:rowOff>
    </xdr:from>
    <xdr:to>
      <xdr:col>54</xdr:col>
      <xdr:colOff>189865</xdr:colOff>
      <xdr:row>107</xdr:row>
      <xdr:rowOff>148589</xdr:rowOff>
    </xdr:to>
    <xdr:cxnSp macro="">
      <xdr:nvCxnSpPr>
        <xdr:cNvPr id="461" name="直線コネクタ 460"/>
        <xdr:cNvCxnSpPr/>
      </xdr:nvCxnSpPr>
      <xdr:spPr>
        <a:xfrm flipV="1">
          <a:off x="10476865" y="17327880"/>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152416</xdr:rowOff>
    </xdr:from>
    <xdr:ext cx="469744" cy="259045"/>
    <xdr:sp macro="" textlink="">
      <xdr:nvSpPr>
        <xdr:cNvPr id="462" name="【市民会館】&#10;一人当たり面積最小値テキスト"/>
        <xdr:cNvSpPr txBox="1"/>
      </xdr:nvSpPr>
      <xdr:spPr>
        <a:xfrm>
          <a:off x="10515600"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148589</xdr:rowOff>
    </xdr:from>
    <xdr:to>
      <xdr:col>55</xdr:col>
      <xdr:colOff>88900</xdr:colOff>
      <xdr:row>107</xdr:row>
      <xdr:rowOff>148589</xdr:rowOff>
    </xdr:to>
    <xdr:cxnSp macro="">
      <xdr:nvCxnSpPr>
        <xdr:cNvPr id="463" name="直線コネクタ 462"/>
        <xdr:cNvCxnSpPr/>
      </xdr:nvCxnSpPr>
      <xdr:spPr>
        <a:xfrm>
          <a:off x="10388600" y="18493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129557</xdr:rowOff>
    </xdr:from>
    <xdr:ext cx="469744" cy="259045"/>
    <xdr:sp macro="" textlink="">
      <xdr:nvSpPr>
        <xdr:cNvPr id="464" name="【市民会館】&#10;一人当たり面積最大値テキスト"/>
        <xdr:cNvSpPr txBox="1"/>
      </xdr:nvSpPr>
      <xdr:spPr>
        <a:xfrm>
          <a:off x="10515600" y="1710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11430</xdr:rowOff>
    </xdr:from>
    <xdr:to>
      <xdr:col>55</xdr:col>
      <xdr:colOff>88900</xdr:colOff>
      <xdr:row>101</xdr:row>
      <xdr:rowOff>11430</xdr:rowOff>
    </xdr:to>
    <xdr:cxnSp macro="">
      <xdr:nvCxnSpPr>
        <xdr:cNvPr id="465" name="直線コネクタ 464"/>
        <xdr:cNvCxnSpPr/>
      </xdr:nvCxnSpPr>
      <xdr:spPr>
        <a:xfrm>
          <a:off x="10388600" y="1732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16</xdr:rowOff>
    </xdr:from>
    <xdr:ext cx="469744" cy="259045"/>
    <xdr:sp macro="" textlink="">
      <xdr:nvSpPr>
        <xdr:cNvPr id="466" name="【市民会館】&#10;一人当たり面積平均値テキスト"/>
        <xdr:cNvSpPr txBox="1"/>
      </xdr:nvSpPr>
      <xdr:spPr>
        <a:xfrm>
          <a:off x="10515600" y="18002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21589</xdr:rowOff>
    </xdr:from>
    <xdr:to>
      <xdr:col>55</xdr:col>
      <xdr:colOff>50800</xdr:colOff>
      <xdr:row>105</xdr:row>
      <xdr:rowOff>123189</xdr:rowOff>
    </xdr:to>
    <xdr:sp macro="" textlink="">
      <xdr:nvSpPr>
        <xdr:cNvPr id="467" name="フローチャート: 判断 466"/>
        <xdr:cNvSpPr/>
      </xdr:nvSpPr>
      <xdr:spPr>
        <a:xfrm>
          <a:off x="104267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44450</xdr:rowOff>
    </xdr:from>
    <xdr:to>
      <xdr:col>50</xdr:col>
      <xdr:colOff>165100</xdr:colOff>
      <xdr:row>105</xdr:row>
      <xdr:rowOff>146050</xdr:rowOff>
    </xdr:to>
    <xdr:sp macro="" textlink="">
      <xdr:nvSpPr>
        <xdr:cNvPr id="468" name="フローチャート: 判断 467"/>
        <xdr:cNvSpPr/>
      </xdr:nvSpPr>
      <xdr:spPr>
        <a:xfrm>
          <a:off x="9588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29211</xdr:rowOff>
    </xdr:from>
    <xdr:to>
      <xdr:col>46</xdr:col>
      <xdr:colOff>38100</xdr:colOff>
      <xdr:row>105</xdr:row>
      <xdr:rowOff>130811</xdr:rowOff>
    </xdr:to>
    <xdr:sp macro="" textlink="">
      <xdr:nvSpPr>
        <xdr:cNvPr id="469" name="フローチャート: 判断 468"/>
        <xdr:cNvSpPr/>
      </xdr:nvSpPr>
      <xdr:spPr>
        <a:xfrm>
          <a:off x="8699500" y="1803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36830</xdr:rowOff>
    </xdr:from>
    <xdr:to>
      <xdr:col>41</xdr:col>
      <xdr:colOff>101600</xdr:colOff>
      <xdr:row>105</xdr:row>
      <xdr:rowOff>138430</xdr:rowOff>
    </xdr:to>
    <xdr:sp macro="" textlink="">
      <xdr:nvSpPr>
        <xdr:cNvPr id="470" name="フローチャート: 判断 469"/>
        <xdr:cNvSpPr/>
      </xdr:nvSpPr>
      <xdr:spPr>
        <a:xfrm>
          <a:off x="7810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44450</xdr:rowOff>
    </xdr:from>
    <xdr:to>
      <xdr:col>36</xdr:col>
      <xdr:colOff>165100</xdr:colOff>
      <xdr:row>105</xdr:row>
      <xdr:rowOff>146050</xdr:rowOff>
    </xdr:to>
    <xdr:sp macro="" textlink="">
      <xdr:nvSpPr>
        <xdr:cNvPr id="471" name="フローチャート: 判断 470"/>
        <xdr:cNvSpPr/>
      </xdr:nvSpPr>
      <xdr:spPr>
        <a:xfrm>
          <a:off x="6921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100</xdr:row>
      <xdr:rowOff>132080</xdr:rowOff>
    </xdr:from>
    <xdr:to>
      <xdr:col>55</xdr:col>
      <xdr:colOff>50800</xdr:colOff>
      <xdr:row>101</xdr:row>
      <xdr:rowOff>62230</xdr:rowOff>
    </xdr:to>
    <xdr:sp macro="" textlink="">
      <xdr:nvSpPr>
        <xdr:cNvPr id="477" name="楕円 476"/>
        <xdr:cNvSpPr/>
      </xdr:nvSpPr>
      <xdr:spPr>
        <a:xfrm>
          <a:off x="10426700" y="1727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85107</xdr:rowOff>
    </xdr:from>
    <xdr:ext cx="469744" cy="259045"/>
    <xdr:sp macro="" textlink="">
      <xdr:nvSpPr>
        <xdr:cNvPr id="478" name="【市民会館】&#10;一人当たり面積該当値テキスト"/>
        <xdr:cNvSpPr txBox="1"/>
      </xdr:nvSpPr>
      <xdr:spPr>
        <a:xfrm>
          <a:off x="10515600" y="17230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100</xdr:row>
      <xdr:rowOff>139700</xdr:rowOff>
    </xdr:from>
    <xdr:to>
      <xdr:col>50</xdr:col>
      <xdr:colOff>165100</xdr:colOff>
      <xdr:row>101</xdr:row>
      <xdr:rowOff>69850</xdr:rowOff>
    </xdr:to>
    <xdr:sp macro="" textlink="">
      <xdr:nvSpPr>
        <xdr:cNvPr id="479" name="楕円 478"/>
        <xdr:cNvSpPr/>
      </xdr:nvSpPr>
      <xdr:spPr>
        <a:xfrm>
          <a:off x="9588500" y="1728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101</xdr:row>
      <xdr:rowOff>11430</xdr:rowOff>
    </xdr:from>
    <xdr:to>
      <xdr:col>55</xdr:col>
      <xdr:colOff>0</xdr:colOff>
      <xdr:row>101</xdr:row>
      <xdr:rowOff>19050</xdr:rowOff>
    </xdr:to>
    <xdr:cxnSp macro="">
      <xdr:nvCxnSpPr>
        <xdr:cNvPr id="480" name="直線コネクタ 479"/>
        <xdr:cNvCxnSpPr/>
      </xdr:nvCxnSpPr>
      <xdr:spPr>
        <a:xfrm flipV="1">
          <a:off x="9639300" y="173278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100</xdr:row>
      <xdr:rowOff>147320</xdr:rowOff>
    </xdr:from>
    <xdr:to>
      <xdr:col>46</xdr:col>
      <xdr:colOff>38100</xdr:colOff>
      <xdr:row>101</xdr:row>
      <xdr:rowOff>77470</xdr:rowOff>
    </xdr:to>
    <xdr:sp macro="" textlink="">
      <xdr:nvSpPr>
        <xdr:cNvPr id="481" name="楕円 480"/>
        <xdr:cNvSpPr/>
      </xdr:nvSpPr>
      <xdr:spPr>
        <a:xfrm>
          <a:off x="8699500" y="1729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101</xdr:row>
      <xdr:rowOff>19050</xdr:rowOff>
    </xdr:from>
    <xdr:to>
      <xdr:col>50</xdr:col>
      <xdr:colOff>114300</xdr:colOff>
      <xdr:row>101</xdr:row>
      <xdr:rowOff>26670</xdr:rowOff>
    </xdr:to>
    <xdr:cxnSp macro="">
      <xdr:nvCxnSpPr>
        <xdr:cNvPr id="482" name="直線コネクタ 481"/>
        <xdr:cNvCxnSpPr/>
      </xdr:nvCxnSpPr>
      <xdr:spPr>
        <a:xfrm flipV="1">
          <a:off x="8750300" y="173355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100</xdr:row>
      <xdr:rowOff>162561</xdr:rowOff>
    </xdr:from>
    <xdr:to>
      <xdr:col>41</xdr:col>
      <xdr:colOff>101600</xdr:colOff>
      <xdr:row>101</xdr:row>
      <xdr:rowOff>92711</xdr:rowOff>
    </xdr:to>
    <xdr:sp macro="" textlink="">
      <xdr:nvSpPr>
        <xdr:cNvPr id="483" name="楕円 482"/>
        <xdr:cNvSpPr/>
      </xdr:nvSpPr>
      <xdr:spPr>
        <a:xfrm>
          <a:off x="7810500" y="1730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101</xdr:row>
      <xdr:rowOff>26670</xdr:rowOff>
    </xdr:from>
    <xdr:to>
      <xdr:col>45</xdr:col>
      <xdr:colOff>177800</xdr:colOff>
      <xdr:row>101</xdr:row>
      <xdr:rowOff>41911</xdr:rowOff>
    </xdr:to>
    <xdr:cxnSp macro="">
      <xdr:nvCxnSpPr>
        <xdr:cNvPr id="484" name="直線コネクタ 483"/>
        <xdr:cNvCxnSpPr/>
      </xdr:nvCxnSpPr>
      <xdr:spPr>
        <a:xfrm flipV="1">
          <a:off x="7861300" y="173431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100</xdr:row>
      <xdr:rowOff>170180</xdr:rowOff>
    </xdr:from>
    <xdr:to>
      <xdr:col>36</xdr:col>
      <xdr:colOff>165100</xdr:colOff>
      <xdr:row>101</xdr:row>
      <xdr:rowOff>100330</xdr:rowOff>
    </xdr:to>
    <xdr:sp macro="" textlink="">
      <xdr:nvSpPr>
        <xdr:cNvPr id="485" name="楕円 484"/>
        <xdr:cNvSpPr/>
      </xdr:nvSpPr>
      <xdr:spPr>
        <a:xfrm>
          <a:off x="6921500" y="1731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101</xdr:row>
      <xdr:rowOff>41911</xdr:rowOff>
    </xdr:from>
    <xdr:to>
      <xdr:col>41</xdr:col>
      <xdr:colOff>50800</xdr:colOff>
      <xdr:row>101</xdr:row>
      <xdr:rowOff>49530</xdr:rowOff>
    </xdr:to>
    <xdr:cxnSp macro="">
      <xdr:nvCxnSpPr>
        <xdr:cNvPr id="486" name="直線コネクタ 485"/>
        <xdr:cNvCxnSpPr/>
      </xdr:nvCxnSpPr>
      <xdr:spPr>
        <a:xfrm flipV="1">
          <a:off x="6972300" y="173583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137177</xdr:rowOff>
    </xdr:from>
    <xdr:ext cx="469744" cy="259045"/>
    <xdr:sp macro="" textlink="">
      <xdr:nvSpPr>
        <xdr:cNvPr id="487" name="n_1aveValue【市民会館】&#10;一人当たり面積"/>
        <xdr:cNvSpPr txBox="1"/>
      </xdr:nvSpPr>
      <xdr:spPr>
        <a:xfrm>
          <a:off x="9391727"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121938</xdr:rowOff>
    </xdr:from>
    <xdr:ext cx="469744" cy="259045"/>
    <xdr:sp macro="" textlink="">
      <xdr:nvSpPr>
        <xdr:cNvPr id="488" name="n_2aveValue【市民会館】&#10;一人当たり面積"/>
        <xdr:cNvSpPr txBox="1"/>
      </xdr:nvSpPr>
      <xdr:spPr>
        <a:xfrm>
          <a:off x="8515427" y="1812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129557</xdr:rowOff>
    </xdr:from>
    <xdr:ext cx="469744" cy="259045"/>
    <xdr:sp macro="" textlink="">
      <xdr:nvSpPr>
        <xdr:cNvPr id="489" name="n_3aveValue【市民会館】&#10;一人当たり面積"/>
        <xdr:cNvSpPr txBox="1"/>
      </xdr:nvSpPr>
      <xdr:spPr>
        <a:xfrm>
          <a:off x="7626427" y="1813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137177</xdr:rowOff>
    </xdr:from>
    <xdr:ext cx="469744" cy="259045"/>
    <xdr:sp macro="" textlink="">
      <xdr:nvSpPr>
        <xdr:cNvPr id="490" name="n_4aveValue【市民会館】&#10;一人当たり面積"/>
        <xdr:cNvSpPr txBox="1"/>
      </xdr:nvSpPr>
      <xdr:spPr>
        <a:xfrm>
          <a:off x="6737427"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99</xdr:row>
      <xdr:rowOff>86377</xdr:rowOff>
    </xdr:from>
    <xdr:ext cx="469744" cy="259045"/>
    <xdr:sp macro="" textlink="">
      <xdr:nvSpPr>
        <xdr:cNvPr id="491" name="n_1mainValue【市民会館】&#10;一人当たり面積"/>
        <xdr:cNvSpPr txBox="1"/>
      </xdr:nvSpPr>
      <xdr:spPr>
        <a:xfrm>
          <a:off x="9391727" y="1705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99</xdr:row>
      <xdr:rowOff>93997</xdr:rowOff>
    </xdr:from>
    <xdr:ext cx="469744" cy="259045"/>
    <xdr:sp macro="" textlink="">
      <xdr:nvSpPr>
        <xdr:cNvPr id="492" name="n_2mainValue【市民会館】&#10;一人当たり面積"/>
        <xdr:cNvSpPr txBox="1"/>
      </xdr:nvSpPr>
      <xdr:spPr>
        <a:xfrm>
          <a:off x="8515427" y="1706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99</xdr:row>
      <xdr:rowOff>109238</xdr:rowOff>
    </xdr:from>
    <xdr:ext cx="469744" cy="259045"/>
    <xdr:sp macro="" textlink="">
      <xdr:nvSpPr>
        <xdr:cNvPr id="493" name="n_3mainValue【市民会館】&#10;一人当たり面積"/>
        <xdr:cNvSpPr txBox="1"/>
      </xdr:nvSpPr>
      <xdr:spPr>
        <a:xfrm>
          <a:off x="7626427" y="1708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99</xdr:row>
      <xdr:rowOff>116857</xdr:rowOff>
    </xdr:from>
    <xdr:ext cx="469744" cy="259045"/>
    <xdr:sp macro="" textlink="">
      <xdr:nvSpPr>
        <xdr:cNvPr id="494" name="n_4mainValue【市民会館】&#10;一人当たり面積"/>
        <xdr:cNvSpPr txBox="1"/>
      </xdr:nvSpPr>
      <xdr:spPr>
        <a:xfrm>
          <a:off x="6737427" y="1709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51435</xdr:rowOff>
    </xdr:from>
    <xdr:to>
      <xdr:col>85</xdr:col>
      <xdr:colOff>126364</xdr:colOff>
      <xdr:row>41</xdr:row>
      <xdr:rowOff>72390</xdr:rowOff>
    </xdr:to>
    <xdr:cxnSp macro="">
      <xdr:nvCxnSpPr>
        <xdr:cNvPr id="519" name="直線コネクタ 518"/>
        <xdr:cNvCxnSpPr/>
      </xdr:nvCxnSpPr>
      <xdr:spPr>
        <a:xfrm flipV="1">
          <a:off x="16318864" y="5709285"/>
          <a:ext cx="0" cy="1392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76217</xdr:rowOff>
    </xdr:from>
    <xdr:ext cx="405111" cy="259045"/>
    <xdr:sp macro="" textlink="">
      <xdr:nvSpPr>
        <xdr:cNvPr id="520" name="【一般廃棄物処理施設】&#10;有形固定資産減価償却率最小値テキスト"/>
        <xdr:cNvSpPr txBox="1"/>
      </xdr:nvSpPr>
      <xdr:spPr>
        <a:xfrm>
          <a:off x="16357600" y="710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72390</xdr:rowOff>
    </xdr:from>
    <xdr:to>
      <xdr:col>86</xdr:col>
      <xdr:colOff>25400</xdr:colOff>
      <xdr:row>41</xdr:row>
      <xdr:rowOff>72390</xdr:rowOff>
    </xdr:to>
    <xdr:cxnSp macro="">
      <xdr:nvCxnSpPr>
        <xdr:cNvPr id="521" name="直線コネクタ 520"/>
        <xdr:cNvCxnSpPr/>
      </xdr:nvCxnSpPr>
      <xdr:spPr>
        <a:xfrm>
          <a:off x="16230600" y="7101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169562</xdr:rowOff>
    </xdr:from>
    <xdr:ext cx="405111" cy="259045"/>
    <xdr:sp macro="" textlink="">
      <xdr:nvSpPr>
        <xdr:cNvPr id="522" name="【一般廃棄物処理施設】&#10;有形固定資産減価償却率最大値テキスト"/>
        <xdr:cNvSpPr txBox="1"/>
      </xdr:nvSpPr>
      <xdr:spPr>
        <a:xfrm>
          <a:off x="16357600" y="5484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51435</xdr:rowOff>
    </xdr:from>
    <xdr:to>
      <xdr:col>86</xdr:col>
      <xdr:colOff>25400</xdr:colOff>
      <xdr:row>33</xdr:row>
      <xdr:rowOff>51435</xdr:rowOff>
    </xdr:to>
    <xdr:cxnSp macro="">
      <xdr:nvCxnSpPr>
        <xdr:cNvPr id="523" name="直線コネクタ 522"/>
        <xdr:cNvCxnSpPr/>
      </xdr:nvCxnSpPr>
      <xdr:spPr>
        <a:xfrm>
          <a:off x="16230600" y="570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36212</xdr:rowOff>
    </xdr:from>
    <xdr:ext cx="405111" cy="259045"/>
    <xdr:sp macro="" textlink="">
      <xdr:nvSpPr>
        <xdr:cNvPr id="524" name="【一般廃棄物処理施設】&#10;有形固定資産減価償却率平均値テキスト"/>
        <xdr:cNvSpPr txBox="1"/>
      </xdr:nvSpPr>
      <xdr:spPr>
        <a:xfrm>
          <a:off x="16357600" y="63798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57785</xdr:rowOff>
    </xdr:from>
    <xdr:to>
      <xdr:col>85</xdr:col>
      <xdr:colOff>177800</xdr:colOff>
      <xdr:row>37</xdr:row>
      <xdr:rowOff>159385</xdr:rowOff>
    </xdr:to>
    <xdr:sp macro="" textlink="">
      <xdr:nvSpPr>
        <xdr:cNvPr id="525" name="フローチャート: 判断 524"/>
        <xdr:cNvSpPr/>
      </xdr:nvSpPr>
      <xdr:spPr>
        <a:xfrm>
          <a:off x="162687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38735</xdr:rowOff>
    </xdr:from>
    <xdr:to>
      <xdr:col>81</xdr:col>
      <xdr:colOff>101600</xdr:colOff>
      <xdr:row>37</xdr:row>
      <xdr:rowOff>140335</xdr:rowOff>
    </xdr:to>
    <xdr:sp macro="" textlink="">
      <xdr:nvSpPr>
        <xdr:cNvPr id="526" name="フローチャート: 判断 525"/>
        <xdr:cNvSpPr/>
      </xdr:nvSpPr>
      <xdr:spPr>
        <a:xfrm>
          <a:off x="15430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10160</xdr:rowOff>
    </xdr:from>
    <xdr:to>
      <xdr:col>76</xdr:col>
      <xdr:colOff>165100</xdr:colOff>
      <xdr:row>37</xdr:row>
      <xdr:rowOff>111760</xdr:rowOff>
    </xdr:to>
    <xdr:sp macro="" textlink="">
      <xdr:nvSpPr>
        <xdr:cNvPr id="527" name="フローチャート: 判断 526"/>
        <xdr:cNvSpPr/>
      </xdr:nvSpPr>
      <xdr:spPr>
        <a:xfrm>
          <a:off x="14541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114935</xdr:rowOff>
    </xdr:from>
    <xdr:to>
      <xdr:col>72</xdr:col>
      <xdr:colOff>38100</xdr:colOff>
      <xdr:row>37</xdr:row>
      <xdr:rowOff>45085</xdr:rowOff>
    </xdr:to>
    <xdr:sp macro="" textlink="">
      <xdr:nvSpPr>
        <xdr:cNvPr id="528" name="フローチャート: 判断 527"/>
        <xdr:cNvSpPr/>
      </xdr:nvSpPr>
      <xdr:spPr>
        <a:xfrm>
          <a:off x="13652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15875</xdr:rowOff>
    </xdr:from>
    <xdr:to>
      <xdr:col>67</xdr:col>
      <xdr:colOff>101600</xdr:colOff>
      <xdr:row>37</xdr:row>
      <xdr:rowOff>117475</xdr:rowOff>
    </xdr:to>
    <xdr:sp macro="" textlink="">
      <xdr:nvSpPr>
        <xdr:cNvPr id="529" name="フローチャート: 判断 528"/>
        <xdr:cNvSpPr/>
      </xdr:nvSpPr>
      <xdr:spPr>
        <a:xfrm>
          <a:off x="12763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118745</xdr:rowOff>
    </xdr:from>
    <xdr:to>
      <xdr:col>85</xdr:col>
      <xdr:colOff>177800</xdr:colOff>
      <xdr:row>36</xdr:row>
      <xdr:rowOff>48895</xdr:rowOff>
    </xdr:to>
    <xdr:sp macro="" textlink="">
      <xdr:nvSpPr>
        <xdr:cNvPr id="535" name="楕円 534"/>
        <xdr:cNvSpPr/>
      </xdr:nvSpPr>
      <xdr:spPr>
        <a:xfrm>
          <a:off x="16268700" y="611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141622</xdr:rowOff>
    </xdr:from>
    <xdr:ext cx="405111" cy="259045"/>
    <xdr:sp macro="" textlink="">
      <xdr:nvSpPr>
        <xdr:cNvPr id="536" name="【一般廃棄物処理施設】&#10;有形固定資産減価償却率該当値テキスト"/>
        <xdr:cNvSpPr txBox="1"/>
      </xdr:nvSpPr>
      <xdr:spPr>
        <a:xfrm>
          <a:off x="16357600" y="597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71120</xdr:rowOff>
    </xdr:from>
    <xdr:to>
      <xdr:col>81</xdr:col>
      <xdr:colOff>101600</xdr:colOff>
      <xdr:row>36</xdr:row>
      <xdr:rowOff>1270</xdr:rowOff>
    </xdr:to>
    <xdr:sp macro="" textlink="">
      <xdr:nvSpPr>
        <xdr:cNvPr id="537" name="楕円 536"/>
        <xdr:cNvSpPr/>
      </xdr:nvSpPr>
      <xdr:spPr>
        <a:xfrm>
          <a:off x="15430500" y="607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121920</xdr:rowOff>
    </xdr:from>
    <xdr:to>
      <xdr:col>85</xdr:col>
      <xdr:colOff>127000</xdr:colOff>
      <xdr:row>35</xdr:row>
      <xdr:rowOff>169545</xdr:rowOff>
    </xdr:to>
    <xdr:cxnSp macro="">
      <xdr:nvCxnSpPr>
        <xdr:cNvPr id="538" name="直線コネクタ 537"/>
        <xdr:cNvCxnSpPr/>
      </xdr:nvCxnSpPr>
      <xdr:spPr>
        <a:xfrm>
          <a:off x="15481300" y="612267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46355</xdr:rowOff>
    </xdr:from>
    <xdr:to>
      <xdr:col>76</xdr:col>
      <xdr:colOff>165100</xdr:colOff>
      <xdr:row>34</xdr:row>
      <xdr:rowOff>147955</xdr:rowOff>
    </xdr:to>
    <xdr:sp macro="" textlink="">
      <xdr:nvSpPr>
        <xdr:cNvPr id="539" name="楕円 538"/>
        <xdr:cNvSpPr/>
      </xdr:nvSpPr>
      <xdr:spPr>
        <a:xfrm>
          <a:off x="14541500" y="587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97155</xdr:rowOff>
    </xdr:from>
    <xdr:to>
      <xdr:col>81</xdr:col>
      <xdr:colOff>50800</xdr:colOff>
      <xdr:row>35</xdr:row>
      <xdr:rowOff>121920</xdr:rowOff>
    </xdr:to>
    <xdr:cxnSp macro="">
      <xdr:nvCxnSpPr>
        <xdr:cNvPr id="540" name="直線コネクタ 539"/>
        <xdr:cNvCxnSpPr/>
      </xdr:nvCxnSpPr>
      <xdr:spPr>
        <a:xfrm>
          <a:off x="14592300" y="5926455"/>
          <a:ext cx="889000" cy="196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147320</xdr:rowOff>
    </xdr:from>
    <xdr:to>
      <xdr:col>72</xdr:col>
      <xdr:colOff>38100</xdr:colOff>
      <xdr:row>35</xdr:row>
      <xdr:rowOff>77470</xdr:rowOff>
    </xdr:to>
    <xdr:sp macro="" textlink="">
      <xdr:nvSpPr>
        <xdr:cNvPr id="541" name="楕円 540"/>
        <xdr:cNvSpPr/>
      </xdr:nvSpPr>
      <xdr:spPr>
        <a:xfrm>
          <a:off x="13652500" y="597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97155</xdr:rowOff>
    </xdr:from>
    <xdr:to>
      <xdr:col>76</xdr:col>
      <xdr:colOff>114300</xdr:colOff>
      <xdr:row>35</xdr:row>
      <xdr:rowOff>26670</xdr:rowOff>
    </xdr:to>
    <xdr:cxnSp macro="">
      <xdr:nvCxnSpPr>
        <xdr:cNvPr id="542" name="直線コネクタ 541"/>
        <xdr:cNvCxnSpPr/>
      </xdr:nvCxnSpPr>
      <xdr:spPr>
        <a:xfrm flipV="1">
          <a:off x="13703300" y="5926455"/>
          <a:ext cx="889000" cy="10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101600</xdr:rowOff>
    </xdr:from>
    <xdr:to>
      <xdr:col>67</xdr:col>
      <xdr:colOff>101600</xdr:colOff>
      <xdr:row>35</xdr:row>
      <xdr:rowOff>31750</xdr:rowOff>
    </xdr:to>
    <xdr:sp macro="" textlink="">
      <xdr:nvSpPr>
        <xdr:cNvPr id="543" name="楕円 542"/>
        <xdr:cNvSpPr/>
      </xdr:nvSpPr>
      <xdr:spPr>
        <a:xfrm>
          <a:off x="12763500" y="593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152400</xdr:rowOff>
    </xdr:from>
    <xdr:to>
      <xdr:col>71</xdr:col>
      <xdr:colOff>177800</xdr:colOff>
      <xdr:row>35</xdr:row>
      <xdr:rowOff>26670</xdr:rowOff>
    </xdr:to>
    <xdr:cxnSp macro="">
      <xdr:nvCxnSpPr>
        <xdr:cNvPr id="544" name="直線コネクタ 543"/>
        <xdr:cNvCxnSpPr/>
      </xdr:nvCxnSpPr>
      <xdr:spPr>
        <a:xfrm>
          <a:off x="12814300" y="59817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131462</xdr:rowOff>
    </xdr:from>
    <xdr:ext cx="405111" cy="259045"/>
    <xdr:sp macro="" textlink="">
      <xdr:nvSpPr>
        <xdr:cNvPr id="545" name="n_1aveValue【一般廃棄物処理施設】&#10;有形固定資産減価償却率"/>
        <xdr:cNvSpPr txBox="1"/>
      </xdr:nvSpPr>
      <xdr:spPr>
        <a:xfrm>
          <a:off x="15266044" y="647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102887</xdr:rowOff>
    </xdr:from>
    <xdr:ext cx="405111" cy="259045"/>
    <xdr:sp macro="" textlink="">
      <xdr:nvSpPr>
        <xdr:cNvPr id="546" name="n_2aveValue【一般廃棄物処理施設】&#10;有形固定資産減価償却率"/>
        <xdr:cNvSpPr txBox="1"/>
      </xdr:nvSpPr>
      <xdr:spPr>
        <a:xfrm>
          <a:off x="1438974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36212</xdr:rowOff>
    </xdr:from>
    <xdr:ext cx="405111" cy="259045"/>
    <xdr:sp macro="" textlink="">
      <xdr:nvSpPr>
        <xdr:cNvPr id="547" name="n_3aveValue【一般廃棄物処理施設】&#10;有形固定資産減価償却率"/>
        <xdr:cNvSpPr txBox="1"/>
      </xdr:nvSpPr>
      <xdr:spPr>
        <a:xfrm>
          <a:off x="13500744" y="6379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108602</xdr:rowOff>
    </xdr:from>
    <xdr:ext cx="405111" cy="259045"/>
    <xdr:sp macro="" textlink="">
      <xdr:nvSpPr>
        <xdr:cNvPr id="548" name="n_4aveValue【一般廃棄物処理施設】&#10;有形固定資産減価償却率"/>
        <xdr:cNvSpPr txBox="1"/>
      </xdr:nvSpPr>
      <xdr:spPr>
        <a:xfrm>
          <a:off x="12611744" y="645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17797</xdr:rowOff>
    </xdr:from>
    <xdr:ext cx="405111" cy="259045"/>
    <xdr:sp macro="" textlink="">
      <xdr:nvSpPr>
        <xdr:cNvPr id="549" name="n_1mainValue【一般廃棄物処理施設】&#10;有形固定資産減価償却率"/>
        <xdr:cNvSpPr txBox="1"/>
      </xdr:nvSpPr>
      <xdr:spPr>
        <a:xfrm>
          <a:off x="15266044" y="584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164482</xdr:rowOff>
    </xdr:from>
    <xdr:ext cx="405111" cy="259045"/>
    <xdr:sp macro="" textlink="">
      <xdr:nvSpPr>
        <xdr:cNvPr id="550" name="n_2mainValue【一般廃棄物処理施設】&#10;有形固定資産減価償却率"/>
        <xdr:cNvSpPr txBox="1"/>
      </xdr:nvSpPr>
      <xdr:spPr>
        <a:xfrm>
          <a:off x="14389744" y="565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93997</xdr:rowOff>
    </xdr:from>
    <xdr:ext cx="405111" cy="259045"/>
    <xdr:sp macro="" textlink="">
      <xdr:nvSpPr>
        <xdr:cNvPr id="551" name="n_3mainValue【一般廃棄物処理施設】&#10;有形固定資産減価償却率"/>
        <xdr:cNvSpPr txBox="1"/>
      </xdr:nvSpPr>
      <xdr:spPr>
        <a:xfrm>
          <a:off x="13500744" y="575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48277</xdr:rowOff>
    </xdr:from>
    <xdr:ext cx="405111" cy="259045"/>
    <xdr:sp macro="" textlink="">
      <xdr:nvSpPr>
        <xdr:cNvPr id="552" name="n_4mainValue【一般廃棄物処理施設】&#10;有形固定資産減価償却率"/>
        <xdr:cNvSpPr txBox="1"/>
      </xdr:nvSpPr>
      <xdr:spPr>
        <a:xfrm>
          <a:off x="12611744" y="57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3" name="直線コネクタ 56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4" name="テキスト ボックス 563"/>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5" name="直線コネクタ 56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66" name="テキスト ボックス 565"/>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7" name="直線コネクタ 56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568" name="テキスト ボックス 567"/>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9" name="直線コネクタ 56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570" name="テキスト ボックス 569"/>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1" name="直線コネクタ 57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2" name="テキスト ボックス 571"/>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160909</xdr:rowOff>
    </xdr:from>
    <xdr:to>
      <xdr:col>116</xdr:col>
      <xdr:colOff>62864</xdr:colOff>
      <xdr:row>41</xdr:row>
      <xdr:rowOff>43256</xdr:rowOff>
    </xdr:to>
    <xdr:cxnSp macro="">
      <xdr:nvCxnSpPr>
        <xdr:cNvPr id="576" name="直線コネクタ 575"/>
        <xdr:cNvCxnSpPr/>
      </xdr:nvCxnSpPr>
      <xdr:spPr>
        <a:xfrm flipV="1">
          <a:off x="22160864" y="5647309"/>
          <a:ext cx="0" cy="1425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47083</xdr:rowOff>
    </xdr:from>
    <xdr:ext cx="534377" cy="259045"/>
    <xdr:sp macro="" textlink="">
      <xdr:nvSpPr>
        <xdr:cNvPr id="577" name="【一般廃棄物処理施設】&#10;一人当たり有形固定資産（償却資産）額最小値テキスト"/>
        <xdr:cNvSpPr txBox="1"/>
      </xdr:nvSpPr>
      <xdr:spPr>
        <a:xfrm>
          <a:off x="22199600" y="707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43256</xdr:rowOff>
    </xdr:from>
    <xdr:to>
      <xdr:col>116</xdr:col>
      <xdr:colOff>152400</xdr:colOff>
      <xdr:row>41</xdr:row>
      <xdr:rowOff>43256</xdr:rowOff>
    </xdr:to>
    <xdr:cxnSp macro="">
      <xdr:nvCxnSpPr>
        <xdr:cNvPr id="578" name="直線コネクタ 577"/>
        <xdr:cNvCxnSpPr/>
      </xdr:nvCxnSpPr>
      <xdr:spPr>
        <a:xfrm>
          <a:off x="22072600" y="7072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107586</xdr:rowOff>
    </xdr:from>
    <xdr:ext cx="599010" cy="259045"/>
    <xdr:sp macro="" textlink="">
      <xdr:nvSpPr>
        <xdr:cNvPr id="579" name="【一般廃棄物処理施設】&#10;一人当たり有形固定資産（償却資産）額最大値テキスト"/>
        <xdr:cNvSpPr txBox="1"/>
      </xdr:nvSpPr>
      <xdr:spPr>
        <a:xfrm>
          <a:off x="22199600" y="5422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160909</xdr:rowOff>
    </xdr:from>
    <xdr:to>
      <xdr:col>116</xdr:col>
      <xdr:colOff>152400</xdr:colOff>
      <xdr:row>32</xdr:row>
      <xdr:rowOff>160909</xdr:rowOff>
    </xdr:to>
    <xdr:cxnSp macro="">
      <xdr:nvCxnSpPr>
        <xdr:cNvPr id="580" name="直線コネクタ 579"/>
        <xdr:cNvCxnSpPr/>
      </xdr:nvCxnSpPr>
      <xdr:spPr>
        <a:xfrm>
          <a:off x="22072600" y="5647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35</xdr:row>
      <xdr:rowOff>141660</xdr:rowOff>
    </xdr:from>
    <xdr:ext cx="534377" cy="259045"/>
    <xdr:sp macro="" textlink="">
      <xdr:nvSpPr>
        <xdr:cNvPr id="581" name="【一般廃棄物処理施設】&#10;一人当たり有形固定資産（償却資産）額平均値テキスト"/>
        <xdr:cNvSpPr txBox="1"/>
      </xdr:nvSpPr>
      <xdr:spPr>
        <a:xfrm>
          <a:off x="22199600" y="6142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118783</xdr:rowOff>
    </xdr:from>
    <xdr:to>
      <xdr:col>116</xdr:col>
      <xdr:colOff>114300</xdr:colOff>
      <xdr:row>37</xdr:row>
      <xdr:rowOff>48933</xdr:rowOff>
    </xdr:to>
    <xdr:sp macro="" textlink="">
      <xdr:nvSpPr>
        <xdr:cNvPr id="582" name="フローチャート: 判断 581"/>
        <xdr:cNvSpPr/>
      </xdr:nvSpPr>
      <xdr:spPr>
        <a:xfrm>
          <a:off x="22110700" y="6290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10008</xdr:rowOff>
    </xdr:from>
    <xdr:to>
      <xdr:col>112</xdr:col>
      <xdr:colOff>38100</xdr:colOff>
      <xdr:row>37</xdr:row>
      <xdr:rowOff>111608</xdr:rowOff>
    </xdr:to>
    <xdr:sp macro="" textlink="">
      <xdr:nvSpPr>
        <xdr:cNvPr id="583" name="フローチャート: 判断 582"/>
        <xdr:cNvSpPr/>
      </xdr:nvSpPr>
      <xdr:spPr>
        <a:xfrm>
          <a:off x="21272500" y="635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90386</xdr:rowOff>
    </xdr:from>
    <xdr:to>
      <xdr:col>107</xdr:col>
      <xdr:colOff>101600</xdr:colOff>
      <xdr:row>38</xdr:row>
      <xdr:rowOff>20536</xdr:rowOff>
    </xdr:to>
    <xdr:sp macro="" textlink="">
      <xdr:nvSpPr>
        <xdr:cNvPr id="584" name="フローチャート: 判断 583"/>
        <xdr:cNvSpPr/>
      </xdr:nvSpPr>
      <xdr:spPr>
        <a:xfrm>
          <a:off x="20383500" y="6434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162522</xdr:rowOff>
    </xdr:from>
    <xdr:to>
      <xdr:col>102</xdr:col>
      <xdr:colOff>165100</xdr:colOff>
      <xdr:row>38</xdr:row>
      <xdr:rowOff>92672</xdr:rowOff>
    </xdr:to>
    <xdr:sp macro="" textlink="">
      <xdr:nvSpPr>
        <xdr:cNvPr id="585" name="フローチャート: 判断 584"/>
        <xdr:cNvSpPr/>
      </xdr:nvSpPr>
      <xdr:spPr>
        <a:xfrm>
          <a:off x="19494500" y="650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25603</xdr:rowOff>
    </xdr:from>
    <xdr:to>
      <xdr:col>98</xdr:col>
      <xdr:colOff>38100</xdr:colOff>
      <xdr:row>38</xdr:row>
      <xdr:rowOff>127203</xdr:rowOff>
    </xdr:to>
    <xdr:sp macro="" textlink="">
      <xdr:nvSpPr>
        <xdr:cNvPr id="586" name="フローチャート: 判断 585"/>
        <xdr:cNvSpPr/>
      </xdr:nvSpPr>
      <xdr:spPr>
        <a:xfrm>
          <a:off x="18605500" y="65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117653</xdr:rowOff>
    </xdr:from>
    <xdr:to>
      <xdr:col>116</xdr:col>
      <xdr:colOff>114300</xdr:colOff>
      <xdr:row>40</xdr:row>
      <xdr:rowOff>47803</xdr:rowOff>
    </xdr:to>
    <xdr:sp macro="" textlink="">
      <xdr:nvSpPr>
        <xdr:cNvPr id="592" name="楕円 591"/>
        <xdr:cNvSpPr/>
      </xdr:nvSpPr>
      <xdr:spPr>
        <a:xfrm>
          <a:off x="22110700" y="6804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96080</xdr:rowOff>
    </xdr:from>
    <xdr:ext cx="534377" cy="259045"/>
    <xdr:sp macro="" textlink="">
      <xdr:nvSpPr>
        <xdr:cNvPr id="593" name="【一般廃棄物処理施設】&#10;一人当たり有形固定資産（償却資産）額該当値テキスト"/>
        <xdr:cNvSpPr txBox="1"/>
      </xdr:nvSpPr>
      <xdr:spPr>
        <a:xfrm>
          <a:off x="22199600" y="6782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120472</xdr:rowOff>
    </xdr:from>
    <xdr:to>
      <xdr:col>112</xdr:col>
      <xdr:colOff>38100</xdr:colOff>
      <xdr:row>40</xdr:row>
      <xdr:rowOff>50622</xdr:rowOff>
    </xdr:to>
    <xdr:sp macro="" textlink="">
      <xdr:nvSpPr>
        <xdr:cNvPr id="594" name="楕円 593"/>
        <xdr:cNvSpPr/>
      </xdr:nvSpPr>
      <xdr:spPr>
        <a:xfrm>
          <a:off x="21272500" y="680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168453</xdr:rowOff>
    </xdr:from>
    <xdr:to>
      <xdr:col>116</xdr:col>
      <xdr:colOff>63500</xdr:colOff>
      <xdr:row>39</xdr:row>
      <xdr:rowOff>171272</xdr:rowOff>
    </xdr:to>
    <xdr:cxnSp macro="">
      <xdr:nvCxnSpPr>
        <xdr:cNvPr id="595" name="直線コネクタ 594"/>
        <xdr:cNvCxnSpPr/>
      </xdr:nvCxnSpPr>
      <xdr:spPr>
        <a:xfrm flipV="1">
          <a:off x="21323300" y="6855003"/>
          <a:ext cx="838200" cy="2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122796</xdr:rowOff>
    </xdr:from>
    <xdr:to>
      <xdr:col>107</xdr:col>
      <xdr:colOff>101600</xdr:colOff>
      <xdr:row>40</xdr:row>
      <xdr:rowOff>52946</xdr:rowOff>
    </xdr:to>
    <xdr:sp macro="" textlink="">
      <xdr:nvSpPr>
        <xdr:cNvPr id="596" name="楕円 595"/>
        <xdr:cNvSpPr/>
      </xdr:nvSpPr>
      <xdr:spPr>
        <a:xfrm>
          <a:off x="20383500" y="6809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171272</xdr:rowOff>
    </xdr:from>
    <xdr:to>
      <xdr:col>111</xdr:col>
      <xdr:colOff>177800</xdr:colOff>
      <xdr:row>40</xdr:row>
      <xdr:rowOff>2146</xdr:rowOff>
    </xdr:to>
    <xdr:cxnSp macro="">
      <xdr:nvCxnSpPr>
        <xdr:cNvPr id="597" name="直線コネクタ 596"/>
        <xdr:cNvCxnSpPr/>
      </xdr:nvCxnSpPr>
      <xdr:spPr>
        <a:xfrm flipV="1">
          <a:off x="20434300" y="6857822"/>
          <a:ext cx="889000" cy="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125717</xdr:rowOff>
    </xdr:from>
    <xdr:to>
      <xdr:col>102</xdr:col>
      <xdr:colOff>165100</xdr:colOff>
      <xdr:row>40</xdr:row>
      <xdr:rowOff>55867</xdr:rowOff>
    </xdr:to>
    <xdr:sp macro="" textlink="">
      <xdr:nvSpPr>
        <xdr:cNvPr id="598" name="楕円 597"/>
        <xdr:cNvSpPr/>
      </xdr:nvSpPr>
      <xdr:spPr>
        <a:xfrm>
          <a:off x="19494500" y="6812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2146</xdr:rowOff>
    </xdr:from>
    <xdr:to>
      <xdr:col>107</xdr:col>
      <xdr:colOff>50800</xdr:colOff>
      <xdr:row>40</xdr:row>
      <xdr:rowOff>5067</xdr:rowOff>
    </xdr:to>
    <xdr:cxnSp macro="">
      <xdr:nvCxnSpPr>
        <xdr:cNvPr id="599" name="直線コネクタ 598"/>
        <xdr:cNvCxnSpPr/>
      </xdr:nvCxnSpPr>
      <xdr:spPr>
        <a:xfrm flipV="1">
          <a:off x="19545300" y="6860146"/>
          <a:ext cx="889000" cy="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129070</xdr:rowOff>
    </xdr:from>
    <xdr:to>
      <xdr:col>98</xdr:col>
      <xdr:colOff>38100</xdr:colOff>
      <xdr:row>40</xdr:row>
      <xdr:rowOff>59220</xdr:rowOff>
    </xdr:to>
    <xdr:sp macro="" textlink="">
      <xdr:nvSpPr>
        <xdr:cNvPr id="600" name="楕円 599"/>
        <xdr:cNvSpPr/>
      </xdr:nvSpPr>
      <xdr:spPr>
        <a:xfrm>
          <a:off x="18605500" y="681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5067</xdr:rowOff>
    </xdr:from>
    <xdr:to>
      <xdr:col>102</xdr:col>
      <xdr:colOff>114300</xdr:colOff>
      <xdr:row>40</xdr:row>
      <xdr:rowOff>8420</xdr:rowOff>
    </xdr:to>
    <xdr:cxnSp macro="">
      <xdr:nvCxnSpPr>
        <xdr:cNvPr id="601" name="直線コネクタ 600"/>
        <xdr:cNvCxnSpPr/>
      </xdr:nvCxnSpPr>
      <xdr:spPr>
        <a:xfrm flipV="1">
          <a:off x="18656300" y="6863067"/>
          <a:ext cx="889000" cy="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35</xdr:row>
      <xdr:rowOff>128135</xdr:rowOff>
    </xdr:from>
    <xdr:ext cx="534377" cy="259045"/>
    <xdr:sp macro="" textlink="">
      <xdr:nvSpPr>
        <xdr:cNvPr id="602" name="n_1aveValue【一般廃棄物処理施設】&#10;一人当たり有形固定資産（償却資産）額"/>
        <xdr:cNvSpPr txBox="1"/>
      </xdr:nvSpPr>
      <xdr:spPr>
        <a:xfrm>
          <a:off x="21043411" y="6128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37063</xdr:rowOff>
    </xdr:from>
    <xdr:ext cx="534377" cy="259045"/>
    <xdr:sp macro="" textlink="">
      <xdr:nvSpPr>
        <xdr:cNvPr id="603" name="n_2aveValue【一般廃棄物処理施設】&#10;一人当たり有形固定資産（償却資産）額"/>
        <xdr:cNvSpPr txBox="1"/>
      </xdr:nvSpPr>
      <xdr:spPr>
        <a:xfrm>
          <a:off x="20167111" y="620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109199</xdr:rowOff>
    </xdr:from>
    <xdr:ext cx="534377" cy="259045"/>
    <xdr:sp macro="" textlink="">
      <xdr:nvSpPr>
        <xdr:cNvPr id="604" name="n_3aveValue【一般廃棄物処理施設】&#10;一人当たり有形固定資産（償却資産）額"/>
        <xdr:cNvSpPr txBox="1"/>
      </xdr:nvSpPr>
      <xdr:spPr>
        <a:xfrm>
          <a:off x="19278111" y="628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36</xdr:row>
      <xdr:rowOff>143730</xdr:rowOff>
    </xdr:from>
    <xdr:ext cx="534377" cy="259045"/>
    <xdr:sp macro="" textlink="">
      <xdr:nvSpPr>
        <xdr:cNvPr id="605" name="n_4aveValue【一般廃棄物処理施設】&#10;一人当たり有形固定資産（償却資産）額"/>
        <xdr:cNvSpPr txBox="1"/>
      </xdr:nvSpPr>
      <xdr:spPr>
        <a:xfrm>
          <a:off x="18389111" y="631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41749</xdr:rowOff>
    </xdr:from>
    <xdr:ext cx="534377" cy="259045"/>
    <xdr:sp macro="" textlink="">
      <xdr:nvSpPr>
        <xdr:cNvPr id="606" name="n_1mainValue【一般廃棄物処理施設】&#10;一人当たり有形固定資産（償却資産）額"/>
        <xdr:cNvSpPr txBox="1"/>
      </xdr:nvSpPr>
      <xdr:spPr>
        <a:xfrm>
          <a:off x="21043411" y="6899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44073</xdr:rowOff>
    </xdr:from>
    <xdr:ext cx="534377" cy="259045"/>
    <xdr:sp macro="" textlink="">
      <xdr:nvSpPr>
        <xdr:cNvPr id="607" name="n_2mainValue【一般廃棄物処理施設】&#10;一人当たり有形固定資産（償却資産）額"/>
        <xdr:cNvSpPr txBox="1"/>
      </xdr:nvSpPr>
      <xdr:spPr>
        <a:xfrm>
          <a:off x="20167111" y="6902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46994</xdr:rowOff>
    </xdr:from>
    <xdr:ext cx="534377" cy="259045"/>
    <xdr:sp macro="" textlink="">
      <xdr:nvSpPr>
        <xdr:cNvPr id="608" name="n_3mainValue【一般廃棄物処理施設】&#10;一人当たり有形固定資産（償却資産）額"/>
        <xdr:cNvSpPr txBox="1"/>
      </xdr:nvSpPr>
      <xdr:spPr>
        <a:xfrm>
          <a:off x="19278111" y="6904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50347</xdr:rowOff>
    </xdr:from>
    <xdr:ext cx="534377" cy="259045"/>
    <xdr:sp macro="" textlink="">
      <xdr:nvSpPr>
        <xdr:cNvPr id="609" name="n_4mainValue【一般廃棄物処理施設】&#10;一人当たり有形固定資産（償却資産）額"/>
        <xdr:cNvSpPr txBox="1"/>
      </xdr:nvSpPr>
      <xdr:spPr>
        <a:xfrm>
          <a:off x="18389111" y="6908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21" name="直線コネクタ 620"/>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22" name="テキスト ボックス 621"/>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23" name="直線コネクタ 622"/>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24" name="テキスト ボックス 623"/>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25" name="直線コネクタ 624"/>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6" name="テキスト ボックス 625"/>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7" name="直線コネクタ 626"/>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8" name="テキスト ボックス 627"/>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0" name="テキスト ボックス 629"/>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137160</xdr:rowOff>
    </xdr:from>
    <xdr:to>
      <xdr:col>85</xdr:col>
      <xdr:colOff>126364</xdr:colOff>
      <xdr:row>64</xdr:row>
      <xdr:rowOff>36576</xdr:rowOff>
    </xdr:to>
    <xdr:cxnSp macro="">
      <xdr:nvCxnSpPr>
        <xdr:cNvPr id="632" name="直線コネクタ 631"/>
        <xdr:cNvCxnSpPr/>
      </xdr:nvCxnSpPr>
      <xdr:spPr>
        <a:xfrm flipV="1">
          <a:off x="16318864" y="9738360"/>
          <a:ext cx="0" cy="1271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40403</xdr:rowOff>
    </xdr:from>
    <xdr:ext cx="405111" cy="259045"/>
    <xdr:sp macro="" textlink="">
      <xdr:nvSpPr>
        <xdr:cNvPr id="633" name="【保健センター・保健所】&#10;有形固定資産減価償却率最小値テキスト"/>
        <xdr:cNvSpPr txBox="1"/>
      </xdr:nvSpPr>
      <xdr:spPr>
        <a:xfrm>
          <a:off x="16357600" y="11013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36576</xdr:rowOff>
    </xdr:from>
    <xdr:to>
      <xdr:col>86</xdr:col>
      <xdr:colOff>25400</xdr:colOff>
      <xdr:row>64</xdr:row>
      <xdr:rowOff>36576</xdr:rowOff>
    </xdr:to>
    <xdr:cxnSp macro="">
      <xdr:nvCxnSpPr>
        <xdr:cNvPr id="634" name="直線コネクタ 633"/>
        <xdr:cNvCxnSpPr/>
      </xdr:nvCxnSpPr>
      <xdr:spPr>
        <a:xfrm>
          <a:off x="16230600" y="1100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83837</xdr:rowOff>
    </xdr:from>
    <xdr:ext cx="405111" cy="259045"/>
    <xdr:sp macro="" textlink="">
      <xdr:nvSpPr>
        <xdr:cNvPr id="635" name="【保健センター・保健所】&#10;有形固定資産減価償却率最大値テキスト"/>
        <xdr:cNvSpPr txBox="1"/>
      </xdr:nvSpPr>
      <xdr:spPr>
        <a:xfrm>
          <a:off x="16357600" y="9513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137160</xdr:rowOff>
    </xdr:from>
    <xdr:to>
      <xdr:col>86</xdr:col>
      <xdr:colOff>25400</xdr:colOff>
      <xdr:row>56</xdr:row>
      <xdr:rowOff>137160</xdr:rowOff>
    </xdr:to>
    <xdr:cxnSp macro="">
      <xdr:nvCxnSpPr>
        <xdr:cNvPr id="636" name="直線コネクタ 635"/>
        <xdr:cNvCxnSpPr/>
      </xdr:nvCxnSpPr>
      <xdr:spPr>
        <a:xfrm>
          <a:off x="16230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153941</xdr:rowOff>
    </xdr:from>
    <xdr:ext cx="405111" cy="259045"/>
    <xdr:sp macro="" textlink="">
      <xdr:nvSpPr>
        <xdr:cNvPr id="637" name="【保健センター・保健所】&#10;有形固定資産減価償却率平均値テキスト"/>
        <xdr:cNvSpPr txBox="1"/>
      </xdr:nvSpPr>
      <xdr:spPr>
        <a:xfrm>
          <a:off x="16357600" y="10269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4064</xdr:rowOff>
    </xdr:from>
    <xdr:to>
      <xdr:col>85</xdr:col>
      <xdr:colOff>177800</xdr:colOff>
      <xdr:row>60</xdr:row>
      <xdr:rowOff>105664</xdr:rowOff>
    </xdr:to>
    <xdr:sp macro="" textlink="">
      <xdr:nvSpPr>
        <xdr:cNvPr id="638" name="フローチャート: 判断 637"/>
        <xdr:cNvSpPr/>
      </xdr:nvSpPr>
      <xdr:spPr>
        <a:xfrm>
          <a:off x="16268700" y="102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102362</xdr:rowOff>
    </xdr:from>
    <xdr:to>
      <xdr:col>81</xdr:col>
      <xdr:colOff>101600</xdr:colOff>
      <xdr:row>60</xdr:row>
      <xdr:rowOff>32512</xdr:rowOff>
    </xdr:to>
    <xdr:sp macro="" textlink="">
      <xdr:nvSpPr>
        <xdr:cNvPr id="639" name="フローチャート: 判断 638"/>
        <xdr:cNvSpPr/>
      </xdr:nvSpPr>
      <xdr:spPr>
        <a:xfrm>
          <a:off x="15430500" y="1021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49784</xdr:rowOff>
    </xdr:from>
    <xdr:to>
      <xdr:col>76</xdr:col>
      <xdr:colOff>165100</xdr:colOff>
      <xdr:row>59</xdr:row>
      <xdr:rowOff>151384</xdr:rowOff>
    </xdr:to>
    <xdr:sp macro="" textlink="">
      <xdr:nvSpPr>
        <xdr:cNvPr id="640" name="フローチャート: 判断 639"/>
        <xdr:cNvSpPr/>
      </xdr:nvSpPr>
      <xdr:spPr>
        <a:xfrm>
          <a:off x="14541500" y="1016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161798</xdr:rowOff>
    </xdr:from>
    <xdr:to>
      <xdr:col>72</xdr:col>
      <xdr:colOff>38100</xdr:colOff>
      <xdr:row>59</xdr:row>
      <xdr:rowOff>91948</xdr:rowOff>
    </xdr:to>
    <xdr:sp macro="" textlink="">
      <xdr:nvSpPr>
        <xdr:cNvPr id="641" name="フローチャート: 判断 640"/>
        <xdr:cNvSpPr/>
      </xdr:nvSpPr>
      <xdr:spPr>
        <a:xfrm>
          <a:off x="13652500" y="101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122936</xdr:rowOff>
    </xdr:from>
    <xdr:to>
      <xdr:col>67</xdr:col>
      <xdr:colOff>101600</xdr:colOff>
      <xdr:row>59</xdr:row>
      <xdr:rowOff>53086</xdr:rowOff>
    </xdr:to>
    <xdr:sp macro="" textlink="">
      <xdr:nvSpPr>
        <xdr:cNvPr id="642" name="フローチャート: 判断 641"/>
        <xdr:cNvSpPr/>
      </xdr:nvSpPr>
      <xdr:spPr>
        <a:xfrm>
          <a:off x="12763500" y="1006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134366</xdr:rowOff>
    </xdr:from>
    <xdr:to>
      <xdr:col>85</xdr:col>
      <xdr:colOff>177800</xdr:colOff>
      <xdr:row>60</xdr:row>
      <xdr:rowOff>64516</xdr:rowOff>
    </xdr:to>
    <xdr:sp macro="" textlink="">
      <xdr:nvSpPr>
        <xdr:cNvPr id="648" name="楕円 647"/>
        <xdr:cNvSpPr/>
      </xdr:nvSpPr>
      <xdr:spPr>
        <a:xfrm>
          <a:off x="16268700" y="1024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157243</xdr:rowOff>
    </xdr:from>
    <xdr:ext cx="405111" cy="259045"/>
    <xdr:sp macro="" textlink="">
      <xdr:nvSpPr>
        <xdr:cNvPr id="649" name="【保健センター・保健所】&#10;有形固定資産減価償却率該当値テキスト"/>
        <xdr:cNvSpPr txBox="1"/>
      </xdr:nvSpPr>
      <xdr:spPr>
        <a:xfrm>
          <a:off x="16357600" y="10101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84074</xdr:rowOff>
    </xdr:from>
    <xdr:to>
      <xdr:col>81</xdr:col>
      <xdr:colOff>101600</xdr:colOff>
      <xdr:row>60</xdr:row>
      <xdr:rowOff>14224</xdr:rowOff>
    </xdr:to>
    <xdr:sp macro="" textlink="">
      <xdr:nvSpPr>
        <xdr:cNvPr id="650" name="楕円 649"/>
        <xdr:cNvSpPr/>
      </xdr:nvSpPr>
      <xdr:spPr>
        <a:xfrm>
          <a:off x="15430500" y="1019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134874</xdr:rowOff>
    </xdr:from>
    <xdr:to>
      <xdr:col>85</xdr:col>
      <xdr:colOff>127000</xdr:colOff>
      <xdr:row>60</xdr:row>
      <xdr:rowOff>13716</xdr:rowOff>
    </xdr:to>
    <xdr:cxnSp macro="">
      <xdr:nvCxnSpPr>
        <xdr:cNvPr id="651" name="直線コネクタ 650"/>
        <xdr:cNvCxnSpPr/>
      </xdr:nvCxnSpPr>
      <xdr:spPr>
        <a:xfrm>
          <a:off x="15481300" y="10250424"/>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33782</xdr:rowOff>
    </xdr:from>
    <xdr:to>
      <xdr:col>76</xdr:col>
      <xdr:colOff>165100</xdr:colOff>
      <xdr:row>59</xdr:row>
      <xdr:rowOff>135382</xdr:rowOff>
    </xdr:to>
    <xdr:sp macro="" textlink="">
      <xdr:nvSpPr>
        <xdr:cNvPr id="652" name="楕円 651"/>
        <xdr:cNvSpPr/>
      </xdr:nvSpPr>
      <xdr:spPr>
        <a:xfrm>
          <a:off x="14541500" y="1014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84582</xdr:rowOff>
    </xdr:from>
    <xdr:to>
      <xdr:col>81</xdr:col>
      <xdr:colOff>50800</xdr:colOff>
      <xdr:row>59</xdr:row>
      <xdr:rowOff>134874</xdr:rowOff>
    </xdr:to>
    <xdr:cxnSp macro="">
      <xdr:nvCxnSpPr>
        <xdr:cNvPr id="653" name="直線コネクタ 652"/>
        <xdr:cNvCxnSpPr/>
      </xdr:nvCxnSpPr>
      <xdr:spPr>
        <a:xfrm>
          <a:off x="14592300" y="1020013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154940</xdr:rowOff>
    </xdr:from>
    <xdr:to>
      <xdr:col>72</xdr:col>
      <xdr:colOff>38100</xdr:colOff>
      <xdr:row>59</xdr:row>
      <xdr:rowOff>85090</xdr:rowOff>
    </xdr:to>
    <xdr:sp macro="" textlink="">
      <xdr:nvSpPr>
        <xdr:cNvPr id="654" name="楕円 653"/>
        <xdr:cNvSpPr/>
      </xdr:nvSpPr>
      <xdr:spPr>
        <a:xfrm>
          <a:off x="136525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34290</xdr:rowOff>
    </xdr:from>
    <xdr:to>
      <xdr:col>76</xdr:col>
      <xdr:colOff>114300</xdr:colOff>
      <xdr:row>59</xdr:row>
      <xdr:rowOff>84582</xdr:rowOff>
    </xdr:to>
    <xdr:cxnSp macro="">
      <xdr:nvCxnSpPr>
        <xdr:cNvPr id="655" name="直線コネクタ 654"/>
        <xdr:cNvCxnSpPr/>
      </xdr:nvCxnSpPr>
      <xdr:spPr>
        <a:xfrm>
          <a:off x="13703300" y="1014984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104648</xdr:rowOff>
    </xdr:from>
    <xdr:to>
      <xdr:col>67</xdr:col>
      <xdr:colOff>101600</xdr:colOff>
      <xdr:row>59</xdr:row>
      <xdr:rowOff>34798</xdr:rowOff>
    </xdr:to>
    <xdr:sp macro="" textlink="">
      <xdr:nvSpPr>
        <xdr:cNvPr id="656" name="楕円 655"/>
        <xdr:cNvSpPr/>
      </xdr:nvSpPr>
      <xdr:spPr>
        <a:xfrm>
          <a:off x="12763500" y="1004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155448</xdr:rowOff>
    </xdr:from>
    <xdr:to>
      <xdr:col>71</xdr:col>
      <xdr:colOff>177800</xdr:colOff>
      <xdr:row>59</xdr:row>
      <xdr:rowOff>34290</xdr:rowOff>
    </xdr:to>
    <xdr:cxnSp macro="">
      <xdr:nvCxnSpPr>
        <xdr:cNvPr id="657" name="直線コネクタ 656"/>
        <xdr:cNvCxnSpPr/>
      </xdr:nvCxnSpPr>
      <xdr:spPr>
        <a:xfrm>
          <a:off x="12814300" y="1009954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23639</xdr:rowOff>
    </xdr:from>
    <xdr:ext cx="405111" cy="259045"/>
    <xdr:sp macro="" textlink="">
      <xdr:nvSpPr>
        <xdr:cNvPr id="658" name="n_1aveValue【保健センター・保健所】&#10;有形固定資産減価償却率"/>
        <xdr:cNvSpPr txBox="1"/>
      </xdr:nvSpPr>
      <xdr:spPr>
        <a:xfrm>
          <a:off x="15266044" y="10310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142511</xdr:rowOff>
    </xdr:from>
    <xdr:ext cx="405111" cy="259045"/>
    <xdr:sp macro="" textlink="">
      <xdr:nvSpPr>
        <xdr:cNvPr id="659" name="n_2aveValue【保健センター・保健所】&#10;有形固定資産減価償却率"/>
        <xdr:cNvSpPr txBox="1"/>
      </xdr:nvSpPr>
      <xdr:spPr>
        <a:xfrm>
          <a:off x="14389744" y="10258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83075</xdr:rowOff>
    </xdr:from>
    <xdr:ext cx="405111" cy="259045"/>
    <xdr:sp macro="" textlink="">
      <xdr:nvSpPr>
        <xdr:cNvPr id="660" name="n_3aveValue【保健センター・保健所】&#10;有形固定資産減価償却率"/>
        <xdr:cNvSpPr txBox="1"/>
      </xdr:nvSpPr>
      <xdr:spPr>
        <a:xfrm>
          <a:off x="13500744" y="10198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44213</xdr:rowOff>
    </xdr:from>
    <xdr:ext cx="405111" cy="259045"/>
    <xdr:sp macro="" textlink="">
      <xdr:nvSpPr>
        <xdr:cNvPr id="661" name="n_4aveValue【保健センター・保健所】&#10;有形固定資産減価償却率"/>
        <xdr:cNvSpPr txBox="1"/>
      </xdr:nvSpPr>
      <xdr:spPr>
        <a:xfrm>
          <a:off x="12611744" y="10159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30751</xdr:rowOff>
    </xdr:from>
    <xdr:ext cx="405111" cy="259045"/>
    <xdr:sp macro="" textlink="">
      <xdr:nvSpPr>
        <xdr:cNvPr id="662" name="n_1mainValue【保健センター・保健所】&#10;有形固定資産減価償却率"/>
        <xdr:cNvSpPr txBox="1"/>
      </xdr:nvSpPr>
      <xdr:spPr>
        <a:xfrm>
          <a:off x="15266044" y="9974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151909</xdr:rowOff>
    </xdr:from>
    <xdr:ext cx="405111" cy="259045"/>
    <xdr:sp macro="" textlink="">
      <xdr:nvSpPr>
        <xdr:cNvPr id="663" name="n_2mainValue【保健センター・保健所】&#10;有形固定資産減価償却率"/>
        <xdr:cNvSpPr txBox="1"/>
      </xdr:nvSpPr>
      <xdr:spPr>
        <a:xfrm>
          <a:off x="14389744" y="9924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101617</xdr:rowOff>
    </xdr:from>
    <xdr:ext cx="405111" cy="259045"/>
    <xdr:sp macro="" textlink="">
      <xdr:nvSpPr>
        <xdr:cNvPr id="664" name="n_3mainValue【保健センター・保健所】&#10;有形固定資産減価償却率"/>
        <xdr:cNvSpPr txBox="1"/>
      </xdr:nvSpPr>
      <xdr:spPr>
        <a:xfrm>
          <a:off x="13500744" y="987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51325</xdr:rowOff>
    </xdr:from>
    <xdr:ext cx="405111" cy="259045"/>
    <xdr:sp macro="" textlink="">
      <xdr:nvSpPr>
        <xdr:cNvPr id="665" name="n_4mainValue【保健センター・保健所】&#10;有形固定資産減価償却率"/>
        <xdr:cNvSpPr txBox="1"/>
      </xdr:nvSpPr>
      <xdr:spPr>
        <a:xfrm>
          <a:off x="12611744" y="9823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6" name="直線コネクタ 675"/>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7" name="テキスト ボックス 676"/>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8" name="直線コネクタ 677"/>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9" name="テキスト ボックス 678"/>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0" name="直線コネクタ 679"/>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1" name="テキスト ボックス 680"/>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2" name="直線コネクタ 681"/>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3" name="テキスト ボックス 682"/>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4" name="直線コネクタ 683"/>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5" name="テキスト ボックス 684"/>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6" name="直線コネクタ 685"/>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7" name="テキスト ボックス 686"/>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8" name="直線コネクタ 6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9" name="テキスト ボックス 68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8165</xdr:rowOff>
    </xdr:from>
    <xdr:to>
      <xdr:col>116</xdr:col>
      <xdr:colOff>62864</xdr:colOff>
      <xdr:row>63</xdr:row>
      <xdr:rowOff>106135</xdr:rowOff>
    </xdr:to>
    <xdr:cxnSp macro="">
      <xdr:nvCxnSpPr>
        <xdr:cNvPr id="691" name="直線コネクタ 690"/>
        <xdr:cNvCxnSpPr/>
      </xdr:nvCxnSpPr>
      <xdr:spPr>
        <a:xfrm flipV="1">
          <a:off x="22160864" y="9437915"/>
          <a:ext cx="0" cy="1469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109962</xdr:rowOff>
    </xdr:from>
    <xdr:ext cx="469744" cy="259045"/>
    <xdr:sp macro="" textlink="">
      <xdr:nvSpPr>
        <xdr:cNvPr id="692" name="【保健センター・保健所】&#10;一人当たり面積最小値テキスト"/>
        <xdr:cNvSpPr txBox="1"/>
      </xdr:nvSpPr>
      <xdr:spPr>
        <a:xfrm>
          <a:off x="22199600" y="1091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106135</xdr:rowOff>
    </xdr:from>
    <xdr:to>
      <xdr:col>116</xdr:col>
      <xdr:colOff>152400</xdr:colOff>
      <xdr:row>63</xdr:row>
      <xdr:rowOff>106135</xdr:rowOff>
    </xdr:to>
    <xdr:cxnSp macro="">
      <xdr:nvCxnSpPr>
        <xdr:cNvPr id="693" name="直線コネクタ 692"/>
        <xdr:cNvCxnSpPr/>
      </xdr:nvCxnSpPr>
      <xdr:spPr>
        <a:xfrm>
          <a:off x="22072600" y="1090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126292</xdr:rowOff>
    </xdr:from>
    <xdr:ext cx="469744" cy="259045"/>
    <xdr:sp macro="" textlink="">
      <xdr:nvSpPr>
        <xdr:cNvPr id="694" name="【保健センター・保健所】&#10;一人当たり面積最大値テキスト"/>
        <xdr:cNvSpPr txBox="1"/>
      </xdr:nvSpPr>
      <xdr:spPr>
        <a:xfrm>
          <a:off x="22199600" y="9213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8165</xdr:rowOff>
    </xdr:from>
    <xdr:to>
      <xdr:col>116</xdr:col>
      <xdr:colOff>152400</xdr:colOff>
      <xdr:row>55</xdr:row>
      <xdr:rowOff>8165</xdr:rowOff>
    </xdr:to>
    <xdr:cxnSp macro="">
      <xdr:nvCxnSpPr>
        <xdr:cNvPr id="695" name="直線コネクタ 694"/>
        <xdr:cNvCxnSpPr/>
      </xdr:nvCxnSpPr>
      <xdr:spPr>
        <a:xfrm>
          <a:off x="22072600" y="943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164392</xdr:rowOff>
    </xdr:from>
    <xdr:ext cx="469744" cy="259045"/>
    <xdr:sp macro="" textlink="">
      <xdr:nvSpPr>
        <xdr:cNvPr id="696" name="【保健センター・保健所】&#10;一人当たり面積平均値テキスト"/>
        <xdr:cNvSpPr txBox="1"/>
      </xdr:nvSpPr>
      <xdr:spPr>
        <a:xfrm>
          <a:off x="22199600" y="102799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14515</xdr:rowOff>
    </xdr:from>
    <xdr:to>
      <xdr:col>116</xdr:col>
      <xdr:colOff>114300</xdr:colOff>
      <xdr:row>60</xdr:row>
      <xdr:rowOff>116115</xdr:rowOff>
    </xdr:to>
    <xdr:sp macro="" textlink="">
      <xdr:nvSpPr>
        <xdr:cNvPr id="697" name="フローチャート: 判断 696"/>
        <xdr:cNvSpPr/>
      </xdr:nvSpPr>
      <xdr:spPr>
        <a:xfrm>
          <a:off x="221107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79828</xdr:rowOff>
    </xdr:from>
    <xdr:to>
      <xdr:col>112</xdr:col>
      <xdr:colOff>38100</xdr:colOff>
      <xdr:row>61</xdr:row>
      <xdr:rowOff>9978</xdr:rowOff>
    </xdr:to>
    <xdr:sp macro="" textlink="">
      <xdr:nvSpPr>
        <xdr:cNvPr id="698" name="フローチャート: 判断 697"/>
        <xdr:cNvSpPr/>
      </xdr:nvSpPr>
      <xdr:spPr>
        <a:xfrm>
          <a:off x="21272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79828</xdr:rowOff>
    </xdr:from>
    <xdr:to>
      <xdr:col>107</xdr:col>
      <xdr:colOff>101600</xdr:colOff>
      <xdr:row>61</xdr:row>
      <xdr:rowOff>9978</xdr:rowOff>
    </xdr:to>
    <xdr:sp macro="" textlink="">
      <xdr:nvSpPr>
        <xdr:cNvPr id="699" name="フローチャート: 判断 698"/>
        <xdr:cNvSpPr/>
      </xdr:nvSpPr>
      <xdr:spPr>
        <a:xfrm>
          <a:off x="20383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47172</xdr:rowOff>
    </xdr:from>
    <xdr:to>
      <xdr:col>102</xdr:col>
      <xdr:colOff>165100</xdr:colOff>
      <xdr:row>60</xdr:row>
      <xdr:rowOff>148772</xdr:rowOff>
    </xdr:to>
    <xdr:sp macro="" textlink="">
      <xdr:nvSpPr>
        <xdr:cNvPr id="700" name="フローチャート: 判断 699"/>
        <xdr:cNvSpPr/>
      </xdr:nvSpPr>
      <xdr:spPr>
        <a:xfrm>
          <a:off x="19494500" y="1033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112485</xdr:rowOff>
    </xdr:from>
    <xdr:to>
      <xdr:col>98</xdr:col>
      <xdr:colOff>38100</xdr:colOff>
      <xdr:row>61</xdr:row>
      <xdr:rowOff>42635</xdr:rowOff>
    </xdr:to>
    <xdr:sp macro="" textlink="">
      <xdr:nvSpPr>
        <xdr:cNvPr id="701" name="フローチャート: 判断 700"/>
        <xdr:cNvSpPr/>
      </xdr:nvSpPr>
      <xdr:spPr>
        <a:xfrm>
          <a:off x="18605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2" name="テキスト ボックス 7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3" name="テキスト ボックス 7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4" name="テキスト ボックス 7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5" name="テキスト ボックス 7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6" name="テキスト ボックス 7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22678</xdr:rowOff>
    </xdr:from>
    <xdr:to>
      <xdr:col>116</xdr:col>
      <xdr:colOff>114300</xdr:colOff>
      <xdr:row>59</xdr:row>
      <xdr:rowOff>124278</xdr:rowOff>
    </xdr:to>
    <xdr:sp macro="" textlink="">
      <xdr:nvSpPr>
        <xdr:cNvPr id="707" name="楕円 706"/>
        <xdr:cNvSpPr/>
      </xdr:nvSpPr>
      <xdr:spPr>
        <a:xfrm>
          <a:off x="22110700" y="10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45555</xdr:rowOff>
    </xdr:from>
    <xdr:ext cx="469744" cy="259045"/>
    <xdr:sp macro="" textlink="">
      <xdr:nvSpPr>
        <xdr:cNvPr id="708" name="【保健センター・保健所】&#10;一人当たり面積該当値テキスト"/>
        <xdr:cNvSpPr txBox="1"/>
      </xdr:nvSpPr>
      <xdr:spPr>
        <a:xfrm>
          <a:off x="22199600" y="9989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22678</xdr:rowOff>
    </xdr:from>
    <xdr:to>
      <xdr:col>112</xdr:col>
      <xdr:colOff>38100</xdr:colOff>
      <xdr:row>59</xdr:row>
      <xdr:rowOff>124278</xdr:rowOff>
    </xdr:to>
    <xdr:sp macro="" textlink="">
      <xdr:nvSpPr>
        <xdr:cNvPr id="709" name="楕円 708"/>
        <xdr:cNvSpPr/>
      </xdr:nvSpPr>
      <xdr:spPr>
        <a:xfrm>
          <a:off x="21272500" y="10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73478</xdr:rowOff>
    </xdr:from>
    <xdr:to>
      <xdr:col>116</xdr:col>
      <xdr:colOff>63500</xdr:colOff>
      <xdr:row>59</xdr:row>
      <xdr:rowOff>73478</xdr:rowOff>
    </xdr:to>
    <xdr:cxnSp macro="">
      <xdr:nvCxnSpPr>
        <xdr:cNvPr id="710" name="直線コネクタ 709"/>
        <xdr:cNvCxnSpPr/>
      </xdr:nvCxnSpPr>
      <xdr:spPr>
        <a:xfrm>
          <a:off x="21323300" y="101890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22678</xdr:rowOff>
    </xdr:from>
    <xdr:to>
      <xdr:col>107</xdr:col>
      <xdr:colOff>101600</xdr:colOff>
      <xdr:row>59</xdr:row>
      <xdr:rowOff>124278</xdr:rowOff>
    </xdr:to>
    <xdr:sp macro="" textlink="">
      <xdr:nvSpPr>
        <xdr:cNvPr id="711" name="楕円 710"/>
        <xdr:cNvSpPr/>
      </xdr:nvSpPr>
      <xdr:spPr>
        <a:xfrm>
          <a:off x="20383500" y="10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73478</xdr:rowOff>
    </xdr:from>
    <xdr:to>
      <xdr:col>111</xdr:col>
      <xdr:colOff>177800</xdr:colOff>
      <xdr:row>59</xdr:row>
      <xdr:rowOff>73478</xdr:rowOff>
    </xdr:to>
    <xdr:cxnSp macro="">
      <xdr:nvCxnSpPr>
        <xdr:cNvPr id="712" name="直線コネクタ 711"/>
        <xdr:cNvCxnSpPr/>
      </xdr:nvCxnSpPr>
      <xdr:spPr>
        <a:xfrm>
          <a:off x="20434300" y="101890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22678</xdr:rowOff>
    </xdr:from>
    <xdr:to>
      <xdr:col>102</xdr:col>
      <xdr:colOff>165100</xdr:colOff>
      <xdr:row>59</xdr:row>
      <xdr:rowOff>124278</xdr:rowOff>
    </xdr:to>
    <xdr:sp macro="" textlink="">
      <xdr:nvSpPr>
        <xdr:cNvPr id="713" name="楕円 712"/>
        <xdr:cNvSpPr/>
      </xdr:nvSpPr>
      <xdr:spPr>
        <a:xfrm>
          <a:off x="19494500" y="10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73478</xdr:rowOff>
    </xdr:from>
    <xdr:to>
      <xdr:col>107</xdr:col>
      <xdr:colOff>50800</xdr:colOff>
      <xdr:row>59</xdr:row>
      <xdr:rowOff>73478</xdr:rowOff>
    </xdr:to>
    <xdr:cxnSp macro="">
      <xdr:nvCxnSpPr>
        <xdr:cNvPr id="714" name="直線コネクタ 713"/>
        <xdr:cNvCxnSpPr/>
      </xdr:nvCxnSpPr>
      <xdr:spPr>
        <a:xfrm>
          <a:off x="19545300" y="101890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55335</xdr:rowOff>
    </xdr:from>
    <xdr:to>
      <xdr:col>98</xdr:col>
      <xdr:colOff>38100</xdr:colOff>
      <xdr:row>59</xdr:row>
      <xdr:rowOff>156935</xdr:rowOff>
    </xdr:to>
    <xdr:sp macro="" textlink="">
      <xdr:nvSpPr>
        <xdr:cNvPr id="715" name="楕円 714"/>
        <xdr:cNvSpPr/>
      </xdr:nvSpPr>
      <xdr:spPr>
        <a:xfrm>
          <a:off x="18605500" y="101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73478</xdr:rowOff>
    </xdr:from>
    <xdr:to>
      <xdr:col>102</xdr:col>
      <xdr:colOff>114300</xdr:colOff>
      <xdr:row>59</xdr:row>
      <xdr:rowOff>106135</xdr:rowOff>
    </xdr:to>
    <xdr:cxnSp macro="">
      <xdr:nvCxnSpPr>
        <xdr:cNvPr id="716" name="直線コネクタ 715"/>
        <xdr:cNvCxnSpPr/>
      </xdr:nvCxnSpPr>
      <xdr:spPr>
        <a:xfrm flipV="1">
          <a:off x="18656300" y="101890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1105</xdr:rowOff>
    </xdr:from>
    <xdr:ext cx="469744" cy="259045"/>
    <xdr:sp macro="" textlink="">
      <xdr:nvSpPr>
        <xdr:cNvPr id="717" name="n_1aveValue【保健センター・保健所】&#10;一人当たり面積"/>
        <xdr:cNvSpPr txBox="1"/>
      </xdr:nvSpPr>
      <xdr:spPr>
        <a:xfrm>
          <a:off x="21075727" y="1045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1105</xdr:rowOff>
    </xdr:from>
    <xdr:ext cx="469744" cy="259045"/>
    <xdr:sp macro="" textlink="">
      <xdr:nvSpPr>
        <xdr:cNvPr id="718" name="n_2aveValue【保健センター・保健所】&#10;一人当たり面積"/>
        <xdr:cNvSpPr txBox="1"/>
      </xdr:nvSpPr>
      <xdr:spPr>
        <a:xfrm>
          <a:off x="20199427" y="1045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139899</xdr:rowOff>
    </xdr:from>
    <xdr:ext cx="469744" cy="259045"/>
    <xdr:sp macro="" textlink="">
      <xdr:nvSpPr>
        <xdr:cNvPr id="719" name="n_3aveValue【保健センター・保健所】&#10;一人当たり面積"/>
        <xdr:cNvSpPr txBox="1"/>
      </xdr:nvSpPr>
      <xdr:spPr>
        <a:xfrm>
          <a:off x="19310427" y="1042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33762</xdr:rowOff>
    </xdr:from>
    <xdr:ext cx="469744" cy="259045"/>
    <xdr:sp macro="" textlink="">
      <xdr:nvSpPr>
        <xdr:cNvPr id="720" name="n_4aveValue【保健センター・保健所】&#10;一人当たり面積"/>
        <xdr:cNvSpPr txBox="1"/>
      </xdr:nvSpPr>
      <xdr:spPr>
        <a:xfrm>
          <a:off x="18421427" y="10492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140805</xdr:rowOff>
    </xdr:from>
    <xdr:ext cx="469744" cy="259045"/>
    <xdr:sp macro="" textlink="">
      <xdr:nvSpPr>
        <xdr:cNvPr id="721" name="n_1mainValue【保健センター・保健所】&#10;一人当たり面積"/>
        <xdr:cNvSpPr txBox="1"/>
      </xdr:nvSpPr>
      <xdr:spPr>
        <a:xfrm>
          <a:off x="21075727" y="9913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140805</xdr:rowOff>
    </xdr:from>
    <xdr:ext cx="469744" cy="259045"/>
    <xdr:sp macro="" textlink="">
      <xdr:nvSpPr>
        <xdr:cNvPr id="722" name="n_2mainValue【保健センター・保健所】&#10;一人当たり面積"/>
        <xdr:cNvSpPr txBox="1"/>
      </xdr:nvSpPr>
      <xdr:spPr>
        <a:xfrm>
          <a:off x="20199427" y="9913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140805</xdr:rowOff>
    </xdr:from>
    <xdr:ext cx="469744" cy="259045"/>
    <xdr:sp macro="" textlink="">
      <xdr:nvSpPr>
        <xdr:cNvPr id="723" name="n_3mainValue【保健センター・保健所】&#10;一人当たり面積"/>
        <xdr:cNvSpPr txBox="1"/>
      </xdr:nvSpPr>
      <xdr:spPr>
        <a:xfrm>
          <a:off x="19310427" y="9913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2012</xdr:rowOff>
    </xdr:from>
    <xdr:ext cx="469744" cy="259045"/>
    <xdr:sp macro="" textlink="">
      <xdr:nvSpPr>
        <xdr:cNvPr id="724" name="n_4mainValue【保健センター・保健所】&#10;一人当たり面積"/>
        <xdr:cNvSpPr txBox="1"/>
      </xdr:nvSpPr>
      <xdr:spPr>
        <a:xfrm>
          <a:off x="18421427" y="994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5" name="正方形/長方形 7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6" name="正方形/長方形 7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7" name="正方形/長方形 7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8" name="正方形/長方形 7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9" name="正方形/長方形 7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0" name="正方形/長方形 7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1" name="正方形/長方形 7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2" name="正方形/長方形 73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3" name="テキスト ボックス 73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4" name="直線コネクタ 73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5" name="テキスト ボックス 73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36" name="直線コネクタ 735"/>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737" name="テキスト ボックス 736"/>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38" name="直線コネクタ 737"/>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39" name="テキスト ボックス 738"/>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40" name="直線コネクタ 739"/>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41" name="テキスト ボックス 740"/>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42" name="直線コネクタ 741"/>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43" name="テキスト ボックス 742"/>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4" name="直線コネクタ 74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5" name="テキスト ボックス 744"/>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15239</xdr:rowOff>
    </xdr:from>
    <xdr:to>
      <xdr:col>85</xdr:col>
      <xdr:colOff>126364</xdr:colOff>
      <xdr:row>86</xdr:row>
      <xdr:rowOff>138685</xdr:rowOff>
    </xdr:to>
    <xdr:cxnSp macro="">
      <xdr:nvCxnSpPr>
        <xdr:cNvPr id="747" name="直線コネクタ 746"/>
        <xdr:cNvCxnSpPr/>
      </xdr:nvCxnSpPr>
      <xdr:spPr>
        <a:xfrm flipV="1">
          <a:off x="16318864" y="13559789"/>
          <a:ext cx="0" cy="1323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142512</xdr:rowOff>
    </xdr:from>
    <xdr:ext cx="405111" cy="259045"/>
    <xdr:sp macro="" textlink="">
      <xdr:nvSpPr>
        <xdr:cNvPr id="748" name="【消防施設】&#10;有形固定資産減価償却率最小値テキスト"/>
        <xdr:cNvSpPr txBox="1"/>
      </xdr:nvSpPr>
      <xdr:spPr>
        <a:xfrm>
          <a:off x="16357600" y="14887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138685</xdr:rowOff>
    </xdr:from>
    <xdr:to>
      <xdr:col>86</xdr:col>
      <xdr:colOff>25400</xdr:colOff>
      <xdr:row>86</xdr:row>
      <xdr:rowOff>138685</xdr:rowOff>
    </xdr:to>
    <xdr:cxnSp macro="">
      <xdr:nvCxnSpPr>
        <xdr:cNvPr id="749" name="直線コネクタ 748"/>
        <xdr:cNvCxnSpPr/>
      </xdr:nvCxnSpPr>
      <xdr:spPr>
        <a:xfrm>
          <a:off x="16230600" y="1488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133366</xdr:rowOff>
    </xdr:from>
    <xdr:ext cx="405111" cy="259045"/>
    <xdr:sp macro="" textlink="">
      <xdr:nvSpPr>
        <xdr:cNvPr id="750" name="【消防施設】&#10;有形固定資産減価償却率最大値テキスト"/>
        <xdr:cNvSpPr txBox="1"/>
      </xdr:nvSpPr>
      <xdr:spPr>
        <a:xfrm>
          <a:off x="16357600" y="13335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15239</xdr:rowOff>
    </xdr:from>
    <xdr:to>
      <xdr:col>86</xdr:col>
      <xdr:colOff>25400</xdr:colOff>
      <xdr:row>79</xdr:row>
      <xdr:rowOff>15239</xdr:rowOff>
    </xdr:to>
    <xdr:cxnSp macro="">
      <xdr:nvCxnSpPr>
        <xdr:cNvPr id="751" name="直線コネクタ 750"/>
        <xdr:cNvCxnSpPr/>
      </xdr:nvCxnSpPr>
      <xdr:spPr>
        <a:xfrm>
          <a:off x="16230600" y="1355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38879</xdr:rowOff>
    </xdr:from>
    <xdr:ext cx="405111" cy="259045"/>
    <xdr:sp macro="" textlink="">
      <xdr:nvSpPr>
        <xdr:cNvPr id="752" name="【消防施設】&#10;有形固定資産減価償却率平均値テキスト"/>
        <xdr:cNvSpPr txBox="1"/>
      </xdr:nvSpPr>
      <xdr:spPr>
        <a:xfrm>
          <a:off x="16357600" y="142692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60452</xdr:rowOff>
    </xdr:from>
    <xdr:to>
      <xdr:col>85</xdr:col>
      <xdr:colOff>177800</xdr:colOff>
      <xdr:row>83</xdr:row>
      <xdr:rowOff>162052</xdr:rowOff>
    </xdr:to>
    <xdr:sp macro="" textlink="">
      <xdr:nvSpPr>
        <xdr:cNvPr id="753" name="フローチャート: 判断 752"/>
        <xdr:cNvSpPr/>
      </xdr:nvSpPr>
      <xdr:spPr>
        <a:xfrm>
          <a:off x="16268700" y="1429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49022</xdr:rowOff>
    </xdr:from>
    <xdr:to>
      <xdr:col>81</xdr:col>
      <xdr:colOff>101600</xdr:colOff>
      <xdr:row>83</xdr:row>
      <xdr:rowOff>150622</xdr:rowOff>
    </xdr:to>
    <xdr:sp macro="" textlink="">
      <xdr:nvSpPr>
        <xdr:cNvPr id="754" name="フローチャート: 判断 753"/>
        <xdr:cNvSpPr/>
      </xdr:nvSpPr>
      <xdr:spPr>
        <a:xfrm>
          <a:off x="15430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42163</xdr:rowOff>
    </xdr:from>
    <xdr:to>
      <xdr:col>76</xdr:col>
      <xdr:colOff>165100</xdr:colOff>
      <xdr:row>83</xdr:row>
      <xdr:rowOff>143763</xdr:rowOff>
    </xdr:to>
    <xdr:sp macro="" textlink="">
      <xdr:nvSpPr>
        <xdr:cNvPr id="755" name="フローチャート: 判断 754"/>
        <xdr:cNvSpPr/>
      </xdr:nvSpPr>
      <xdr:spPr>
        <a:xfrm>
          <a:off x="14541500" y="1427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10161</xdr:rowOff>
    </xdr:from>
    <xdr:to>
      <xdr:col>72</xdr:col>
      <xdr:colOff>38100</xdr:colOff>
      <xdr:row>83</xdr:row>
      <xdr:rowOff>111761</xdr:rowOff>
    </xdr:to>
    <xdr:sp macro="" textlink="">
      <xdr:nvSpPr>
        <xdr:cNvPr id="756" name="フローチャート: 判断 755"/>
        <xdr:cNvSpPr/>
      </xdr:nvSpPr>
      <xdr:spPr>
        <a:xfrm>
          <a:off x="13652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154178</xdr:rowOff>
    </xdr:from>
    <xdr:to>
      <xdr:col>67</xdr:col>
      <xdr:colOff>101600</xdr:colOff>
      <xdr:row>83</xdr:row>
      <xdr:rowOff>84328</xdr:rowOff>
    </xdr:to>
    <xdr:sp macro="" textlink="">
      <xdr:nvSpPr>
        <xdr:cNvPr id="757" name="フローチャート: 判断 756"/>
        <xdr:cNvSpPr/>
      </xdr:nvSpPr>
      <xdr:spPr>
        <a:xfrm>
          <a:off x="12763500" y="1421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8" name="テキスト ボックス 75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9" name="テキスト ボックス 75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0" name="テキスト ボックス 75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1" name="テキスト ボックス 76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2" name="テキスト ボックス 76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10161</xdr:rowOff>
    </xdr:from>
    <xdr:to>
      <xdr:col>85</xdr:col>
      <xdr:colOff>177800</xdr:colOff>
      <xdr:row>83</xdr:row>
      <xdr:rowOff>111761</xdr:rowOff>
    </xdr:to>
    <xdr:sp macro="" textlink="">
      <xdr:nvSpPr>
        <xdr:cNvPr id="763" name="楕円 762"/>
        <xdr:cNvSpPr/>
      </xdr:nvSpPr>
      <xdr:spPr>
        <a:xfrm>
          <a:off x="16268700" y="1424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33038</xdr:rowOff>
    </xdr:from>
    <xdr:ext cx="405111" cy="259045"/>
    <xdr:sp macro="" textlink="">
      <xdr:nvSpPr>
        <xdr:cNvPr id="764" name="【消防施設】&#10;有形固定資産減価償却率該当値テキスト"/>
        <xdr:cNvSpPr txBox="1"/>
      </xdr:nvSpPr>
      <xdr:spPr>
        <a:xfrm>
          <a:off x="16357600" y="14091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138176</xdr:rowOff>
    </xdr:from>
    <xdr:to>
      <xdr:col>81</xdr:col>
      <xdr:colOff>101600</xdr:colOff>
      <xdr:row>83</xdr:row>
      <xdr:rowOff>68326</xdr:rowOff>
    </xdr:to>
    <xdr:sp macro="" textlink="">
      <xdr:nvSpPr>
        <xdr:cNvPr id="765" name="楕円 764"/>
        <xdr:cNvSpPr/>
      </xdr:nvSpPr>
      <xdr:spPr>
        <a:xfrm>
          <a:off x="15430500" y="1419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17526</xdr:rowOff>
    </xdr:from>
    <xdr:to>
      <xdr:col>85</xdr:col>
      <xdr:colOff>127000</xdr:colOff>
      <xdr:row>83</xdr:row>
      <xdr:rowOff>60961</xdr:rowOff>
    </xdr:to>
    <xdr:cxnSp macro="">
      <xdr:nvCxnSpPr>
        <xdr:cNvPr id="766" name="直線コネクタ 765"/>
        <xdr:cNvCxnSpPr/>
      </xdr:nvCxnSpPr>
      <xdr:spPr>
        <a:xfrm>
          <a:off x="15481300" y="14247876"/>
          <a:ext cx="8382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92456</xdr:rowOff>
    </xdr:from>
    <xdr:to>
      <xdr:col>76</xdr:col>
      <xdr:colOff>165100</xdr:colOff>
      <xdr:row>83</xdr:row>
      <xdr:rowOff>22606</xdr:rowOff>
    </xdr:to>
    <xdr:sp macro="" textlink="">
      <xdr:nvSpPr>
        <xdr:cNvPr id="767" name="楕円 766"/>
        <xdr:cNvSpPr/>
      </xdr:nvSpPr>
      <xdr:spPr>
        <a:xfrm>
          <a:off x="14541500" y="1415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143256</xdr:rowOff>
    </xdr:from>
    <xdr:to>
      <xdr:col>81</xdr:col>
      <xdr:colOff>50800</xdr:colOff>
      <xdr:row>83</xdr:row>
      <xdr:rowOff>17526</xdr:rowOff>
    </xdr:to>
    <xdr:cxnSp macro="">
      <xdr:nvCxnSpPr>
        <xdr:cNvPr id="768" name="直線コネクタ 767"/>
        <xdr:cNvCxnSpPr/>
      </xdr:nvCxnSpPr>
      <xdr:spPr>
        <a:xfrm>
          <a:off x="14592300" y="1420215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46737</xdr:rowOff>
    </xdr:from>
    <xdr:to>
      <xdr:col>72</xdr:col>
      <xdr:colOff>38100</xdr:colOff>
      <xdr:row>82</xdr:row>
      <xdr:rowOff>148337</xdr:rowOff>
    </xdr:to>
    <xdr:sp macro="" textlink="">
      <xdr:nvSpPr>
        <xdr:cNvPr id="769" name="楕円 768"/>
        <xdr:cNvSpPr/>
      </xdr:nvSpPr>
      <xdr:spPr>
        <a:xfrm>
          <a:off x="13652500" y="1410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97537</xdr:rowOff>
    </xdr:from>
    <xdr:to>
      <xdr:col>76</xdr:col>
      <xdr:colOff>114300</xdr:colOff>
      <xdr:row>82</xdr:row>
      <xdr:rowOff>143256</xdr:rowOff>
    </xdr:to>
    <xdr:cxnSp macro="">
      <xdr:nvCxnSpPr>
        <xdr:cNvPr id="770" name="直線コネクタ 769"/>
        <xdr:cNvCxnSpPr/>
      </xdr:nvCxnSpPr>
      <xdr:spPr>
        <a:xfrm>
          <a:off x="13703300" y="14156437"/>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1015</xdr:rowOff>
    </xdr:from>
    <xdr:to>
      <xdr:col>67</xdr:col>
      <xdr:colOff>101600</xdr:colOff>
      <xdr:row>82</xdr:row>
      <xdr:rowOff>102615</xdr:rowOff>
    </xdr:to>
    <xdr:sp macro="" textlink="">
      <xdr:nvSpPr>
        <xdr:cNvPr id="771" name="楕円 770"/>
        <xdr:cNvSpPr/>
      </xdr:nvSpPr>
      <xdr:spPr>
        <a:xfrm>
          <a:off x="12763500" y="1405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51815</xdr:rowOff>
    </xdr:from>
    <xdr:to>
      <xdr:col>71</xdr:col>
      <xdr:colOff>177800</xdr:colOff>
      <xdr:row>82</xdr:row>
      <xdr:rowOff>97537</xdr:rowOff>
    </xdr:to>
    <xdr:cxnSp macro="">
      <xdr:nvCxnSpPr>
        <xdr:cNvPr id="772" name="直線コネクタ 771"/>
        <xdr:cNvCxnSpPr/>
      </xdr:nvCxnSpPr>
      <xdr:spPr>
        <a:xfrm>
          <a:off x="12814300" y="14110715"/>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141749</xdr:rowOff>
    </xdr:from>
    <xdr:ext cx="405111" cy="259045"/>
    <xdr:sp macro="" textlink="">
      <xdr:nvSpPr>
        <xdr:cNvPr id="773" name="n_1aveValue【消防施設】&#10;有形固定資産減価償却率"/>
        <xdr:cNvSpPr txBox="1"/>
      </xdr:nvSpPr>
      <xdr:spPr>
        <a:xfrm>
          <a:off x="15266044" y="14372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134890</xdr:rowOff>
    </xdr:from>
    <xdr:ext cx="405111" cy="259045"/>
    <xdr:sp macro="" textlink="">
      <xdr:nvSpPr>
        <xdr:cNvPr id="774" name="n_2aveValue【消防施設】&#10;有形固定資産減価償却率"/>
        <xdr:cNvSpPr txBox="1"/>
      </xdr:nvSpPr>
      <xdr:spPr>
        <a:xfrm>
          <a:off x="14389744" y="14365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102888</xdr:rowOff>
    </xdr:from>
    <xdr:ext cx="405111" cy="259045"/>
    <xdr:sp macro="" textlink="">
      <xdr:nvSpPr>
        <xdr:cNvPr id="775" name="n_3aveValue【消防施設】&#10;有形固定資産減価償却率"/>
        <xdr:cNvSpPr txBox="1"/>
      </xdr:nvSpPr>
      <xdr:spPr>
        <a:xfrm>
          <a:off x="13500744"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75455</xdr:rowOff>
    </xdr:from>
    <xdr:ext cx="405111" cy="259045"/>
    <xdr:sp macro="" textlink="">
      <xdr:nvSpPr>
        <xdr:cNvPr id="776" name="n_4aveValue【消防施設】&#10;有形固定資産減価償却率"/>
        <xdr:cNvSpPr txBox="1"/>
      </xdr:nvSpPr>
      <xdr:spPr>
        <a:xfrm>
          <a:off x="12611744" y="1430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84853</xdr:rowOff>
    </xdr:from>
    <xdr:ext cx="405111" cy="259045"/>
    <xdr:sp macro="" textlink="">
      <xdr:nvSpPr>
        <xdr:cNvPr id="777" name="n_1mainValue【消防施設】&#10;有形固定資産減価償却率"/>
        <xdr:cNvSpPr txBox="1"/>
      </xdr:nvSpPr>
      <xdr:spPr>
        <a:xfrm>
          <a:off x="15266044" y="13972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39133</xdr:rowOff>
    </xdr:from>
    <xdr:ext cx="405111" cy="259045"/>
    <xdr:sp macro="" textlink="">
      <xdr:nvSpPr>
        <xdr:cNvPr id="778" name="n_2mainValue【消防施設】&#10;有形固定資産減価償却率"/>
        <xdr:cNvSpPr txBox="1"/>
      </xdr:nvSpPr>
      <xdr:spPr>
        <a:xfrm>
          <a:off x="14389744" y="13926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164864</xdr:rowOff>
    </xdr:from>
    <xdr:ext cx="405111" cy="259045"/>
    <xdr:sp macro="" textlink="">
      <xdr:nvSpPr>
        <xdr:cNvPr id="779" name="n_3mainValue【消防施設】&#10;有形固定資産減価償却率"/>
        <xdr:cNvSpPr txBox="1"/>
      </xdr:nvSpPr>
      <xdr:spPr>
        <a:xfrm>
          <a:off x="13500744" y="13880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119142</xdr:rowOff>
    </xdr:from>
    <xdr:ext cx="405111" cy="259045"/>
    <xdr:sp macro="" textlink="">
      <xdr:nvSpPr>
        <xdr:cNvPr id="780" name="n_4mainValue【消防施設】&#10;有形固定資産減価償却率"/>
        <xdr:cNvSpPr txBox="1"/>
      </xdr:nvSpPr>
      <xdr:spPr>
        <a:xfrm>
          <a:off x="12611744" y="1383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1" name="正方形/長方形 7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2" name="正方形/長方形 78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3" name="正方形/長方形 78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4" name="正方形/長方形 78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5" name="正方形/長方形 78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6" name="正方形/長方形 78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7" name="正方形/長方形 78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8" name="正方形/長方形 78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9" name="テキスト ボックス 78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0" name="直線コネクタ 78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91" name="テキスト ボックス 790"/>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792" name="直線コネクタ 79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3" name="テキスト ボックス 79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4" name="直線コネクタ 79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5" name="テキスト ボックス 79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6" name="直線コネクタ 79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7" name="テキスト ボックス 79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8" name="直線コネクタ 79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9" name="テキスト ボックス 79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0" name="直線コネクタ 79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1" name="テキスト ボックス 80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3" name="テキスト ボックス 80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38100</xdr:rowOff>
    </xdr:from>
    <xdr:to>
      <xdr:col>116</xdr:col>
      <xdr:colOff>62864</xdr:colOff>
      <xdr:row>86</xdr:row>
      <xdr:rowOff>95250</xdr:rowOff>
    </xdr:to>
    <xdr:cxnSp macro="">
      <xdr:nvCxnSpPr>
        <xdr:cNvPr id="805" name="直線コネクタ 804"/>
        <xdr:cNvCxnSpPr/>
      </xdr:nvCxnSpPr>
      <xdr:spPr>
        <a:xfrm flipV="1">
          <a:off x="22160864" y="1323975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806" name="【消防施設】&#10;一人当たり面積最小値テキスト"/>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807" name="直線コネクタ 806"/>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156227</xdr:rowOff>
    </xdr:from>
    <xdr:ext cx="469744" cy="259045"/>
    <xdr:sp macro="" textlink="">
      <xdr:nvSpPr>
        <xdr:cNvPr id="808" name="【消防施設】&#10;一人当たり面積最大値テキスト"/>
        <xdr:cNvSpPr txBox="1"/>
      </xdr:nvSpPr>
      <xdr:spPr>
        <a:xfrm>
          <a:off x="22199600" y="1301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38100</xdr:rowOff>
    </xdr:from>
    <xdr:to>
      <xdr:col>116</xdr:col>
      <xdr:colOff>152400</xdr:colOff>
      <xdr:row>77</xdr:row>
      <xdr:rowOff>38100</xdr:rowOff>
    </xdr:to>
    <xdr:cxnSp macro="">
      <xdr:nvCxnSpPr>
        <xdr:cNvPr id="809" name="直線コネクタ 808"/>
        <xdr:cNvCxnSpPr/>
      </xdr:nvCxnSpPr>
      <xdr:spPr>
        <a:xfrm>
          <a:off x="22072600" y="1323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29227</xdr:rowOff>
    </xdr:from>
    <xdr:ext cx="469744" cy="259045"/>
    <xdr:sp macro="" textlink="">
      <xdr:nvSpPr>
        <xdr:cNvPr id="810" name="【消防施設】&#10;一人当たり面積平均値テキスト"/>
        <xdr:cNvSpPr txBox="1"/>
      </xdr:nvSpPr>
      <xdr:spPr>
        <a:xfrm>
          <a:off x="22199600" y="14088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xdr:rowOff>
    </xdr:from>
    <xdr:to>
      <xdr:col>116</xdr:col>
      <xdr:colOff>114300</xdr:colOff>
      <xdr:row>83</xdr:row>
      <xdr:rowOff>107950</xdr:rowOff>
    </xdr:to>
    <xdr:sp macro="" textlink="">
      <xdr:nvSpPr>
        <xdr:cNvPr id="811" name="フローチャート: 判断 810"/>
        <xdr:cNvSpPr/>
      </xdr:nvSpPr>
      <xdr:spPr>
        <a:xfrm>
          <a:off x="221107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25400</xdr:rowOff>
    </xdr:from>
    <xdr:to>
      <xdr:col>112</xdr:col>
      <xdr:colOff>38100</xdr:colOff>
      <xdr:row>83</xdr:row>
      <xdr:rowOff>127000</xdr:rowOff>
    </xdr:to>
    <xdr:sp macro="" textlink="">
      <xdr:nvSpPr>
        <xdr:cNvPr id="812" name="フローチャート: 判断 811"/>
        <xdr:cNvSpPr/>
      </xdr:nvSpPr>
      <xdr:spPr>
        <a:xfrm>
          <a:off x="21272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25400</xdr:rowOff>
    </xdr:from>
    <xdr:to>
      <xdr:col>107</xdr:col>
      <xdr:colOff>101600</xdr:colOff>
      <xdr:row>83</xdr:row>
      <xdr:rowOff>127000</xdr:rowOff>
    </xdr:to>
    <xdr:sp macro="" textlink="">
      <xdr:nvSpPr>
        <xdr:cNvPr id="813" name="フローチャート: 判断 812"/>
        <xdr:cNvSpPr/>
      </xdr:nvSpPr>
      <xdr:spPr>
        <a:xfrm>
          <a:off x="20383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63500</xdr:rowOff>
    </xdr:from>
    <xdr:to>
      <xdr:col>102</xdr:col>
      <xdr:colOff>165100</xdr:colOff>
      <xdr:row>82</xdr:row>
      <xdr:rowOff>165100</xdr:rowOff>
    </xdr:to>
    <xdr:sp macro="" textlink="">
      <xdr:nvSpPr>
        <xdr:cNvPr id="814" name="フローチャート: 判断 813"/>
        <xdr:cNvSpPr/>
      </xdr:nvSpPr>
      <xdr:spPr>
        <a:xfrm>
          <a:off x="19494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101600</xdr:rowOff>
    </xdr:from>
    <xdr:to>
      <xdr:col>98</xdr:col>
      <xdr:colOff>38100</xdr:colOff>
      <xdr:row>84</xdr:row>
      <xdr:rowOff>31750</xdr:rowOff>
    </xdr:to>
    <xdr:sp macro="" textlink="">
      <xdr:nvSpPr>
        <xdr:cNvPr id="815" name="フローチャート: 判断 814"/>
        <xdr:cNvSpPr/>
      </xdr:nvSpPr>
      <xdr:spPr>
        <a:xfrm>
          <a:off x="18605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63500</xdr:rowOff>
    </xdr:from>
    <xdr:to>
      <xdr:col>116</xdr:col>
      <xdr:colOff>114300</xdr:colOff>
      <xdr:row>85</xdr:row>
      <xdr:rowOff>165100</xdr:rowOff>
    </xdr:to>
    <xdr:sp macro="" textlink="">
      <xdr:nvSpPr>
        <xdr:cNvPr id="821" name="楕円 820"/>
        <xdr:cNvSpPr/>
      </xdr:nvSpPr>
      <xdr:spPr>
        <a:xfrm>
          <a:off x="22110700" y="1463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41927</xdr:rowOff>
    </xdr:from>
    <xdr:ext cx="469744" cy="259045"/>
    <xdr:sp macro="" textlink="">
      <xdr:nvSpPr>
        <xdr:cNvPr id="822" name="【消防施設】&#10;一人当たり面積該当値テキスト"/>
        <xdr:cNvSpPr txBox="1"/>
      </xdr:nvSpPr>
      <xdr:spPr>
        <a:xfrm>
          <a:off x="22199600" y="1461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63500</xdr:rowOff>
    </xdr:from>
    <xdr:to>
      <xdr:col>112</xdr:col>
      <xdr:colOff>38100</xdr:colOff>
      <xdr:row>85</xdr:row>
      <xdr:rowOff>165100</xdr:rowOff>
    </xdr:to>
    <xdr:sp macro="" textlink="">
      <xdr:nvSpPr>
        <xdr:cNvPr id="823" name="楕円 822"/>
        <xdr:cNvSpPr/>
      </xdr:nvSpPr>
      <xdr:spPr>
        <a:xfrm>
          <a:off x="21272500" y="1463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114300</xdr:rowOff>
    </xdr:from>
    <xdr:to>
      <xdr:col>116</xdr:col>
      <xdr:colOff>63500</xdr:colOff>
      <xdr:row>85</xdr:row>
      <xdr:rowOff>114300</xdr:rowOff>
    </xdr:to>
    <xdr:cxnSp macro="">
      <xdr:nvCxnSpPr>
        <xdr:cNvPr id="824" name="直線コネクタ 823"/>
        <xdr:cNvCxnSpPr/>
      </xdr:nvCxnSpPr>
      <xdr:spPr>
        <a:xfrm>
          <a:off x="21323300" y="146875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63500</xdr:rowOff>
    </xdr:from>
    <xdr:to>
      <xdr:col>107</xdr:col>
      <xdr:colOff>101600</xdr:colOff>
      <xdr:row>85</xdr:row>
      <xdr:rowOff>165100</xdr:rowOff>
    </xdr:to>
    <xdr:sp macro="" textlink="">
      <xdr:nvSpPr>
        <xdr:cNvPr id="825" name="楕円 824"/>
        <xdr:cNvSpPr/>
      </xdr:nvSpPr>
      <xdr:spPr>
        <a:xfrm>
          <a:off x="20383500" y="1463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114300</xdr:rowOff>
    </xdr:from>
    <xdr:to>
      <xdr:col>111</xdr:col>
      <xdr:colOff>177800</xdr:colOff>
      <xdr:row>85</xdr:row>
      <xdr:rowOff>114300</xdr:rowOff>
    </xdr:to>
    <xdr:cxnSp macro="">
      <xdr:nvCxnSpPr>
        <xdr:cNvPr id="826" name="直線コネクタ 825"/>
        <xdr:cNvCxnSpPr/>
      </xdr:nvCxnSpPr>
      <xdr:spPr>
        <a:xfrm>
          <a:off x="20434300" y="14687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82550</xdr:rowOff>
    </xdr:from>
    <xdr:to>
      <xdr:col>102</xdr:col>
      <xdr:colOff>165100</xdr:colOff>
      <xdr:row>86</xdr:row>
      <xdr:rowOff>12700</xdr:rowOff>
    </xdr:to>
    <xdr:sp macro="" textlink="">
      <xdr:nvSpPr>
        <xdr:cNvPr id="827" name="楕円 826"/>
        <xdr:cNvSpPr/>
      </xdr:nvSpPr>
      <xdr:spPr>
        <a:xfrm>
          <a:off x="19494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114300</xdr:rowOff>
    </xdr:from>
    <xdr:to>
      <xdr:col>107</xdr:col>
      <xdr:colOff>50800</xdr:colOff>
      <xdr:row>85</xdr:row>
      <xdr:rowOff>133350</xdr:rowOff>
    </xdr:to>
    <xdr:cxnSp macro="">
      <xdr:nvCxnSpPr>
        <xdr:cNvPr id="828" name="直線コネクタ 827"/>
        <xdr:cNvCxnSpPr/>
      </xdr:nvCxnSpPr>
      <xdr:spPr>
        <a:xfrm flipV="1">
          <a:off x="19545300" y="146875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82550</xdr:rowOff>
    </xdr:from>
    <xdr:to>
      <xdr:col>98</xdr:col>
      <xdr:colOff>38100</xdr:colOff>
      <xdr:row>86</xdr:row>
      <xdr:rowOff>12700</xdr:rowOff>
    </xdr:to>
    <xdr:sp macro="" textlink="">
      <xdr:nvSpPr>
        <xdr:cNvPr id="829" name="楕円 828"/>
        <xdr:cNvSpPr/>
      </xdr:nvSpPr>
      <xdr:spPr>
        <a:xfrm>
          <a:off x="18605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133350</xdr:rowOff>
    </xdr:from>
    <xdr:to>
      <xdr:col>102</xdr:col>
      <xdr:colOff>114300</xdr:colOff>
      <xdr:row>85</xdr:row>
      <xdr:rowOff>133350</xdr:rowOff>
    </xdr:to>
    <xdr:cxnSp macro="">
      <xdr:nvCxnSpPr>
        <xdr:cNvPr id="830" name="直線コネクタ 829"/>
        <xdr:cNvCxnSpPr/>
      </xdr:nvCxnSpPr>
      <xdr:spPr>
        <a:xfrm>
          <a:off x="18656300" y="1470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143527</xdr:rowOff>
    </xdr:from>
    <xdr:ext cx="469744" cy="259045"/>
    <xdr:sp macro="" textlink="">
      <xdr:nvSpPr>
        <xdr:cNvPr id="831" name="n_1aveValue【消防施設】&#10;一人当たり面積"/>
        <xdr:cNvSpPr txBox="1"/>
      </xdr:nvSpPr>
      <xdr:spPr>
        <a:xfrm>
          <a:off x="2107572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143527</xdr:rowOff>
    </xdr:from>
    <xdr:ext cx="469744" cy="259045"/>
    <xdr:sp macro="" textlink="">
      <xdr:nvSpPr>
        <xdr:cNvPr id="832" name="n_2aveValue【消防施設】&#10;一人当たり面積"/>
        <xdr:cNvSpPr txBox="1"/>
      </xdr:nvSpPr>
      <xdr:spPr>
        <a:xfrm>
          <a:off x="2019942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10177</xdr:rowOff>
    </xdr:from>
    <xdr:ext cx="469744" cy="259045"/>
    <xdr:sp macro="" textlink="">
      <xdr:nvSpPr>
        <xdr:cNvPr id="833" name="n_3aveValue【消防施設】&#10;一人当たり面積"/>
        <xdr:cNvSpPr txBox="1"/>
      </xdr:nvSpPr>
      <xdr:spPr>
        <a:xfrm>
          <a:off x="193104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48277</xdr:rowOff>
    </xdr:from>
    <xdr:ext cx="469744" cy="259045"/>
    <xdr:sp macro="" textlink="">
      <xdr:nvSpPr>
        <xdr:cNvPr id="834" name="n_4aveValue【消防施設】&#10;一人当たり面積"/>
        <xdr:cNvSpPr txBox="1"/>
      </xdr:nvSpPr>
      <xdr:spPr>
        <a:xfrm>
          <a:off x="184214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156227</xdr:rowOff>
    </xdr:from>
    <xdr:ext cx="469744" cy="259045"/>
    <xdr:sp macro="" textlink="">
      <xdr:nvSpPr>
        <xdr:cNvPr id="835" name="n_1mainValue【消防施設】&#10;一人当たり面積"/>
        <xdr:cNvSpPr txBox="1"/>
      </xdr:nvSpPr>
      <xdr:spPr>
        <a:xfrm>
          <a:off x="21075727" y="1472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156227</xdr:rowOff>
    </xdr:from>
    <xdr:ext cx="469744" cy="259045"/>
    <xdr:sp macro="" textlink="">
      <xdr:nvSpPr>
        <xdr:cNvPr id="836" name="n_2mainValue【消防施設】&#10;一人当たり面積"/>
        <xdr:cNvSpPr txBox="1"/>
      </xdr:nvSpPr>
      <xdr:spPr>
        <a:xfrm>
          <a:off x="20199427" y="1472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3827</xdr:rowOff>
    </xdr:from>
    <xdr:ext cx="469744" cy="259045"/>
    <xdr:sp macro="" textlink="">
      <xdr:nvSpPr>
        <xdr:cNvPr id="837" name="n_3mainValue【消防施設】&#10;一人当たり面積"/>
        <xdr:cNvSpPr txBox="1"/>
      </xdr:nvSpPr>
      <xdr:spPr>
        <a:xfrm>
          <a:off x="193104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3827</xdr:rowOff>
    </xdr:from>
    <xdr:ext cx="469744" cy="259045"/>
    <xdr:sp macro="" textlink="">
      <xdr:nvSpPr>
        <xdr:cNvPr id="838" name="n_4mainValue【消防施設】&#10;一人当たり面積"/>
        <xdr:cNvSpPr txBox="1"/>
      </xdr:nvSpPr>
      <xdr:spPr>
        <a:xfrm>
          <a:off x="184214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7" name="テキスト ボックス 8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9" name="テキスト ボックス 8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0" name="直線コネクタ 84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51" name="テキスト ボックス 850"/>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2" name="直線コネクタ 85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3" name="テキスト ボックス 85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4" name="直線コネクタ 85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5" name="テキスト ボックス 85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6" name="直線コネクタ 85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7" name="テキスト ボックス 85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8" name="直線コネクタ 85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9" name="テキスト ボックス 858"/>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0" name="直線コネクタ 85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61" name="テキスト ボックス 860"/>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17145</xdr:rowOff>
    </xdr:from>
    <xdr:to>
      <xdr:col>85</xdr:col>
      <xdr:colOff>126364</xdr:colOff>
      <xdr:row>108</xdr:row>
      <xdr:rowOff>152400</xdr:rowOff>
    </xdr:to>
    <xdr:cxnSp macro="">
      <xdr:nvCxnSpPr>
        <xdr:cNvPr id="863" name="直線コネクタ 862"/>
        <xdr:cNvCxnSpPr/>
      </xdr:nvCxnSpPr>
      <xdr:spPr>
        <a:xfrm flipV="1">
          <a:off x="16318864" y="17162145"/>
          <a:ext cx="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864" name="【庁舎】&#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865" name="直線コネクタ 864"/>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135272</xdr:rowOff>
    </xdr:from>
    <xdr:ext cx="405111" cy="259045"/>
    <xdr:sp macro="" textlink="">
      <xdr:nvSpPr>
        <xdr:cNvPr id="866" name="【庁舎】&#10;有形固定資産減価償却率最大値テキスト"/>
        <xdr:cNvSpPr txBox="1"/>
      </xdr:nvSpPr>
      <xdr:spPr>
        <a:xfrm>
          <a:off x="16357600" y="1693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17145</xdr:rowOff>
    </xdr:from>
    <xdr:to>
      <xdr:col>86</xdr:col>
      <xdr:colOff>25400</xdr:colOff>
      <xdr:row>100</xdr:row>
      <xdr:rowOff>17145</xdr:rowOff>
    </xdr:to>
    <xdr:cxnSp macro="">
      <xdr:nvCxnSpPr>
        <xdr:cNvPr id="867" name="直線コネクタ 866"/>
        <xdr:cNvCxnSpPr/>
      </xdr:nvCxnSpPr>
      <xdr:spPr>
        <a:xfrm>
          <a:off x="16230600" y="1716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93997</xdr:rowOff>
    </xdr:from>
    <xdr:ext cx="405111" cy="259045"/>
    <xdr:sp macro="" textlink="">
      <xdr:nvSpPr>
        <xdr:cNvPr id="868" name="【庁舎】&#10;有形固定資産減価償却率平均値テキスト"/>
        <xdr:cNvSpPr txBox="1"/>
      </xdr:nvSpPr>
      <xdr:spPr>
        <a:xfrm>
          <a:off x="16357600" y="175818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71120</xdr:rowOff>
    </xdr:from>
    <xdr:to>
      <xdr:col>85</xdr:col>
      <xdr:colOff>177800</xdr:colOff>
      <xdr:row>104</xdr:row>
      <xdr:rowOff>1270</xdr:rowOff>
    </xdr:to>
    <xdr:sp macro="" textlink="">
      <xdr:nvSpPr>
        <xdr:cNvPr id="869" name="フローチャート: 判断 868"/>
        <xdr:cNvSpPr/>
      </xdr:nvSpPr>
      <xdr:spPr>
        <a:xfrm>
          <a:off x="16268700" y="1773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21589</xdr:rowOff>
    </xdr:from>
    <xdr:to>
      <xdr:col>81</xdr:col>
      <xdr:colOff>101600</xdr:colOff>
      <xdr:row>103</xdr:row>
      <xdr:rowOff>123189</xdr:rowOff>
    </xdr:to>
    <xdr:sp macro="" textlink="">
      <xdr:nvSpPr>
        <xdr:cNvPr id="870" name="フローチャート: 判断 869"/>
        <xdr:cNvSpPr/>
      </xdr:nvSpPr>
      <xdr:spPr>
        <a:xfrm>
          <a:off x="15430500" y="17680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2539</xdr:rowOff>
    </xdr:from>
    <xdr:to>
      <xdr:col>76</xdr:col>
      <xdr:colOff>165100</xdr:colOff>
      <xdr:row>103</xdr:row>
      <xdr:rowOff>104139</xdr:rowOff>
    </xdr:to>
    <xdr:sp macro="" textlink="">
      <xdr:nvSpPr>
        <xdr:cNvPr id="871" name="フローチャート: 判断 870"/>
        <xdr:cNvSpPr/>
      </xdr:nvSpPr>
      <xdr:spPr>
        <a:xfrm>
          <a:off x="14541500" y="1766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34925</xdr:rowOff>
    </xdr:from>
    <xdr:to>
      <xdr:col>72</xdr:col>
      <xdr:colOff>38100</xdr:colOff>
      <xdr:row>103</xdr:row>
      <xdr:rowOff>136525</xdr:rowOff>
    </xdr:to>
    <xdr:sp macro="" textlink="">
      <xdr:nvSpPr>
        <xdr:cNvPr id="872" name="フローチャート: 判断 871"/>
        <xdr:cNvSpPr/>
      </xdr:nvSpPr>
      <xdr:spPr>
        <a:xfrm>
          <a:off x="13652500" y="1769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10161</xdr:rowOff>
    </xdr:from>
    <xdr:to>
      <xdr:col>67</xdr:col>
      <xdr:colOff>101600</xdr:colOff>
      <xdr:row>103</xdr:row>
      <xdr:rowOff>111761</xdr:rowOff>
    </xdr:to>
    <xdr:sp macro="" textlink="">
      <xdr:nvSpPr>
        <xdr:cNvPr id="873" name="フローチャート: 判断 872"/>
        <xdr:cNvSpPr/>
      </xdr:nvSpPr>
      <xdr:spPr>
        <a:xfrm>
          <a:off x="12763500" y="1766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4" name="テキスト ボックス 87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5" name="テキスト ボックス 87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6" name="テキスト ボックス 87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7" name="テキスト ボックス 87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8" name="テキスト ボックス 87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21589</xdr:rowOff>
    </xdr:from>
    <xdr:to>
      <xdr:col>85</xdr:col>
      <xdr:colOff>177800</xdr:colOff>
      <xdr:row>104</xdr:row>
      <xdr:rowOff>123189</xdr:rowOff>
    </xdr:to>
    <xdr:sp macro="" textlink="">
      <xdr:nvSpPr>
        <xdr:cNvPr id="879" name="楕円 878"/>
        <xdr:cNvSpPr/>
      </xdr:nvSpPr>
      <xdr:spPr>
        <a:xfrm>
          <a:off x="16268700" y="1785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16</xdr:rowOff>
    </xdr:from>
    <xdr:ext cx="405111" cy="259045"/>
    <xdr:sp macro="" textlink="">
      <xdr:nvSpPr>
        <xdr:cNvPr id="880" name="【庁舎】&#10;有形固定資産減価償却率該当値テキスト"/>
        <xdr:cNvSpPr txBox="1"/>
      </xdr:nvSpPr>
      <xdr:spPr>
        <a:xfrm>
          <a:off x="16357600" y="17830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158750</xdr:rowOff>
    </xdr:from>
    <xdr:to>
      <xdr:col>81</xdr:col>
      <xdr:colOff>101600</xdr:colOff>
      <xdr:row>104</xdr:row>
      <xdr:rowOff>88900</xdr:rowOff>
    </xdr:to>
    <xdr:sp macro="" textlink="">
      <xdr:nvSpPr>
        <xdr:cNvPr id="881" name="楕円 880"/>
        <xdr:cNvSpPr/>
      </xdr:nvSpPr>
      <xdr:spPr>
        <a:xfrm>
          <a:off x="15430500" y="1781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38100</xdr:rowOff>
    </xdr:from>
    <xdr:to>
      <xdr:col>85</xdr:col>
      <xdr:colOff>127000</xdr:colOff>
      <xdr:row>104</xdr:row>
      <xdr:rowOff>72389</xdr:rowOff>
    </xdr:to>
    <xdr:cxnSp macro="">
      <xdr:nvCxnSpPr>
        <xdr:cNvPr id="882" name="直線コネクタ 881"/>
        <xdr:cNvCxnSpPr/>
      </xdr:nvCxnSpPr>
      <xdr:spPr>
        <a:xfrm>
          <a:off x="15481300" y="17868900"/>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122555</xdr:rowOff>
    </xdr:from>
    <xdr:to>
      <xdr:col>76</xdr:col>
      <xdr:colOff>165100</xdr:colOff>
      <xdr:row>104</xdr:row>
      <xdr:rowOff>52705</xdr:rowOff>
    </xdr:to>
    <xdr:sp macro="" textlink="">
      <xdr:nvSpPr>
        <xdr:cNvPr id="883" name="楕円 882"/>
        <xdr:cNvSpPr/>
      </xdr:nvSpPr>
      <xdr:spPr>
        <a:xfrm>
          <a:off x="14541500" y="1778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1905</xdr:rowOff>
    </xdr:from>
    <xdr:to>
      <xdr:col>81</xdr:col>
      <xdr:colOff>50800</xdr:colOff>
      <xdr:row>104</xdr:row>
      <xdr:rowOff>38100</xdr:rowOff>
    </xdr:to>
    <xdr:cxnSp macro="">
      <xdr:nvCxnSpPr>
        <xdr:cNvPr id="884" name="直線コネクタ 883"/>
        <xdr:cNvCxnSpPr/>
      </xdr:nvCxnSpPr>
      <xdr:spPr>
        <a:xfrm>
          <a:off x="14592300" y="1783270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88264</xdr:rowOff>
    </xdr:from>
    <xdr:to>
      <xdr:col>72</xdr:col>
      <xdr:colOff>38100</xdr:colOff>
      <xdr:row>104</xdr:row>
      <xdr:rowOff>18414</xdr:rowOff>
    </xdr:to>
    <xdr:sp macro="" textlink="">
      <xdr:nvSpPr>
        <xdr:cNvPr id="885" name="楕円 884"/>
        <xdr:cNvSpPr/>
      </xdr:nvSpPr>
      <xdr:spPr>
        <a:xfrm>
          <a:off x="13652500" y="1774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139064</xdr:rowOff>
    </xdr:from>
    <xdr:to>
      <xdr:col>76</xdr:col>
      <xdr:colOff>114300</xdr:colOff>
      <xdr:row>104</xdr:row>
      <xdr:rowOff>1905</xdr:rowOff>
    </xdr:to>
    <xdr:cxnSp macro="">
      <xdr:nvCxnSpPr>
        <xdr:cNvPr id="886" name="直線コネクタ 885"/>
        <xdr:cNvCxnSpPr/>
      </xdr:nvCxnSpPr>
      <xdr:spPr>
        <a:xfrm>
          <a:off x="13703300" y="17798414"/>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52070</xdr:rowOff>
    </xdr:from>
    <xdr:to>
      <xdr:col>67</xdr:col>
      <xdr:colOff>101600</xdr:colOff>
      <xdr:row>103</xdr:row>
      <xdr:rowOff>153670</xdr:rowOff>
    </xdr:to>
    <xdr:sp macro="" textlink="">
      <xdr:nvSpPr>
        <xdr:cNvPr id="887" name="楕円 886"/>
        <xdr:cNvSpPr/>
      </xdr:nvSpPr>
      <xdr:spPr>
        <a:xfrm>
          <a:off x="12763500" y="1771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102870</xdr:rowOff>
    </xdr:from>
    <xdr:to>
      <xdr:col>71</xdr:col>
      <xdr:colOff>177800</xdr:colOff>
      <xdr:row>103</xdr:row>
      <xdr:rowOff>139064</xdr:rowOff>
    </xdr:to>
    <xdr:cxnSp macro="">
      <xdr:nvCxnSpPr>
        <xdr:cNvPr id="888" name="直線コネクタ 887"/>
        <xdr:cNvCxnSpPr/>
      </xdr:nvCxnSpPr>
      <xdr:spPr>
        <a:xfrm>
          <a:off x="12814300" y="17762220"/>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139716</xdr:rowOff>
    </xdr:from>
    <xdr:ext cx="405111" cy="259045"/>
    <xdr:sp macro="" textlink="">
      <xdr:nvSpPr>
        <xdr:cNvPr id="889" name="n_1aveValue【庁舎】&#10;有形固定資産減価償却率"/>
        <xdr:cNvSpPr txBox="1"/>
      </xdr:nvSpPr>
      <xdr:spPr>
        <a:xfrm>
          <a:off x="15266044" y="1745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120666</xdr:rowOff>
    </xdr:from>
    <xdr:ext cx="405111" cy="259045"/>
    <xdr:sp macro="" textlink="">
      <xdr:nvSpPr>
        <xdr:cNvPr id="890" name="n_2aveValue【庁舎】&#10;有形固定資産減価償却率"/>
        <xdr:cNvSpPr txBox="1"/>
      </xdr:nvSpPr>
      <xdr:spPr>
        <a:xfrm>
          <a:off x="14389744" y="1743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153052</xdr:rowOff>
    </xdr:from>
    <xdr:ext cx="405111" cy="259045"/>
    <xdr:sp macro="" textlink="">
      <xdr:nvSpPr>
        <xdr:cNvPr id="891" name="n_3aveValue【庁舎】&#10;有形固定資産減価償却率"/>
        <xdr:cNvSpPr txBox="1"/>
      </xdr:nvSpPr>
      <xdr:spPr>
        <a:xfrm>
          <a:off x="13500744" y="1746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128288</xdr:rowOff>
    </xdr:from>
    <xdr:ext cx="405111" cy="259045"/>
    <xdr:sp macro="" textlink="">
      <xdr:nvSpPr>
        <xdr:cNvPr id="892" name="n_4aveValue【庁舎】&#10;有形固定資産減価償却率"/>
        <xdr:cNvSpPr txBox="1"/>
      </xdr:nvSpPr>
      <xdr:spPr>
        <a:xfrm>
          <a:off x="12611744" y="1744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80027</xdr:rowOff>
    </xdr:from>
    <xdr:ext cx="405111" cy="259045"/>
    <xdr:sp macro="" textlink="">
      <xdr:nvSpPr>
        <xdr:cNvPr id="893" name="n_1mainValue【庁舎】&#10;有形固定資産減価償却率"/>
        <xdr:cNvSpPr txBox="1"/>
      </xdr:nvSpPr>
      <xdr:spPr>
        <a:xfrm>
          <a:off x="15266044" y="1791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43832</xdr:rowOff>
    </xdr:from>
    <xdr:ext cx="405111" cy="259045"/>
    <xdr:sp macro="" textlink="">
      <xdr:nvSpPr>
        <xdr:cNvPr id="894" name="n_2mainValue【庁舎】&#10;有形固定資産減価償却率"/>
        <xdr:cNvSpPr txBox="1"/>
      </xdr:nvSpPr>
      <xdr:spPr>
        <a:xfrm>
          <a:off x="14389744" y="1787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9541</xdr:rowOff>
    </xdr:from>
    <xdr:ext cx="405111" cy="259045"/>
    <xdr:sp macro="" textlink="">
      <xdr:nvSpPr>
        <xdr:cNvPr id="895" name="n_3mainValue【庁舎】&#10;有形固定資産減価償却率"/>
        <xdr:cNvSpPr txBox="1"/>
      </xdr:nvSpPr>
      <xdr:spPr>
        <a:xfrm>
          <a:off x="13500744" y="17840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144797</xdr:rowOff>
    </xdr:from>
    <xdr:ext cx="405111" cy="259045"/>
    <xdr:sp macro="" textlink="">
      <xdr:nvSpPr>
        <xdr:cNvPr id="896" name="n_4mainValue【庁舎】&#10;有形固定資産減価償却率"/>
        <xdr:cNvSpPr txBox="1"/>
      </xdr:nvSpPr>
      <xdr:spPr>
        <a:xfrm>
          <a:off x="12611744" y="1780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7" name="正方形/長方形 8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8" name="正方形/長方形 8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9" name="正方形/長方形 8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0" name="正方形/長方形 8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1" name="正方形/長方形 9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2" name="正方形/長方形 9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3" name="正方形/長方形 9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4" name="正方形/長方形 90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5" name="テキスト ボックス 90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6" name="直線コネクタ 90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7" name="直線コネクタ 90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8" name="テキスト ボックス 90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9" name="直線コネクタ 90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0" name="テキスト ボックス 90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1" name="直線コネクタ 91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2" name="テキスト ボックス 91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3" name="直線コネクタ 91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4" name="テキスト ボックス 91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5" name="直線コネクタ 91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6" name="テキスト ボックス 91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7" name="直線コネクタ 91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8" name="テキスト ボックス 91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30480</xdr:rowOff>
    </xdr:from>
    <xdr:to>
      <xdr:col>116</xdr:col>
      <xdr:colOff>62864</xdr:colOff>
      <xdr:row>108</xdr:row>
      <xdr:rowOff>19050</xdr:rowOff>
    </xdr:to>
    <xdr:cxnSp macro="">
      <xdr:nvCxnSpPr>
        <xdr:cNvPr id="920" name="直線コネクタ 919"/>
        <xdr:cNvCxnSpPr/>
      </xdr:nvCxnSpPr>
      <xdr:spPr>
        <a:xfrm flipV="1">
          <a:off x="22160864" y="17175480"/>
          <a:ext cx="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22877</xdr:rowOff>
    </xdr:from>
    <xdr:ext cx="469744" cy="259045"/>
    <xdr:sp macro="" textlink="">
      <xdr:nvSpPr>
        <xdr:cNvPr id="921" name="【庁舎】&#10;一人当たり面積最小値テキスト"/>
        <xdr:cNvSpPr txBox="1"/>
      </xdr:nvSpPr>
      <xdr:spPr>
        <a:xfrm>
          <a:off x="221996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19050</xdr:rowOff>
    </xdr:from>
    <xdr:to>
      <xdr:col>116</xdr:col>
      <xdr:colOff>152400</xdr:colOff>
      <xdr:row>108</xdr:row>
      <xdr:rowOff>19050</xdr:rowOff>
    </xdr:to>
    <xdr:cxnSp macro="">
      <xdr:nvCxnSpPr>
        <xdr:cNvPr id="922" name="直線コネクタ 921"/>
        <xdr:cNvCxnSpPr/>
      </xdr:nvCxnSpPr>
      <xdr:spPr>
        <a:xfrm>
          <a:off x="22072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148607</xdr:rowOff>
    </xdr:from>
    <xdr:ext cx="469744" cy="259045"/>
    <xdr:sp macro="" textlink="">
      <xdr:nvSpPr>
        <xdr:cNvPr id="923" name="【庁舎】&#10;一人当たり面積最大値テキスト"/>
        <xdr:cNvSpPr txBox="1"/>
      </xdr:nvSpPr>
      <xdr:spPr>
        <a:xfrm>
          <a:off x="22199600" y="1695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30480</xdr:rowOff>
    </xdr:from>
    <xdr:to>
      <xdr:col>116</xdr:col>
      <xdr:colOff>152400</xdr:colOff>
      <xdr:row>100</xdr:row>
      <xdr:rowOff>30480</xdr:rowOff>
    </xdr:to>
    <xdr:cxnSp macro="">
      <xdr:nvCxnSpPr>
        <xdr:cNvPr id="924" name="直線コネクタ 923"/>
        <xdr:cNvCxnSpPr/>
      </xdr:nvCxnSpPr>
      <xdr:spPr>
        <a:xfrm>
          <a:off x="22072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113047</xdr:rowOff>
    </xdr:from>
    <xdr:ext cx="469744" cy="259045"/>
    <xdr:sp macro="" textlink="">
      <xdr:nvSpPr>
        <xdr:cNvPr id="925" name="【庁舎】&#10;一人当たり面積平均値テキスト"/>
        <xdr:cNvSpPr txBox="1"/>
      </xdr:nvSpPr>
      <xdr:spPr>
        <a:xfrm>
          <a:off x="22199600" y="17943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90170</xdr:rowOff>
    </xdr:from>
    <xdr:to>
      <xdr:col>116</xdr:col>
      <xdr:colOff>114300</xdr:colOff>
      <xdr:row>106</xdr:row>
      <xdr:rowOff>20320</xdr:rowOff>
    </xdr:to>
    <xdr:sp macro="" textlink="">
      <xdr:nvSpPr>
        <xdr:cNvPr id="926" name="フローチャート: 判断 925"/>
        <xdr:cNvSpPr/>
      </xdr:nvSpPr>
      <xdr:spPr>
        <a:xfrm>
          <a:off x="221107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90170</xdr:rowOff>
    </xdr:from>
    <xdr:to>
      <xdr:col>112</xdr:col>
      <xdr:colOff>38100</xdr:colOff>
      <xdr:row>106</xdr:row>
      <xdr:rowOff>20320</xdr:rowOff>
    </xdr:to>
    <xdr:sp macro="" textlink="">
      <xdr:nvSpPr>
        <xdr:cNvPr id="927" name="フローチャート: 判断 926"/>
        <xdr:cNvSpPr/>
      </xdr:nvSpPr>
      <xdr:spPr>
        <a:xfrm>
          <a:off x="21272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78739</xdr:rowOff>
    </xdr:from>
    <xdr:to>
      <xdr:col>107</xdr:col>
      <xdr:colOff>101600</xdr:colOff>
      <xdr:row>106</xdr:row>
      <xdr:rowOff>8889</xdr:rowOff>
    </xdr:to>
    <xdr:sp macro="" textlink="">
      <xdr:nvSpPr>
        <xdr:cNvPr id="928" name="フローチャート: 判断 927"/>
        <xdr:cNvSpPr/>
      </xdr:nvSpPr>
      <xdr:spPr>
        <a:xfrm>
          <a:off x="20383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78739</xdr:rowOff>
    </xdr:from>
    <xdr:to>
      <xdr:col>102</xdr:col>
      <xdr:colOff>165100</xdr:colOff>
      <xdr:row>106</xdr:row>
      <xdr:rowOff>8889</xdr:rowOff>
    </xdr:to>
    <xdr:sp macro="" textlink="">
      <xdr:nvSpPr>
        <xdr:cNvPr id="929" name="フローチャート: 判断 928"/>
        <xdr:cNvSpPr/>
      </xdr:nvSpPr>
      <xdr:spPr>
        <a:xfrm>
          <a:off x="19494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109220</xdr:rowOff>
    </xdr:from>
    <xdr:to>
      <xdr:col>98</xdr:col>
      <xdr:colOff>38100</xdr:colOff>
      <xdr:row>106</xdr:row>
      <xdr:rowOff>39370</xdr:rowOff>
    </xdr:to>
    <xdr:sp macro="" textlink="">
      <xdr:nvSpPr>
        <xdr:cNvPr id="930" name="フローチャート: 判断 929"/>
        <xdr:cNvSpPr/>
      </xdr:nvSpPr>
      <xdr:spPr>
        <a:xfrm>
          <a:off x="18605500" y="1811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1" name="テキスト ボックス 93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2" name="テキスト ボックス 93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3" name="テキスト ボックス 93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4" name="テキスト ボックス 93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5" name="テキスト ボックス 93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44450</xdr:rowOff>
    </xdr:from>
    <xdr:to>
      <xdr:col>116</xdr:col>
      <xdr:colOff>114300</xdr:colOff>
      <xdr:row>106</xdr:row>
      <xdr:rowOff>146050</xdr:rowOff>
    </xdr:to>
    <xdr:sp macro="" textlink="">
      <xdr:nvSpPr>
        <xdr:cNvPr id="936" name="楕円 935"/>
        <xdr:cNvSpPr/>
      </xdr:nvSpPr>
      <xdr:spPr>
        <a:xfrm>
          <a:off x="22110700" y="1821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22877</xdr:rowOff>
    </xdr:from>
    <xdr:ext cx="469744" cy="259045"/>
    <xdr:sp macro="" textlink="">
      <xdr:nvSpPr>
        <xdr:cNvPr id="937" name="【庁舎】&#10;一人当たり面積該当値テキスト"/>
        <xdr:cNvSpPr txBox="1"/>
      </xdr:nvSpPr>
      <xdr:spPr>
        <a:xfrm>
          <a:off x="22199600" y="1819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44450</xdr:rowOff>
    </xdr:from>
    <xdr:to>
      <xdr:col>112</xdr:col>
      <xdr:colOff>38100</xdr:colOff>
      <xdr:row>106</xdr:row>
      <xdr:rowOff>146050</xdr:rowOff>
    </xdr:to>
    <xdr:sp macro="" textlink="">
      <xdr:nvSpPr>
        <xdr:cNvPr id="938" name="楕円 937"/>
        <xdr:cNvSpPr/>
      </xdr:nvSpPr>
      <xdr:spPr>
        <a:xfrm>
          <a:off x="21272500" y="1821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95250</xdr:rowOff>
    </xdr:from>
    <xdr:to>
      <xdr:col>116</xdr:col>
      <xdr:colOff>63500</xdr:colOff>
      <xdr:row>106</xdr:row>
      <xdr:rowOff>95250</xdr:rowOff>
    </xdr:to>
    <xdr:cxnSp macro="">
      <xdr:nvCxnSpPr>
        <xdr:cNvPr id="939" name="直線コネクタ 938"/>
        <xdr:cNvCxnSpPr/>
      </xdr:nvCxnSpPr>
      <xdr:spPr>
        <a:xfrm>
          <a:off x="21323300" y="18268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48261</xdr:rowOff>
    </xdr:from>
    <xdr:to>
      <xdr:col>107</xdr:col>
      <xdr:colOff>101600</xdr:colOff>
      <xdr:row>106</xdr:row>
      <xdr:rowOff>149861</xdr:rowOff>
    </xdr:to>
    <xdr:sp macro="" textlink="">
      <xdr:nvSpPr>
        <xdr:cNvPr id="940" name="楕円 939"/>
        <xdr:cNvSpPr/>
      </xdr:nvSpPr>
      <xdr:spPr>
        <a:xfrm>
          <a:off x="20383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95250</xdr:rowOff>
    </xdr:from>
    <xdr:to>
      <xdr:col>111</xdr:col>
      <xdr:colOff>177800</xdr:colOff>
      <xdr:row>106</xdr:row>
      <xdr:rowOff>99061</xdr:rowOff>
    </xdr:to>
    <xdr:cxnSp macro="">
      <xdr:nvCxnSpPr>
        <xdr:cNvPr id="941" name="直線コネクタ 940"/>
        <xdr:cNvCxnSpPr/>
      </xdr:nvCxnSpPr>
      <xdr:spPr>
        <a:xfrm flipV="1">
          <a:off x="20434300" y="182689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48261</xdr:rowOff>
    </xdr:from>
    <xdr:to>
      <xdr:col>102</xdr:col>
      <xdr:colOff>165100</xdr:colOff>
      <xdr:row>106</xdr:row>
      <xdr:rowOff>149861</xdr:rowOff>
    </xdr:to>
    <xdr:sp macro="" textlink="">
      <xdr:nvSpPr>
        <xdr:cNvPr id="942" name="楕円 941"/>
        <xdr:cNvSpPr/>
      </xdr:nvSpPr>
      <xdr:spPr>
        <a:xfrm>
          <a:off x="19494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99061</xdr:rowOff>
    </xdr:from>
    <xdr:to>
      <xdr:col>107</xdr:col>
      <xdr:colOff>50800</xdr:colOff>
      <xdr:row>106</xdr:row>
      <xdr:rowOff>99061</xdr:rowOff>
    </xdr:to>
    <xdr:cxnSp macro="">
      <xdr:nvCxnSpPr>
        <xdr:cNvPr id="943" name="直線コネクタ 942"/>
        <xdr:cNvCxnSpPr/>
      </xdr:nvCxnSpPr>
      <xdr:spPr>
        <a:xfrm>
          <a:off x="19545300" y="182727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52070</xdr:rowOff>
    </xdr:from>
    <xdr:to>
      <xdr:col>98</xdr:col>
      <xdr:colOff>38100</xdr:colOff>
      <xdr:row>106</xdr:row>
      <xdr:rowOff>153670</xdr:rowOff>
    </xdr:to>
    <xdr:sp macro="" textlink="">
      <xdr:nvSpPr>
        <xdr:cNvPr id="944" name="楕円 943"/>
        <xdr:cNvSpPr/>
      </xdr:nvSpPr>
      <xdr:spPr>
        <a:xfrm>
          <a:off x="18605500" y="1822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99061</xdr:rowOff>
    </xdr:from>
    <xdr:to>
      <xdr:col>102</xdr:col>
      <xdr:colOff>114300</xdr:colOff>
      <xdr:row>106</xdr:row>
      <xdr:rowOff>102870</xdr:rowOff>
    </xdr:to>
    <xdr:cxnSp macro="">
      <xdr:nvCxnSpPr>
        <xdr:cNvPr id="945" name="直線コネクタ 944"/>
        <xdr:cNvCxnSpPr/>
      </xdr:nvCxnSpPr>
      <xdr:spPr>
        <a:xfrm flipV="1">
          <a:off x="18656300" y="1827276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36847</xdr:rowOff>
    </xdr:from>
    <xdr:ext cx="469744" cy="259045"/>
    <xdr:sp macro="" textlink="">
      <xdr:nvSpPr>
        <xdr:cNvPr id="946" name="n_1aveValue【庁舎】&#10;一人当たり面積"/>
        <xdr:cNvSpPr txBox="1"/>
      </xdr:nvSpPr>
      <xdr:spPr>
        <a:xfrm>
          <a:off x="21075727" y="178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25416</xdr:rowOff>
    </xdr:from>
    <xdr:ext cx="469744" cy="259045"/>
    <xdr:sp macro="" textlink="">
      <xdr:nvSpPr>
        <xdr:cNvPr id="947" name="n_2aveValue【庁舎】&#10;一人当たり面積"/>
        <xdr:cNvSpPr txBox="1"/>
      </xdr:nvSpPr>
      <xdr:spPr>
        <a:xfrm>
          <a:off x="20199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25416</xdr:rowOff>
    </xdr:from>
    <xdr:ext cx="469744" cy="259045"/>
    <xdr:sp macro="" textlink="">
      <xdr:nvSpPr>
        <xdr:cNvPr id="948" name="n_3aveValue【庁舎】&#10;一人当たり面積"/>
        <xdr:cNvSpPr txBox="1"/>
      </xdr:nvSpPr>
      <xdr:spPr>
        <a:xfrm>
          <a:off x="19310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55897</xdr:rowOff>
    </xdr:from>
    <xdr:ext cx="469744" cy="259045"/>
    <xdr:sp macro="" textlink="">
      <xdr:nvSpPr>
        <xdr:cNvPr id="949" name="n_4aveValue【庁舎】&#10;一人当たり面積"/>
        <xdr:cNvSpPr txBox="1"/>
      </xdr:nvSpPr>
      <xdr:spPr>
        <a:xfrm>
          <a:off x="18421427" y="1788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137177</xdr:rowOff>
    </xdr:from>
    <xdr:ext cx="469744" cy="259045"/>
    <xdr:sp macro="" textlink="">
      <xdr:nvSpPr>
        <xdr:cNvPr id="950" name="n_1mainValue【庁舎】&#10;一人当たり面積"/>
        <xdr:cNvSpPr txBox="1"/>
      </xdr:nvSpPr>
      <xdr:spPr>
        <a:xfrm>
          <a:off x="21075727" y="1831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140988</xdr:rowOff>
    </xdr:from>
    <xdr:ext cx="469744" cy="259045"/>
    <xdr:sp macro="" textlink="">
      <xdr:nvSpPr>
        <xdr:cNvPr id="951" name="n_2mainValue【庁舎】&#10;一人当たり面積"/>
        <xdr:cNvSpPr txBox="1"/>
      </xdr:nvSpPr>
      <xdr:spPr>
        <a:xfrm>
          <a:off x="20199427"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140988</xdr:rowOff>
    </xdr:from>
    <xdr:ext cx="469744" cy="259045"/>
    <xdr:sp macro="" textlink="">
      <xdr:nvSpPr>
        <xdr:cNvPr id="952" name="n_3mainValue【庁舎】&#10;一人当たり面積"/>
        <xdr:cNvSpPr txBox="1"/>
      </xdr:nvSpPr>
      <xdr:spPr>
        <a:xfrm>
          <a:off x="19310427"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144797</xdr:rowOff>
    </xdr:from>
    <xdr:ext cx="469744" cy="259045"/>
    <xdr:sp macro="" textlink="">
      <xdr:nvSpPr>
        <xdr:cNvPr id="953" name="n_4mainValue【庁舎】&#10;一人当たり面積"/>
        <xdr:cNvSpPr txBox="1"/>
      </xdr:nvSpPr>
      <xdr:spPr>
        <a:xfrm>
          <a:off x="18421427" y="1831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4" name="正方形/長方形 95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5" name="正方形/長方形 95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6" name="テキスト ボックス 95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有形固定資産減価償却率が類似団体内平均値を大きく上回っている施設は、図書館であり、昭和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月に建設以来、築</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年以上経過していることから、有形固定資産減価償却率は高い数値となっている。今後、適切な維持管理等の判断を早期に行う必要があることから、効果的な管理運営方法と併せて検討を行っていく。</a:t>
          </a:r>
        </a:p>
        <a:p>
          <a:r>
            <a:rPr kumimoji="1" lang="ja-JP" altLang="en-US" sz="1300">
              <a:latin typeface="ＭＳ Ｐゴシック" panose="020B0600070205080204" pitchFamily="50" charset="-128"/>
              <a:ea typeface="ＭＳ Ｐゴシック" panose="020B0600070205080204" pitchFamily="50" charset="-128"/>
            </a:rPr>
            <a:t>　一方、一般廃棄物処理施設は、類似団体内平均値を大きく下回っており、主な要因としては、岸和田市貝塚市クリーンセンターの築年数が比較的浅いことなどが挙げられる。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2" t="s">
        <v>80</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3" t="s">
        <v>82</v>
      </c>
      <c r="C3" s="614"/>
      <c r="D3" s="614"/>
      <c r="E3" s="615"/>
      <c r="F3" s="615"/>
      <c r="G3" s="615"/>
      <c r="H3" s="615"/>
      <c r="I3" s="615"/>
      <c r="J3" s="615"/>
      <c r="K3" s="615"/>
      <c r="L3" s="615" t="s">
        <v>83</v>
      </c>
      <c r="M3" s="615"/>
      <c r="N3" s="615"/>
      <c r="O3" s="615"/>
      <c r="P3" s="615"/>
      <c r="Q3" s="615"/>
      <c r="R3" s="618"/>
      <c r="S3" s="618"/>
      <c r="T3" s="618"/>
      <c r="U3" s="618"/>
      <c r="V3" s="619"/>
      <c r="W3" s="509" t="s">
        <v>84</v>
      </c>
      <c r="X3" s="510"/>
      <c r="Y3" s="510"/>
      <c r="Z3" s="510"/>
      <c r="AA3" s="510"/>
      <c r="AB3" s="614"/>
      <c r="AC3" s="618" t="s">
        <v>85</v>
      </c>
      <c r="AD3" s="510"/>
      <c r="AE3" s="510"/>
      <c r="AF3" s="510"/>
      <c r="AG3" s="510"/>
      <c r="AH3" s="510"/>
      <c r="AI3" s="510"/>
      <c r="AJ3" s="510"/>
      <c r="AK3" s="510"/>
      <c r="AL3" s="580"/>
      <c r="AM3" s="509" t="s">
        <v>86</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87</v>
      </c>
      <c r="BO3" s="510"/>
      <c r="BP3" s="510"/>
      <c r="BQ3" s="510"/>
      <c r="BR3" s="510"/>
      <c r="BS3" s="510"/>
      <c r="BT3" s="510"/>
      <c r="BU3" s="580"/>
      <c r="BV3" s="509" t="s">
        <v>88</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89</v>
      </c>
      <c r="CU3" s="510"/>
      <c r="CV3" s="510"/>
      <c r="CW3" s="510"/>
      <c r="CX3" s="510"/>
      <c r="CY3" s="510"/>
      <c r="CZ3" s="510"/>
      <c r="DA3" s="580"/>
      <c r="DB3" s="509" t="s">
        <v>90</v>
      </c>
      <c r="DC3" s="510"/>
      <c r="DD3" s="510"/>
      <c r="DE3" s="510"/>
      <c r="DF3" s="510"/>
      <c r="DG3" s="510"/>
      <c r="DH3" s="510"/>
      <c r="DI3" s="580"/>
      <c r="DJ3" s="186"/>
      <c r="DK3" s="186"/>
      <c r="DL3" s="186"/>
      <c r="DM3" s="186"/>
      <c r="DN3" s="186"/>
      <c r="DO3" s="186"/>
    </row>
    <row r="4" spans="1:119" ht="18.75" customHeight="1" x14ac:dyDescent="0.15">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91</v>
      </c>
      <c r="AZ4" s="423"/>
      <c r="BA4" s="423"/>
      <c r="BB4" s="423"/>
      <c r="BC4" s="423"/>
      <c r="BD4" s="423"/>
      <c r="BE4" s="423"/>
      <c r="BF4" s="423"/>
      <c r="BG4" s="423"/>
      <c r="BH4" s="423"/>
      <c r="BI4" s="423"/>
      <c r="BJ4" s="423"/>
      <c r="BK4" s="423"/>
      <c r="BL4" s="423"/>
      <c r="BM4" s="424"/>
      <c r="BN4" s="425">
        <v>97742252</v>
      </c>
      <c r="BO4" s="426"/>
      <c r="BP4" s="426"/>
      <c r="BQ4" s="426"/>
      <c r="BR4" s="426"/>
      <c r="BS4" s="426"/>
      <c r="BT4" s="426"/>
      <c r="BU4" s="427"/>
      <c r="BV4" s="425">
        <v>75100887</v>
      </c>
      <c r="BW4" s="426"/>
      <c r="BX4" s="426"/>
      <c r="BY4" s="426"/>
      <c r="BZ4" s="426"/>
      <c r="CA4" s="426"/>
      <c r="CB4" s="426"/>
      <c r="CC4" s="427"/>
      <c r="CD4" s="606" t="s">
        <v>92</v>
      </c>
      <c r="CE4" s="607"/>
      <c r="CF4" s="607"/>
      <c r="CG4" s="607"/>
      <c r="CH4" s="607"/>
      <c r="CI4" s="607"/>
      <c r="CJ4" s="607"/>
      <c r="CK4" s="607"/>
      <c r="CL4" s="607"/>
      <c r="CM4" s="607"/>
      <c r="CN4" s="607"/>
      <c r="CO4" s="607"/>
      <c r="CP4" s="607"/>
      <c r="CQ4" s="607"/>
      <c r="CR4" s="607"/>
      <c r="CS4" s="608"/>
      <c r="CT4" s="609">
        <v>1.9</v>
      </c>
      <c r="CU4" s="610"/>
      <c r="CV4" s="610"/>
      <c r="CW4" s="610"/>
      <c r="CX4" s="610"/>
      <c r="CY4" s="610"/>
      <c r="CZ4" s="610"/>
      <c r="DA4" s="611"/>
      <c r="DB4" s="609">
        <v>0.7</v>
      </c>
      <c r="DC4" s="610"/>
      <c r="DD4" s="610"/>
      <c r="DE4" s="610"/>
      <c r="DF4" s="610"/>
      <c r="DG4" s="610"/>
      <c r="DH4" s="610"/>
      <c r="DI4" s="611"/>
      <c r="DJ4" s="186"/>
      <c r="DK4" s="186"/>
      <c r="DL4" s="186"/>
      <c r="DM4" s="186"/>
      <c r="DN4" s="186"/>
      <c r="DO4" s="186"/>
    </row>
    <row r="5" spans="1:119" ht="18.75" customHeight="1" x14ac:dyDescent="0.15">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93</v>
      </c>
      <c r="AN5" s="404"/>
      <c r="AO5" s="404"/>
      <c r="AP5" s="404"/>
      <c r="AQ5" s="404"/>
      <c r="AR5" s="404"/>
      <c r="AS5" s="404"/>
      <c r="AT5" s="405"/>
      <c r="AU5" s="487" t="s">
        <v>94</v>
      </c>
      <c r="AV5" s="488"/>
      <c r="AW5" s="488"/>
      <c r="AX5" s="488"/>
      <c r="AY5" s="410" t="s">
        <v>95</v>
      </c>
      <c r="AZ5" s="411"/>
      <c r="BA5" s="411"/>
      <c r="BB5" s="411"/>
      <c r="BC5" s="411"/>
      <c r="BD5" s="411"/>
      <c r="BE5" s="411"/>
      <c r="BF5" s="411"/>
      <c r="BG5" s="411"/>
      <c r="BH5" s="411"/>
      <c r="BI5" s="411"/>
      <c r="BJ5" s="411"/>
      <c r="BK5" s="411"/>
      <c r="BL5" s="411"/>
      <c r="BM5" s="412"/>
      <c r="BN5" s="430">
        <v>96799953</v>
      </c>
      <c r="BO5" s="431"/>
      <c r="BP5" s="431"/>
      <c r="BQ5" s="431"/>
      <c r="BR5" s="431"/>
      <c r="BS5" s="431"/>
      <c r="BT5" s="431"/>
      <c r="BU5" s="432"/>
      <c r="BV5" s="430">
        <v>74604907</v>
      </c>
      <c r="BW5" s="431"/>
      <c r="BX5" s="431"/>
      <c r="BY5" s="431"/>
      <c r="BZ5" s="431"/>
      <c r="CA5" s="431"/>
      <c r="CB5" s="431"/>
      <c r="CC5" s="432"/>
      <c r="CD5" s="439" t="s">
        <v>96</v>
      </c>
      <c r="CE5" s="440"/>
      <c r="CF5" s="440"/>
      <c r="CG5" s="440"/>
      <c r="CH5" s="440"/>
      <c r="CI5" s="440"/>
      <c r="CJ5" s="440"/>
      <c r="CK5" s="440"/>
      <c r="CL5" s="440"/>
      <c r="CM5" s="440"/>
      <c r="CN5" s="440"/>
      <c r="CO5" s="440"/>
      <c r="CP5" s="440"/>
      <c r="CQ5" s="440"/>
      <c r="CR5" s="440"/>
      <c r="CS5" s="441"/>
      <c r="CT5" s="400">
        <v>98.5</v>
      </c>
      <c r="CU5" s="401"/>
      <c r="CV5" s="401"/>
      <c r="CW5" s="401"/>
      <c r="CX5" s="401"/>
      <c r="CY5" s="401"/>
      <c r="CZ5" s="401"/>
      <c r="DA5" s="402"/>
      <c r="DB5" s="400">
        <v>101.9</v>
      </c>
      <c r="DC5" s="401"/>
      <c r="DD5" s="401"/>
      <c r="DE5" s="401"/>
      <c r="DF5" s="401"/>
      <c r="DG5" s="401"/>
      <c r="DH5" s="401"/>
      <c r="DI5" s="402"/>
      <c r="DJ5" s="186"/>
      <c r="DK5" s="186"/>
      <c r="DL5" s="186"/>
      <c r="DM5" s="186"/>
      <c r="DN5" s="186"/>
      <c r="DO5" s="186"/>
    </row>
    <row r="6" spans="1:119" ht="18.75" customHeight="1" x14ac:dyDescent="0.15">
      <c r="A6" s="187"/>
      <c r="B6" s="586" t="s">
        <v>97</v>
      </c>
      <c r="C6" s="444"/>
      <c r="D6" s="444"/>
      <c r="E6" s="587"/>
      <c r="F6" s="587"/>
      <c r="G6" s="587"/>
      <c r="H6" s="587"/>
      <c r="I6" s="587"/>
      <c r="J6" s="587"/>
      <c r="K6" s="587"/>
      <c r="L6" s="587" t="s">
        <v>98</v>
      </c>
      <c r="M6" s="587"/>
      <c r="N6" s="587"/>
      <c r="O6" s="587"/>
      <c r="P6" s="587"/>
      <c r="Q6" s="587"/>
      <c r="R6" s="468"/>
      <c r="S6" s="468"/>
      <c r="T6" s="468"/>
      <c r="U6" s="468"/>
      <c r="V6" s="593"/>
      <c r="W6" s="521" t="s">
        <v>99</v>
      </c>
      <c r="X6" s="443"/>
      <c r="Y6" s="443"/>
      <c r="Z6" s="443"/>
      <c r="AA6" s="443"/>
      <c r="AB6" s="444"/>
      <c r="AC6" s="598" t="s">
        <v>100</v>
      </c>
      <c r="AD6" s="599"/>
      <c r="AE6" s="599"/>
      <c r="AF6" s="599"/>
      <c r="AG6" s="599"/>
      <c r="AH6" s="599"/>
      <c r="AI6" s="599"/>
      <c r="AJ6" s="599"/>
      <c r="AK6" s="599"/>
      <c r="AL6" s="600"/>
      <c r="AM6" s="499" t="s">
        <v>101</v>
      </c>
      <c r="AN6" s="404"/>
      <c r="AO6" s="404"/>
      <c r="AP6" s="404"/>
      <c r="AQ6" s="404"/>
      <c r="AR6" s="404"/>
      <c r="AS6" s="404"/>
      <c r="AT6" s="405"/>
      <c r="AU6" s="487" t="s">
        <v>94</v>
      </c>
      <c r="AV6" s="488"/>
      <c r="AW6" s="488"/>
      <c r="AX6" s="488"/>
      <c r="AY6" s="410" t="s">
        <v>102</v>
      </c>
      <c r="AZ6" s="411"/>
      <c r="BA6" s="411"/>
      <c r="BB6" s="411"/>
      <c r="BC6" s="411"/>
      <c r="BD6" s="411"/>
      <c r="BE6" s="411"/>
      <c r="BF6" s="411"/>
      <c r="BG6" s="411"/>
      <c r="BH6" s="411"/>
      <c r="BI6" s="411"/>
      <c r="BJ6" s="411"/>
      <c r="BK6" s="411"/>
      <c r="BL6" s="411"/>
      <c r="BM6" s="412"/>
      <c r="BN6" s="430">
        <v>942299</v>
      </c>
      <c r="BO6" s="431"/>
      <c r="BP6" s="431"/>
      <c r="BQ6" s="431"/>
      <c r="BR6" s="431"/>
      <c r="BS6" s="431"/>
      <c r="BT6" s="431"/>
      <c r="BU6" s="432"/>
      <c r="BV6" s="430">
        <v>495980</v>
      </c>
      <c r="BW6" s="431"/>
      <c r="BX6" s="431"/>
      <c r="BY6" s="431"/>
      <c r="BZ6" s="431"/>
      <c r="CA6" s="431"/>
      <c r="CB6" s="431"/>
      <c r="CC6" s="432"/>
      <c r="CD6" s="439" t="s">
        <v>103</v>
      </c>
      <c r="CE6" s="440"/>
      <c r="CF6" s="440"/>
      <c r="CG6" s="440"/>
      <c r="CH6" s="440"/>
      <c r="CI6" s="440"/>
      <c r="CJ6" s="440"/>
      <c r="CK6" s="440"/>
      <c r="CL6" s="440"/>
      <c r="CM6" s="440"/>
      <c r="CN6" s="440"/>
      <c r="CO6" s="440"/>
      <c r="CP6" s="440"/>
      <c r="CQ6" s="440"/>
      <c r="CR6" s="440"/>
      <c r="CS6" s="441"/>
      <c r="CT6" s="583">
        <v>102.6</v>
      </c>
      <c r="CU6" s="584"/>
      <c r="CV6" s="584"/>
      <c r="CW6" s="584"/>
      <c r="CX6" s="584"/>
      <c r="CY6" s="584"/>
      <c r="CZ6" s="584"/>
      <c r="DA6" s="585"/>
      <c r="DB6" s="583">
        <v>106.1</v>
      </c>
      <c r="DC6" s="584"/>
      <c r="DD6" s="584"/>
      <c r="DE6" s="584"/>
      <c r="DF6" s="584"/>
      <c r="DG6" s="584"/>
      <c r="DH6" s="584"/>
      <c r="DI6" s="585"/>
      <c r="DJ6" s="186"/>
      <c r="DK6" s="186"/>
      <c r="DL6" s="186"/>
      <c r="DM6" s="186"/>
      <c r="DN6" s="186"/>
      <c r="DO6" s="186"/>
    </row>
    <row r="7" spans="1:119" ht="18.75" customHeight="1" x14ac:dyDescent="0.15">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104</v>
      </c>
      <c r="AN7" s="404"/>
      <c r="AO7" s="404"/>
      <c r="AP7" s="404"/>
      <c r="AQ7" s="404"/>
      <c r="AR7" s="404"/>
      <c r="AS7" s="404"/>
      <c r="AT7" s="405"/>
      <c r="AU7" s="487" t="s">
        <v>105</v>
      </c>
      <c r="AV7" s="488"/>
      <c r="AW7" s="488"/>
      <c r="AX7" s="488"/>
      <c r="AY7" s="410" t="s">
        <v>106</v>
      </c>
      <c r="AZ7" s="411"/>
      <c r="BA7" s="411"/>
      <c r="BB7" s="411"/>
      <c r="BC7" s="411"/>
      <c r="BD7" s="411"/>
      <c r="BE7" s="411"/>
      <c r="BF7" s="411"/>
      <c r="BG7" s="411"/>
      <c r="BH7" s="411"/>
      <c r="BI7" s="411"/>
      <c r="BJ7" s="411"/>
      <c r="BK7" s="411"/>
      <c r="BL7" s="411"/>
      <c r="BM7" s="412"/>
      <c r="BN7" s="430">
        <v>142588</v>
      </c>
      <c r="BO7" s="431"/>
      <c r="BP7" s="431"/>
      <c r="BQ7" s="431"/>
      <c r="BR7" s="431"/>
      <c r="BS7" s="431"/>
      <c r="BT7" s="431"/>
      <c r="BU7" s="432"/>
      <c r="BV7" s="430">
        <v>196171</v>
      </c>
      <c r="BW7" s="431"/>
      <c r="BX7" s="431"/>
      <c r="BY7" s="431"/>
      <c r="BZ7" s="431"/>
      <c r="CA7" s="431"/>
      <c r="CB7" s="431"/>
      <c r="CC7" s="432"/>
      <c r="CD7" s="439" t="s">
        <v>107</v>
      </c>
      <c r="CE7" s="440"/>
      <c r="CF7" s="440"/>
      <c r="CG7" s="440"/>
      <c r="CH7" s="440"/>
      <c r="CI7" s="440"/>
      <c r="CJ7" s="440"/>
      <c r="CK7" s="440"/>
      <c r="CL7" s="440"/>
      <c r="CM7" s="440"/>
      <c r="CN7" s="440"/>
      <c r="CO7" s="440"/>
      <c r="CP7" s="440"/>
      <c r="CQ7" s="440"/>
      <c r="CR7" s="440"/>
      <c r="CS7" s="441"/>
      <c r="CT7" s="430">
        <v>43061885</v>
      </c>
      <c r="CU7" s="431"/>
      <c r="CV7" s="431"/>
      <c r="CW7" s="431"/>
      <c r="CX7" s="431"/>
      <c r="CY7" s="431"/>
      <c r="CZ7" s="431"/>
      <c r="DA7" s="432"/>
      <c r="DB7" s="430">
        <v>42317854</v>
      </c>
      <c r="DC7" s="431"/>
      <c r="DD7" s="431"/>
      <c r="DE7" s="431"/>
      <c r="DF7" s="431"/>
      <c r="DG7" s="431"/>
      <c r="DH7" s="431"/>
      <c r="DI7" s="432"/>
      <c r="DJ7" s="186"/>
      <c r="DK7" s="186"/>
      <c r="DL7" s="186"/>
      <c r="DM7" s="186"/>
      <c r="DN7" s="186"/>
      <c r="DO7" s="186"/>
    </row>
    <row r="8" spans="1:119" ht="18.75" customHeight="1" thickBot="1" x14ac:dyDescent="0.2">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108</v>
      </c>
      <c r="AN8" s="404"/>
      <c r="AO8" s="404"/>
      <c r="AP8" s="404"/>
      <c r="AQ8" s="404"/>
      <c r="AR8" s="404"/>
      <c r="AS8" s="404"/>
      <c r="AT8" s="405"/>
      <c r="AU8" s="487" t="s">
        <v>109</v>
      </c>
      <c r="AV8" s="488"/>
      <c r="AW8" s="488"/>
      <c r="AX8" s="488"/>
      <c r="AY8" s="410" t="s">
        <v>110</v>
      </c>
      <c r="AZ8" s="411"/>
      <c r="BA8" s="411"/>
      <c r="BB8" s="411"/>
      <c r="BC8" s="411"/>
      <c r="BD8" s="411"/>
      <c r="BE8" s="411"/>
      <c r="BF8" s="411"/>
      <c r="BG8" s="411"/>
      <c r="BH8" s="411"/>
      <c r="BI8" s="411"/>
      <c r="BJ8" s="411"/>
      <c r="BK8" s="411"/>
      <c r="BL8" s="411"/>
      <c r="BM8" s="412"/>
      <c r="BN8" s="430">
        <v>799711</v>
      </c>
      <c r="BO8" s="431"/>
      <c r="BP8" s="431"/>
      <c r="BQ8" s="431"/>
      <c r="BR8" s="431"/>
      <c r="BS8" s="431"/>
      <c r="BT8" s="431"/>
      <c r="BU8" s="432"/>
      <c r="BV8" s="430">
        <v>299809</v>
      </c>
      <c r="BW8" s="431"/>
      <c r="BX8" s="431"/>
      <c r="BY8" s="431"/>
      <c r="BZ8" s="431"/>
      <c r="CA8" s="431"/>
      <c r="CB8" s="431"/>
      <c r="CC8" s="432"/>
      <c r="CD8" s="439" t="s">
        <v>111</v>
      </c>
      <c r="CE8" s="440"/>
      <c r="CF8" s="440"/>
      <c r="CG8" s="440"/>
      <c r="CH8" s="440"/>
      <c r="CI8" s="440"/>
      <c r="CJ8" s="440"/>
      <c r="CK8" s="440"/>
      <c r="CL8" s="440"/>
      <c r="CM8" s="440"/>
      <c r="CN8" s="440"/>
      <c r="CO8" s="440"/>
      <c r="CP8" s="440"/>
      <c r="CQ8" s="440"/>
      <c r="CR8" s="440"/>
      <c r="CS8" s="441"/>
      <c r="CT8" s="543">
        <v>0.62</v>
      </c>
      <c r="CU8" s="544"/>
      <c r="CV8" s="544"/>
      <c r="CW8" s="544"/>
      <c r="CX8" s="544"/>
      <c r="CY8" s="544"/>
      <c r="CZ8" s="544"/>
      <c r="DA8" s="545"/>
      <c r="DB8" s="543">
        <v>0.62</v>
      </c>
      <c r="DC8" s="544"/>
      <c r="DD8" s="544"/>
      <c r="DE8" s="544"/>
      <c r="DF8" s="544"/>
      <c r="DG8" s="544"/>
      <c r="DH8" s="544"/>
      <c r="DI8" s="545"/>
      <c r="DJ8" s="186"/>
      <c r="DK8" s="186"/>
      <c r="DL8" s="186"/>
      <c r="DM8" s="186"/>
      <c r="DN8" s="186"/>
      <c r="DO8" s="186"/>
    </row>
    <row r="9" spans="1:119" ht="18.75" customHeight="1" thickBot="1" x14ac:dyDescent="0.2">
      <c r="A9" s="187"/>
      <c r="B9" s="572" t="s">
        <v>112</v>
      </c>
      <c r="C9" s="573"/>
      <c r="D9" s="573"/>
      <c r="E9" s="573"/>
      <c r="F9" s="573"/>
      <c r="G9" s="573"/>
      <c r="H9" s="573"/>
      <c r="I9" s="573"/>
      <c r="J9" s="573"/>
      <c r="K9" s="493"/>
      <c r="L9" s="574" t="s">
        <v>113</v>
      </c>
      <c r="M9" s="575"/>
      <c r="N9" s="575"/>
      <c r="O9" s="575"/>
      <c r="P9" s="575"/>
      <c r="Q9" s="576"/>
      <c r="R9" s="577">
        <v>190658</v>
      </c>
      <c r="S9" s="578"/>
      <c r="T9" s="578"/>
      <c r="U9" s="578"/>
      <c r="V9" s="579"/>
      <c r="W9" s="509" t="s">
        <v>114</v>
      </c>
      <c r="X9" s="510"/>
      <c r="Y9" s="510"/>
      <c r="Z9" s="510"/>
      <c r="AA9" s="510"/>
      <c r="AB9" s="510"/>
      <c r="AC9" s="510"/>
      <c r="AD9" s="510"/>
      <c r="AE9" s="510"/>
      <c r="AF9" s="510"/>
      <c r="AG9" s="510"/>
      <c r="AH9" s="510"/>
      <c r="AI9" s="510"/>
      <c r="AJ9" s="510"/>
      <c r="AK9" s="510"/>
      <c r="AL9" s="580"/>
      <c r="AM9" s="499" t="s">
        <v>115</v>
      </c>
      <c r="AN9" s="404"/>
      <c r="AO9" s="404"/>
      <c r="AP9" s="404"/>
      <c r="AQ9" s="404"/>
      <c r="AR9" s="404"/>
      <c r="AS9" s="404"/>
      <c r="AT9" s="405"/>
      <c r="AU9" s="487" t="s">
        <v>105</v>
      </c>
      <c r="AV9" s="488"/>
      <c r="AW9" s="488"/>
      <c r="AX9" s="488"/>
      <c r="AY9" s="410" t="s">
        <v>116</v>
      </c>
      <c r="AZ9" s="411"/>
      <c r="BA9" s="411"/>
      <c r="BB9" s="411"/>
      <c r="BC9" s="411"/>
      <c r="BD9" s="411"/>
      <c r="BE9" s="411"/>
      <c r="BF9" s="411"/>
      <c r="BG9" s="411"/>
      <c r="BH9" s="411"/>
      <c r="BI9" s="411"/>
      <c r="BJ9" s="411"/>
      <c r="BK9" s="411"/>
      <c r="BL9" s="411"/>
      <c r="BM9" s="412"/>
      <c r="BN9" s="430">
        <v>499902</v>
      </c>
      <c r="BO9" s="431"/>
      <c r="BP9" s="431"/>
      <c r="BQ9" s="431"/>
      <c r="BR9" s="431"/>
      <c r="BS9" s="431"/>
      <c r="BT9" s="431"/>
      <c r="BU9" s="432"/>
      <c r="BV9" s="430">
        <v>187093</v>
      </c>
      <c r="BW9" s="431"/>
      <c r="BX9" s="431"/>
      <c r="BY9" s="431"/>
      <c r="BZ9" s="431"/>
      <c r="CA9" s="431"/>
      <c r="CB9" s="431"/>
      <c r="CC9" s="432"/>
      <c r="CD9" s="439" t="s">
        <v>117</v>
      </c>
      <c r="CE9" s="440"/>
      <c r="CF9" s="440"/>
      <c r="CG9" s="440"/>
      <c r="CH9" s="440"/>
      <c r="CI9" s="440"/>
      <c r="CJ9" s="440"/>
      <c r="CK9" s="440"/>
      <c r="CL9" s="440"/>
      <c r="CM9" s="440"/>
      <c r="CN9" s="440"/>
      <c r="CO9" s="440"/>
      <c r="CP9" s="440"/>
      <c r="CQ9" s="440"/>
      <c r="CR9" s="440"/>
      <c r="CS9" s="441"/>
      <c r="CT9" s="400">
        <v>14.3</v>
      </c>
      <c r="CU9" s="401"/>
      <c r="CV9" s="401"/>
      <c r="CW9" s="401"/>
      <c r="CX9" s="401"/>
      <c r="CY9" s="401"/>
      <c r="CZ9" s="401"/>
      <c r="DA9" s="402"/>
      <c r="DB9" s="400">
        <v>15.3</v>
      </c>
      <c r="DC9" s="401"/>
      <c r="DD9" s="401"/>
      <c r="DE9" s="401"/>
      <c r="DF9" s="401"/>
      <c r="DG9" s="401"/>
      <c r="DH9" s="401"/>
      <c r="DI9" s="402"/>
      <c r="DJ9" s="186"/>
      <c r="DK9" s="186"/>
      <c r="DL9" s="186"/>
      <c r="DM9" s="186"/>
      <c r="DN9" s="186"/>
      <c r="DO9" s="186"/>
    </row>
    <row r="10" spans="1:119" ht="18.75" customHeight="1" thickBot="1" x14ac:dyDescent="0.2">
      <c r="A10" s="187"/>
      <c r="B10" s="572"/>
      <c r="C10" s="573"/>
      <c r="D10" s="573"/>
      <c r="E10" s="573"/>
      <c r="F10" s="573"/>
      <c r="G10" s="573"/>
      <c r="H10" s="573"/>
      <c r="I10" s="573"/>
      <c r="J10" s="573"/>
      <c r="K10" s="493"/>
      <c r="L10" s="403" t="s">
        <v>118</v>
      </c>
      <c r="M10" s="404"/>
      <c r="N10" s="404"/>
      <c r="O10" s="404"/>
      <c r="P10" s="404"/>
      <c r="Q10" s="405"/>
      <c r="R10" s="406">
        <v>194911</v>
      </c>
      <c r="S10" s="407"/>
      <c r="T10" s="407"/>
      <c r="U10" s="407"/>
      <c r="V10" s="409"/>
      <c r="W10" s="581"/>
      <c r="X10" s="392"/>
      <c r="Y10" s="392"/>
      <c r="Z10" s="392"/>
      <c r="AA10" s="392"/>
      <c r="AB10" s="392"/>
      <c r="AC10" s="392"/>
      <c r="AD10" s="392"/>
      <c r="AE10" s="392"/>
      <c r="AF10" s="392"/>
      <c r="AG10" s="392"/>
      <c r="AH10" s="392"/>
      <c r="AI10" s="392"/>
      <c r="AJ10" s="392"/>
      <c r="AK10" s="392"/>
      <c r="AL10" s="582"/>
      <c r="AM10" s="499" t="s">
        <v>119</v>
      </c>
      <c r="AN10" s="404"/>
      <c r="AO10" s="404"/>
      <c r="AP10" s="404"/>
      <c r="AQ10" s="404"/>
      <c r="AR10" s="404"/>
      <c r="AS10" s="404"/>
      <c r="AT10" s="405"/>
      <c r="AU10" s="487" t="s">
        <v>94</v>
      </c>
      <c r="AV10" s="488"/>
      <c r="AW10" s="488"/>
      <c r="AX10" s="488"/>
      <c r="AY10" s="410" t="s">
        <v>120</v>
      </c>
      <c r="AZ10" s="411"/>
      <c r="BA10" s="411"/>
      <c r="BB10" s="411"/>
      <c r="BC10" s="411"/>
      <c r="BD10" s="411"/>
      <c r="BE10" s="411"/>
      <c r="BF10" s="411"/>
      <c r="BG10" s="411"/>
      <c r="BH10" s="411"/>
      <c r="BI10" s="411"/>
      <c r="BJ10" s="411"/>
      <c r="BK10" s="411"/>
      <c r="BL10" s="411"/>
      <c r="BM10" s="412"/>
      <c r="BN10" s="430">
        <v>33</v>
      </c>
      <c r="BO10" s="431"/>
      <c r="BP10" s="431"/>
      <c r="BQ10" s="431"/>
      <c r="BR10" s="431"/>
      <c r="BS10" s="431"/>
      <c r="BT10" s="431"/>
      <c r="BU10" s="432"/>
      <c r="BV10" s="430">
        <v>100204</v>
      </c>
      <c r="BW10" s="431"/>
      <c r="BX10" s="431"/>
      <c r="BY10" s="431"/>
      <c r="BZ10" s="431"/>
      <c r="CA10" s="431"/>
      <c r="CB10" s="431"/>
      <c r="CC10" s="432"/>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2"/>
      <c r="C11" s="573"/>
      <c r="D11" s="573"/>
      <c r="E11" s="573"/>
      <c r="F11" s="573"/>
      <c r="G11" s="573"/>
      <c r="H11" s="573"/>
      <c r="I11" s="573"/>
      <c r="J11" s="573"/>
      <c r="K11" s="493"/>
      <c r="L11" s="476" t="s">
        <v>122</v>
      </c>
      <c r="M11" s="477"/>
      <c r="N11" s="477"/>
      <c r="O11" s="477"/>
      <c r="P11" s="477"/>
      <c r="Q11" s="478"/>
      <c r="R11" s="569" t="s">
        <v>123</v>
      </c>
      <c r="S11" s="570"/>
      <c r="T11" s="570"/>
      <c r="U11" s="570"/>
      <c r="V11" s="571"/>
      <c r="W11" s="581"/>
      <c r="X11" s="392"/>
      <c r="Y11" s="392"/>
      <c r="Z11" s="392"/>
      <c r="AA11" s="392"/>
      <c r="AB11" s="392"/>
      <c r="AC11" s="392"/>
      <c r="AD11" s="392"/>
      <c r="AE11" s="392"/>
      <c r="AF11" s="392"/>
      <c r="AG11" s="392"/>
      <c r="AH11" s="392"/>
      <c r="AI11" s="392"/>
      <c r="AJ11" s="392"/>
      <c r="AK11" s="392"/>
      <c r="AL11" s="582"/>
      <c r="AM11" s="499" t="s">
        <v>124</v>
      </c>
      <c r="AN11" s="404"/>
      <c r="AO11" s="404"/>
      <c r="AP11" s="404"/>
      <c r="AQ11" s="404"/>
      <c r="AR11" s="404"/>
      <c r="AS11" s="404"/>
      <c r="AT11" s="405"/>
      <c r="AU11" s="487" t="s">
        <v>125</v>
      </c>
      <c r="AV11" s="488"/>
      <c r="AW11" s="488"/>
      <c r="AX11" s="488"/>
      <c r="AY11" s="410" t="s">
        <v>126</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33261</v>
      </c>
      <c r="BW11" s="431"/>
      <c r="BX11" s="431"/>
      <c r="BY11" s="431"/>
      <c r="BZ11" s="431"/>
      <c r="CA11" s="431"/>
      <c r="CB11" s="431"/>
      <c r="CC11" s="432"/>
      <c r="CD11" s="439" t="s">
        <v>127</v>
      </c>
      <c r="CE11" s="440"/>
      <c r="CF11" s="440"/>
      <c r="CG11" s="440"/>
      <c r="CH11" s="440"/>
      <c r="CI11" s="440"/>
      <c r="CJ11" s="440"/>
      <c r="CK11" s="440"/>
      <c r="CL11" s="440"/>
      <c r="CM11" s="440"/>
      <c r="CN11" s="440"/>
      <c r="CO11" s="440"/>
      <c r="CP11" s="440"/>
      <c r="CQ11" s="440"/>
      <c r="CR11" s="440"/>
      <c r="CS11" s="441"/>
      <c r="CT11" s="543" t="s">
        <v>128</v>
      </c>
      <c r="CU11" s="544"/>
      <c r="CV11" s="544"/>
      <c r="CW11" s="544"/>
      <c r="CX11" s="544"/>
      <c r="CY11" s="544"/>
      <c r="CZ11" s="544"/>
      <c r="DA11" s="545"/>
      <c r="DB11" s="543" t="s">
        <v>128</v>
      </c>
      <c r="DC11" s="544"/>
      <c r="DD11" s="544"/>
      <c r="DE11" s="544"/>
      <c r="DF11" s="544"/>
      <c r="DG11" s="544"/>
      <c r="DH11" s="544"/>
      <c r="DI11" s="545"/>
      <c r="DJ11" s="186"/>
      <c r="DK11" s="186"/>
      <c r="DL11" s="186"/>
      <c r="DM11" s="186"/>
      <c r="DN11" s="186"/>
      <c r="DO11" s="186"/>
    </row>
    <row r="12" spans="1:119" ht="18.75" customHeight="1" x14ac:dyDescent="0.15">
      <c r="A12" s="187"/>
      <c r="B12" s="546" t="s">
        <v>129</v>
      </c>
      <c r="C12" s="547"/>
      <c r="D12" s="547"/>
      <c r="E12" s="547"/>
      <c r="F12" s="547"/>
      <c r="G12" s="547"/>
      <c r="H12" s="547"/>
      <c r="I12" s="547"/>
      <c r="J12" s="547"/>
      <c r="K12" s="548"/>
      <c r="L12" s="555" t="s">
        <v>130</v>
      </c>
      <c r="M12" s="556"/>
      <c r="N12" s="556"/>
      <c r="O12" s="556"/>
      <c r="P12" s="556"/>
      <c r="Q12" s="557"/>
      <c r="R12" s="558">
        <v>192736</v>
      </c>
      <c r="S12" s="559"/>
      <c r="T12" s="559"/>
      <c r="U12" s="559"/>
      <c r="V12" s="560"/>
      <c r="W12" s="561" t="s">
        <v>1</v>
      </c>
      <c r="X12" s="488"/>
      <c r="Y12" s="488"/>
      <c r="Z12" s="488"/>
      <c r="AA12" s="488"/>
      <c r="AB12" s="562"/>
      <c r="AC12" s="563" t="s">
        <v>131</v>
      </c>
      <c r="AD12" s="564"/>
      <c r="AE12" s="564"/>
      <c r="AF12" s="564"/>
      <c r="AG12" s="565"/>
      <c r="AH12" s="563" t="s">
        <v>132</v>
      </c>
      <c r="AI12" s="564"/>
      <c r="AJ12" s="564"/>
      <c r="AK12" s="564"/>
      <c r="AL12" s="566"/>
      <c r="AM12" s="499" t="s">
        <v>133</v>
      </c>
      <c r="AN12" s="404"/>
      <c r="AO12" s="404"/>
      <c r="AP12" s="404"/>
      <c r="AQ12" s="404"/>
      <c r="AR12" s="404"/>
      <c r="AS12" s="404"/>
      <c r="AT12" s="405"/>
      <c r="AU12" s="487" t="s">
        <v>105</v>
      </c>
      <c r="AV12" s="488"/>
      <c r="AW12" s="488"/>
      <c r="AX12" s="488"/>
      <c r="AY12" s="410" t="s">
        <v>134</v>
      </c>
      <c r="AZ12" s="411"/>
      <c r="BA12" s="411"/>
      <c r="BB12" s="411"/>
      <c r="BC12" s="411"/>
      <c r="BD12" s="411"/>
      <c r="BE12" s="411"/>
      <c r="BF12" s="411"/>
      <c r="BG12" s="411"/>
      <c r="BH12" s="411"/>
      <c r="BI12" s="411"/>
      <c r="BJ12" s="411"/>
      <c r="BK12" s="411"/>
      <c r="BL12" s="411"/>
      <c r="BM12" s="412"/>
      <c r="BN12" s="430">
        <v>0</v>
      </c>
      <c r="BO12" s="431"/>
      <c r="BP12" s="431"/>
      <c r="BQ12" s="431"/>
      <c r="BR12" s="431"/>
      <c r="BS12" s="431"/>
      <c r="BT12" s="431"/>
      <c r="BU12" s="432"/>
      <c r="BV12" s="430">
        <v>0</v>
      </c>
      <c r="BW12" s="431"/>
      <c r="BX12" s="431"/>
      <c r="BY12" s="431"/>
      <c r="BZ12" s="431"/>
      <c r="CA12" s="431"/>
      <c r="CB12" s="431"/>
      <c r="CC12" s="432"/>
      <c r="CD12" s="439" t="s">
        <v>135</v>
      </c>
      <c r="CE12" s="440"/>
      <c r="CF12" s="440"/>
      <c r="CG12" s="440"/>
      <c r="CH12" s="440"/>
      <c r="CI12" s="440"/>
      <c r="CJ12" s="440"/>
      <c r="CK12" s="440"/>
      <c r="CL12" s="440"/>
      <c r="CM12" s="440"/>
      <c r="CN12" s="440"/>
      <c r="CO12" s="440"/>
      <c r="CP12" s="440"/>
      <c r="CQ12" s="440"/>
      <c r="CR12" s="440"/>
      <c r="CS12" s="441"/>
      <c r="CT12" s="543" t="s">
        <v>128</v>
      </c>
      <c r="CU12" s="544"/>
      <c r="CV12" s="544"/>
      <c r="CW12" s="544"/>
      <c r="CX12" s="544"/>
      <c r="CY12" s="544"/>
      <c r="CZ12" s="544"/>
      <c r="DA12" s="545"/>
      <c r="DB12" s="543" t="s">
        <v>136</v>
      </c>
      <c r="DC12" s="544"/>
      <c r="DD12" s="544"/>
      <c r="DE12" s="544"/>
      <c r="DF12" s="544"/>
      <c r="DG12" s="544"/>
      <c r="DH12" s="544"/>
      <c r="DI12" s="545"/>
      <c r="DJ12" s="186"/>
      <c r="DK12" s="186"/>
      <c r="DL12" s="186"/>
      <c r="DM12" s="186"/>
      <c r="DN12" s="186"/>
      <c r="DO12" s="186"/>
    </row>
    <row r="13" spans="1:119" ht="18.75" customHeight="1" x14ac:dyDescent="0.15">
      <c r="A13" s="187"/>
      <c r="B13" s="549"/>
      <c r="C13" s="550"/>
      <c r="D13" s="550"/>
      <c r="E13" s="550"/>
      <c r="F13" s="550"/>
      <c r="G13" s="550"/>
      <c r="H13" s="550"/>
      <c r="I13" s="550"/>
      <c r="J13" s="550"/>
      <c r="K13" s="551"/>
      <c r="L13" s="197"/>
      <c r="M13" s="530" t="s">
        <v>137</v>
      </c>
      <c r="N13" s="531"/>
      <c r="O13" s="531"/>
      <c r="P13" s="531"/>
      <c r="Q13" s="532"/>
      <c r="R13" s="533">
        <v>189991</v>
      </c>
      <c r="S13" s="534"/>
      <c r="T13" s="534"/>
      <c r="U13" s="534"/>
      <c r="V13" s="535"/>
      <c r="W13" s="521" t="s">
        <v>138</v>
      </c>
      <c r="X13" s="443"/>
      <c r="Y13" s="443"/>
      <c r="Z13" s="443"/>
      <c r="AA13" s="443"/>
      <c r="AB13" s="444"/>
      <c r="AC13" s="406">
        <v>1098</v>
      </c>
      <c r="AD13" s="407"/>
      <c r="AE13" s="407"/>
      <c r="AF13" s="407"/>
      <c r="AG13" s="408"/>
      <c r="AH13" s="406">
        <v>1076</v>
      </c>
      <c r="AI13" s="407"/>
      <c r="AJ13" s="407"/>
      <c r="AK13" s="407"/>
      <c r="AL13" s="409"/>
      <c r="AM13" s="499" t="s">
        <v>139</v>
      </c>
      <c r="AN13" s="404"/>
      <c r="AO13" s="404"/>
      <c r="AP13" s="404"/>
      <c r="AQ13" s="404"/>
      <c r="AR13" s="404"/>
      <c r="AS13" s="404"/>
      <c r="AT13" s="405"/>
      <c r="AU13" s="487" t="s">
        <v>140</v>
      </c>
      <c r="AV13" s="488"/>
      <c r="AW13" s="488"/>
      <c r="AX13" s="488"/>
      <c r="AY13" s="410" t="s">
        <v>141</v>
      </c>
      <c r="AZ13" s="411"/>
      <c r="BA13" s="411"/>
      <c r="BB13" s="411"/>
      <c r="BC13" s="411"/>
      <c r="BD13" s="411"/>
      <c r="BE13" s="411"/>
      <c r="BF13" s="411"/>
      <c r="BG13" s="411"/>
      <c r="BH13" s="411"/>
      <c r="BI13" s="411"/>
      <c r="BJ13" s="411"/>
      <c r="BK13" s="411"/>
      <c r="BL13" s="411"/>
      <c r="BM13" s="412"/>
      <c r="BN13" s="430">
        <v>499935</v>
      </c>
      <c r="BO13" s="431"/>
      <c r="BP13" s="431"/>
      <c r="BQ13" s="431"/>
      <c r="BR13" s="431"/>
      <c r="BS13" s="431"/>
      <c r="BT13" s="431"/>
      <c r="BU13" s="432"/>
      <c r="BV13" s="430">
        <v>320558</v>
      </c>
      <c r="BW13" s="431"/>
      <c r="BX13" s="431"/>
      <c r="BY13" s="431"/>
      <c r="BZ13" s="431"/>
      <c r="CA13" s="431"/>
      <c r="CB13" s="431"/>
      <c r="CC13" s="432"/>
      <c r="CD13" s="439" t="s">
        <v>142</v>
      </c>
      <c r="CE13" s="440"/>
      <c r="CF13" s="440"/>
      <c r="CG13" s="440"/>
      <c r="CH13" s="440"/>
      <c r="CI13" s="440"/>
      <c r="CJ13" s="440"/>
      <c r="CK13" s="440"/>
      <c r="CL13" s="440"/>
      <c r="CM13" s="440"/>
      <c r="CN13" s="440"/>
      <c r="CO13" s="440"/>
      <c r="CP13" s="440"/>
      <c r="CQ13" s="440"/>
      <c r="CR13" s="440"/>
      <c r="CS13" s="441"/>
      <c r="CT13" s="400">
        <v>7.2</v>
      </c>
      <c r="CU13" s="401"/>
      <c r="CV13" s="401"/>
      <c r="CW13" s="401"/>
      <c r="CX13" s="401"/>
      <c r="CY13" s="401"/>
      <c r="CZ13" s="401"/>
      <c r="DA13" s="402"/>
      <c r="DB13" s="400">
        <v>8.8000000000000007</v>
      </c>
      <c r="DC13" s="401"/>
      <c r="DD13" s="401"/>
      <c r="DE13" s="401"/>
      <c r="DF13" s="401"/>
      <c r="DG13" s="401"/>
      <c r="DH13" s="401"/>
      <c r="DI13" s="402"/>
      <c r="DJ13" s="186"/>
      <c r="DK13" s="186"/>
      <c r="DL13" s="186"/>
      <c r="DM13" s="186"/>
      <c r="DN13" s="186"/>
      <c r="DO13" s="186"/>
    </row>
    <row r="14" spans="1:119" ht="18.75" customHeight="1" thickBot="1" x14ac:dyDescent="0.2">
      <c r="A14" s="187"/>
      <c r="B14" s="549"/>
      <c r="C14" s="550"/>
      <c r="D14" s="550"/>
      <c r="E14" s="550"/>
      <c r="F14" s="550"/>
      <c r="G14" s="550"/>
      <c r="H14" s="550"/>
      <c r="I14" s="550"/>
      <c r="J14" s="550"/>
      <c r="K14" s="551"/>
      <c r="L14" s="523" t="s">
        <v>143</v>
      </c>
      <c r="M14" s="567"/>
      <c r="N14" s="567"/>
      <c r="O14" s="567"/>
      <c r="P14" s="567"/>
      <c r="Q14" s="568"/>
      <c r="R14" s="533">
        <v>194162</v>
      </c>
      <c r="S14" s="534"/>
      <c r="T14" s="534"/>
      <c r="U14" s="534"/>
      <c r="V14" s="535"/>
      <c r="W14" s="536"/>
      <c r="X14" s="446"/>
      <c r="Y14" s="446"/>
      <c r="Z14" s="446"/>
      <c r="AA14" s="446"/>
      <c r="AB14" s="447"/>
      <c r="AC14" s="526">
        <v>1.4</v>
      </c>
      <c r="AD14" s="527"/>
      <c r="AE14" s="527"/>
      <c r="AF14" s="527"/>
      <c r="AG14" s="528"/>
      <c r="AH14" s="526">
        <v>1.4</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144</v>
      </c>
      <c r="CE14" s="437"/>
      <c r="CF14" s="437"/>
      <c r="CG14" s="437"/>
      <c r="CH14" s="437"/>
      <c r="CI14" s="437"/>
      <c r="CJ14" s="437"/>
      <c r="CK14" s="437"/>
      <c r="CL14" s="437"/>
      <c r="CM14" s="437"/>
      <c r="CN14" s="437"/>
      <c r="CO14" s="437"/>
      <c r="CP14" s="437"/>
      <c r="CQ14" s="437"/>
      <c r="CR14" s="437"/>
      <c r="CS14" s="438"/>
      <c r="CT14" s="537">
        <v>11.6</v>
      </c>
      <c r="CU14" s="538"/>
      <c r="CV14" s="538"/>
      <c r="CW14" s="538"/>
      <c r="CX14" s="538"/>
      <c r="CY14" s="538"/>
      <c r="CZ14" s="538"/>
      <c r="DA14" s="539"/>
      <c r="DB14" s="537">
        <v>28.1</v>
      </c>
      <c r="DC14" s="538"/>
      <c r="DD14" s="538"/>
      <c r="DE14" s="538"/>
      <c r="DF14" s="538"/>
      <c r="DG14" s="538"/>
      <c r="DH14" s="538"/>
      <c r="DI14" s="539"/>
      <c r="DJ14" s="186"/>
      <c r="DK14" s="186"/>
      <c r="DL14" s="186"/>
      <c r="DM14" s="186"/>
      <c r="DN14" s="186"/>
      <c r="DO14" s="186"/>
    </row>
    <row r="15" spans="1:119" ht="18.75" customHeight="1" x14ac:dyDescent="0.15">
      <c r="A15" s="187"/>
      <c r="B15" s="549"/>
      <c r="C15" s="550"/>
      <c r="D15" s="550"/>
      <c r="E15" s="550"/>
      <c r="F15" s="550"/>
      <c r="G15" s="550"/>
      <c r="H15" s="550"/>
      <c r="I15" s="550"/>
      <c r="J15" s="550"/>
      <c r="K15" s="551"/>
      <c r="L15" s="197"/>
      <c r="M15" s="530" t="s">
        <v>145</v>
      </c>
      <c r="N15" s="531"/>
      <c r="O15" s="531"/>
      <c r="P15" s="531"/>
      <c r="Q15" s="532"/>
      <c r="R15" s="533">
        <v>191458</v>
      </c>
      <c r="S15" s="534"/>
      <c r="T15" s="534"/>
      <c r="U15" s="534"/>
      <c r="V15" s="535"/>
      <c r="W15" s="521" t="s">
        <v>146</v>
      </c>
      <c r="X15" s="443"/>
      <c r="Y15" s="443"/>
      <c r="Z15" s="443"/>
      <c r="AA15" s="443"/>
      <c r="AB15" s="444"/>
      <c r="AC15" s="406">
        <v>19959</v>
      </c>
      <c r="AD15" s="407"/>
      <c r="AE15" s="407"/>
      <c r="AF15" s="407"/>
      <c r="AG15" s="408"/>
      <c r="AH15" s="406">
        <v>20265</v>
      </c>
      <c r="AI15" s="407"/>
      <c r="AJ15" s="407"/>
      <c r="AK15" s="407"/>
      <c r="AL15" s="409"/>
      <c r="AM15" s="499"/>
      <c r="AN15" s="404"/>
      <c r="AO15" s="404"/>
      <c r="AP15" s="404"/>
      <c r="AQ15" s="404"/>
      <c r="AR15" s="404"/>
      <c r="AS15" s="404"/>
      <c r="AT15" s="405"/>
      <c r="AU15" s="487"/>
      <c r="AV15" s="488"/>
      <c r="AW15" s="488"/>
      <c r="AX15" s="488"/>
      <c r="AY15" s="422" t="s">
        <v>147</v>
      </c>
      <c r="AZ15" s="423"/>
      <c r="BA15" s="423"/>
      <c r="BB15" s="423"/>
      <c r="BC15" s="423"/>
      <c r="BD15" s="423"/>
      <c r="BE15" s="423"/>
      <c r="BF15" s="423"/>
      <c r="BG15" s="423"/>
      <c r="BH15" s="423"/>
      <c r="BI15" s="423"/>
      <c r="BJ15" s="423"/>
      <c r="BK15" s="423"/>
      <c r="BL15" s="423"/>
      <c r="BM15" s="424"/>
      <c r="BN15" s="425">
        <v>21827556</v>
      </c>
      <c r="BO15" s="426"/>
      <c r="BP15" s="426"/>
      <c r="BQ15" s="426"/>
      <c r="BR15" s="426"/>
      <c r="BS15" s="426"/>
      <c r="BT15" s="426"/>
      <c r="BU15" s="427"/>
      <c r="BV15" s="425">
        <v>20833642</v>
      </c>
      <c r="BW15" s="426"/>
      <c r="BX15" s="426"/>
      <c r="BY15" s="426"/>
      <c r="BZ15" s="426"/>
      <c r="CA15" s="426"/>
      <c r="CB15" s="426"/>
      <c r="CC15" s="427"/>
      <c r="CD15" s="540" t="s">
        <v>148</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9"/>
      <c r="C16" s="550"/>
      <c r="D16" s="550"/>
      <c r="E16" s="550"/>
      <c r="F16" s="550"/>
      <c r="G16" s="550"/>
      <c r="H16" s="550"/>
      <c r="I16" s="550"/>
      <c r="J16" s="550"/>
      <c r="K16" s="551"/>
      <c r="L16" s="523" t="s">
        <v>149</v>
      </c>
      <c r="M16" s="524"/>
      <c r="N16" s="524"/>
      <c r="O16" s="524"/>
      <c r="P16" s="524"/>
      <c r="Q16" s="525"/>
      <c r="R16" s="518" t="s">
        <v>150</v>
      </c>
      <c r="S16" s="519"/>
      <c r="T16" s="519"/>
      <c r="U16" s="519"/>
      <c r="V16" s="520"/>
      <c r="W16" s="536"/>
      <c r="X16" s="446"/>
      <c r="Y16" s="446"/>
      <c r="Z16" s="446"/>
      <c r="AA16" s="446"/>
      <c r="AB16" s="447"/>
      <c r="AC16" s="526">
        <v>25.5</v>
      </c>
      <c r="AD16" s="527"/>
      <c r="AE16" s="527"/>
      <c r="AF16" s="527"/>
      <c r="AG16" s="528"/>
      <c r="AH16" s="526">
        <v>25.8</v>
      </c>
      <c r="AI16" s="527"/>
      <c r="AJ16" s="527"/>
      <c r="AK16" s="527"/>
      <c r="AL16" s="529"/>
      <c r="AM16" s="499"/>
      <c r="AN16" s="404"/>
      <c r="AO16" s="404"/>
      <c r="AP16" s="404"/>
      <c r="AQ16" s="404"/>
      <c r="AR16" s="404"/>
      <c r="AS16" s="404"/>
      <c r="AT16" s="405"/>
      <c r="AU16" s="487"/>
      <c r="AV16" s="488"/>
      <c r="AW16" s="488"/>
      <c r="AX16" s="488"/>
      <c r="AY16" s="410" t="s">
        <v>151</v>
      </c>
      <c r="AZ16" s="411"/>
      <c r="BA16" s="411"/>
      <c r="BB16" s="411"/>
      <c r="BC16" s="411"/>
      <c r="BD16" s="411"/>
      <c r="BE16" s="411"/>
      <c r="BF16" s="411"/>
      <c r="BG16" s="411"/>
      <c r="BH16" s="411"/>
      <c r="BI16" s="411"/>
      <c r="BJ16" s="411"/>
      <c r="BK16" s="411"/>
      <c r="BL16" s="411"/>
      <c r="BM16" s="412"/>
      <c r="BN16" s="430">
        <v>34637002</v>
      </c>
      <c r="BO16" s="431"/>
      <c r="BP16" s="431"/>
      <c r="BQ16" s="431"/>
      <c r="BR16" s="431"/>
      <c r="BS16" s="431"/>
      <c r="BT16" s="431"/>
      <c r="BU16" s="432"/>
      <c r="BV16" s="430">
        <v>33865938</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
      <c r="A17" s="187"/>
      <c r="B17" s="552"/>
      <c r="C17" s="553"/>
      <c r="D17" s="553"/>
      <c r="E17" s="553"/>
      <c r="F17" s="553"/>
      <c r="G17" s="553"/>
      <c r="H17" s="553"/>
      <c r="I17" s="553"/>
      <c r="J17" s="553"/>
      <c r="K17" s="554"/>
      <c r="L17" s="202"/>
      <c r="M17" s="515" t="s">
        <v>152</v>
      </c>
      <c r="N17" s="516"/>
      <c r="O17" s="516"/>
      <c r="P17" s="516"/>
      <c r="Q17" s="517"/>
      <c r="R17" s="518" t="s">
        <v>153</v>
      </c>
      <c r="S17" s="519"/>
      <c r="T17" s="519"/>
      <c r="U17" s="519"/>
      <c r="V17" s="520"/>
      <c r="W17" s="521" t="s">
        <v>154</v>
      </c>
      <c r="X17" s="443"/>
      <c r="Y17" s="443"/>
      <c r="Z17" s="443"/>
      <c r="AA17" s="443"/>
      <c r="AB17" s="444"/>
      <c r="AC17" s="406">
        <v>57065</v>
      </c>
      <c r="AD17" s="407"/>
      <c r="AE17" s="407"/>
      <c r="AF17" s="407"/>
      <c r="AG17" s="408"/>
      <c r="AH17" s="406">
        <v>57089</v>
      </c>
      <c r="AI17" s="407"/>
      <c r="AJ17" s="407"/>
      <c r="AK17" s="407"/>
      <c r="AL17" s="409"/>
      <c r="AM17" s="499"/>
      <c r="AN17" s="404"/>
      <c r="AO17" s="404"/>
      <c r="AP17" s="404"/>
      <c r="AQ17" s="404"/>
      <c r="AR17" s="404"/>
      <c r="AS17" s="404"/>
      <c r="AT17" s="405"/>
      <c r="AU17" s="487"/>
      <c r="AV17" s="488"/>
      <c r="AW17" s="488"/>
      <c r="AX17" s="488"/>
      <c r="AY17" s="410" t="s">
        <v>155</v>
      </c>
      <c r="AZ17" s="411"/>
      <c r="BA17" s="411"/>
      <c r="BB17" s="411"/>
      <c r="BC17" s="411"/>
      <c r="BD17" s="411"/>
      <c r="BE17" s="411"/>
      <c r="BF17" s="411"/>
      <c r="BG17" s="411"/>
      <c r="BH17" s="411"/>
      <c r="BI17" s="411"/>
      <c r="BJ17" s="411"/>
      <c r="BK17" s="411"/>
      <c r="BL17" s="411"/>
      <c r="BM17" s="412"/>
      <c r="BN17" s="430">
        <v>27706232</v>
      </c>
      <c r="BO17" s="431"/>
      <c r="BP17" s="431"/>
      <c r="BQ17" s="431"/>
      <c r="BR17" s="431"/>
      <c r="BS17" s="431"/>
      <c r="BT17" s="431"/>
      <c r="BU17" s="432"/>
      <c r="BV17" s="430">
        <v>26621935</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
      <c r="A18" s="187"/>
      <c r="B18" s="492" t="s">
        <v>156</v>
      </c>
      <c r="C18" s="493"/>
      <c r="D18" s="493"/>
      <c r="E18" s="494"/>
      <c r="F18" s="494"/>
      <c r="G18" s="494"/>
      <c r="H18" s="494"/>
      <c r="I18" s="494"/>
      <c r="J18" s="494"/>
      <c r="K18" s="494"/>
      <c r="L18" s="495">
        <v>72.72</v>
      </c>
      <c r="M18" s="495"/>
      <c r="N18" s="495"/>
      <c r="O18" s="495"/>
      <c r="P18" s="495"/>
      <c r="Q18" s="495"/>
      <c r="R18" s="496"/>
      <c r="S18" s="496"/>
      <c r="T18" s="496"/>
      <c r="U18" s="496"/>
      <c r="V18" s="497"/>
      <c r="W18" s="511"/>
      <c r="X18" s="512"/>
      <c r="Y18" s="512"/>
      <c r="Z18" s="512"/>
      <c r="AA18" s="512"/>
      <c r="AB18" s="522"/>
      <c r="AC18" s="394">
        <v>73</v>
      </c>
      <c r="AD18" s="395"/>
      <c r="AE18" s="395"/>
      <c r="AF18" s="395"/>
      <c r="AG18" s="498"/>
      <c r="AH18" s="394">
        <v>72.8</v>
      </c>
      <c r="AI18" s="395"/>
      <c r="AJ18" s="395"/>
      <c r="AK18" s="395"/>
      <c r="AL18" s="396"/>
      <c r="AM18" s="499"/>
      <c r="AN18" s="404"/>
      <c r="AO18" s="404"/>
      <c r="AP18" s="404"/>
      <c r="AQ18" s="404"/>
      <c r="AR18" s="404"/>
      <c r="AS18" s="404"/>
      <c r="AT18" s="405"/>
      <c r="AU18" s="487"/>
      <c r="AV18" s="488"/>
      <c r="AW18" s="488"/>
      <c r="AX18" s="488"/>
      <c r="AY18" s="410" t="s">
        <v>157</v>
      </c>
      <c r="AZ18" s="411"/>
      <c r="BA18" s="411"/>
      <c r="BB18" s="411"/>
      <c r="BC18" s="411"/>
      <c r="BD18" s="411"/>
      <c r="BE18" s="411"/>
      <c r="BF18" s="411"/>
      <c r="BG18" s="411"/>
      <c r="BH18" s="411"/>
      <c r="BI18" s="411"/>
      <c r="BJ18" s="411"/>
      <c r="BK18" s="411"/>
      <c r="BL18" s="411"/>
      <c r="BM18" s="412"/>
      <c r="BN18" s="430">
        <v>42246498</v>
      </c>
      <c r="BO18" s="431"/>
      <c r="BP18" s="431"/>
      <c r="BQ18" s="431"/>
      <c r="BR18" s="431"/>
      <c r="BS18" s="431"/>
      <c r="BT18" s="431"/>
      <c r="BU18" s="432"/>
      <c r="BV18" s="430">
        <v>43111703</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
      <c r="A19" s="187"/>
      <c r="B19" s="492" t="s">
        <v>158</v>
      </c>
      <c r="C19" s="493"/>
      <c r="D19" s="493"/>
      <c r="E19" s="494"/>
      <c r="F19" s="494"/>
      <c r="G19" s="494"/>
      <c r="H19" s="494"/>
      <c r="I19" s="494"/>
      <c r="J19" s="494"/>
      <c r="K19" s="494"/>
      <c r="L19" s="500">
        <v>2622</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159</v>
      </c>
      <c r="AZ19" s="411"/>
      <c r="BA19" s="411"/>
      <c r="BB19" s="411"/>
      <c r="BC19" s="411"/>
      <c r="BD19" s="411"/>
      <c r="BE19" s="411"/>
      <c r="BF19" s="411"/>
      <c r="BG19" s="411"/>
      <c r="BH19" s="411"/>
      <c r="BI19" s="411"/>
      <c r="BJ19" s="411"/>
      <c r="BK19" s="411"/>
      <c r="BL19" s="411"/>
      <c r="BM19" s="412"/>
      <c r="BN19" s="430">
        <v>49414727</v>
      </c>
      <c r="BO19" s="431"/>
      <c r="BP19" s="431"/>
      <c r="BQ19" s="431"/>
      <c r="BR19" s="431"/>
      <c r="BS19" s="431"/>
      <c r="BT19" s="431"/>
      <c r="BU19" s="432"/>
      <c r="BV19" s="430">
        <v>48628157</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
      <c r="A20" s="187"/>
      <c r="B20" s="492" t="s">
        <v>160</v>
      </c>
      <c r="C20" s="493"/>
      <c r="D20" s="493"/>
      <c r="E20" s="494"/>
      <c r="F20" s="494"/>
      <c r="G20" s="494"/>
      <c r="H20" s="494"/>
      <c r="I20" s="494"/>
      <c r="J20" s="494"/>
      <c r="K20" s="494"/>
      <c r="L20" s="500">
        <v>79073</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15">
      <c r="A21" s="187"/>
      <c r="B21" s="489" t="s">
        <v>161</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
      <c r="A22" s="187"/>
      <c r="B22" s="459" t="s">
        <v>162</v>
      </c>
      <c r="C22" s="460"/>
      <c r="D22" s="461"/>
      <c r="E22" s="468" t="s">
        <v>1</v>
      </c>
      <c r="F22" s="443"/>
      <c r="G22" s="443"/>
      <c r="H22" s="443"/>
      <c r="I22" s="443"/>
      <c r="J22" s="443"/>
      <c r="K22" s="444"/>
      <c r="L22" s="468" t="s">
        <v>163</v>
      </c>
      <c r="M22" s="443"/>
      <c r="N22" s="443"/>
      <c r="O22" s="443"/>
      <c r="P22" s="444"/>
      <c r="Q22" s="453" t="s">
        <v>164</v>
      </c>
      <c r="R22" s="454"/>
      <c r="S22" s="454"/>
      <c r="T22" s="454"/>
      <c r="U22" s="454"/>
      <c r="V22" s="469"/>
      <c r="W22" s="471" t="s">
        <v>165</v>
      </c>
      <c r="X22" s="460"/>
      <c r="Y22" s="461"/>
      <c r="Z22" s="468" t="s">
        <v>1</v>
      </c>
      <c r="AA22" s="443"/>
      <c r="AB22" s="443"/>
      <c r="AC22" s="443"/>
      <c r="AD22" s="443"/>
      <c r="AE22" s="443"/>
      <c r="AF22" s="443"/>
      <c r="AG22" s="444"/>
      <c r="AH22" s="442" t="s">
        <v>166</v>
      </c>
      <c r="AI22" s="443"/>
      <c r="AJ22" s="443"/>
      <c r="AK22" s="443"/>
      <c r="AL22" s="444"/>
      <c r="AM22" s="442" t="s">
        <v>167</v>
      </c>
      <c r="AN22" s="448"/>
      <c r="AO22" s="448"/>
      <c r="AP22" s="448"/>
      <c r="AQ22" s="448"/>
      <c r="AR22" s="449"/>
      <c r="AS22" s="453" t="s">
        <v>164</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15">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168</v>
      </c>
      <c r="AZ23" s="423"/>
      <c r="BA23" s="423"/>
      <c r="BB23" s="423"/>
      <c r="BC23" s="423"/>
      <c r="BD23" s="423"/>
      <c r="BE23" s="423"/>
      <c r="BF23" s="423"/>
      <c r="BG23" s="423"/>
      <c r="BH23" s="423"/>
      <c r="BI23" s="423"/>
      <c r="BJ23" s="423"/>
      <c r="BK23" s="423"/>
      <c r="BL23" s="423"/>
      <c r="BM23" s="424"/>
      <c r="BN23" s="430">
        <v>62223107</v>
      </c>
      <c r="BO23" s="431"/>
      <c r="BP23" s="431"/>
      <c r="BQ23" s="431"/>
      <c r="BR23" s="431"/>
      <c r="BS23" s="431"/>
      <c r="BT23" s="431"/>
      <c r="BU23" s="432"/>
      <c r="BV23" s="430">
        <v>65671679</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
      <c r="A24" s="187"/>
      <c r="B24" s="462"/>
      <c r="C24" s="463"/>
      <c r="D24" s="464"/>
      <c r="E24" s="403" t="s">
        <v>169</v>
      </c>
      <c r="F24" s="404"/>
      <c r="G24" s="404"/>
      <c r="H24" s="404"/>
      <c r="I24" s="404"/>
      <c r="J24" s="404"/>
      <c r="K24" s="405"/>
      <c r="L24" s="406">
        <v>1</v>
      </c>
      <c r="M24" s="407"/>
      <c r="N24" s="407"/>
      <c r="O24" s="407"/>
      <c r="P24" s="408"/>
      <c r="Q24" s="406">
        <v>6435</v>
      </c>
      <c r="R24" s="407"/>
      <c r="S24" s="407"/>
      <c r="T24" s="407"/>
      <c r="U24" s="407"/>
      <c r="V24" s="408"/>
      <c r="W24" s="472"/>
      <c r="X24" s="463"/>
      <c r="Y24" s="464"/>
      <c r="Z24" s="403" t="s">
        <v>170</v>
      </c>
      <c r="AA24" s="404"/>
      <c r="AB24" s="404"/>
      <c r="AC24" s="404"/>
      <c r="AD24" s="404"/>
      <c r="AE24" s="404"/>
      <c r="AF24" s="404"/>
      <c r="AG24" s="405"/>
      <c r="AH24" s="406">
        <v>1164</v>
      </c>
      <c r="AI24" s="407"/>
      <c r="AJ24" s="407"/>
      <c r="AK24" s="407"/>
      <c r="AL24" s="408"/>
      <c r="AM24" s="406">
        <v>3508296</v>
      </c>
      <c r="AN24" s="407"/>
      <c r="AO24" s="407"/>
      <c r="AP24" s="407"/>
      <c r="AQ24" s="407"/>
      <c r="AR24" s="408"/>
      <c r="AS24" s="406">
        <v>3014</v>
      </c>
      <c r="AT24" s="407"/>
      <c r="AU24" s="407"/>
      <c r="AV24" s="407"/>
      <c r="AW24" s="407"/>
      <c r="AX24" s="409"/>
      <c r="AY24" s="397" t="s">
        <v>171</v>
      </c>
      <c r="AZ24" s="398"/>
      <c r="BA24" s="398"/>
      <c r="BB24" s="398"/>
      <c r="BC24" s="398"/>
      <c r="BD24" s="398"/>
      <c r="BE24" s="398"/>
      <c r="BF24" s="398"/>
      <c r="BG24" s="398"/>
      <c r="BH24" s="398"/>
      <c r="BI24" s="398"/>
      <c r="BJ24" s="398"/>
      <c r="BK24" s="398"/>
      <c r="BL24" s="398"/>
      <c r="BM24" s="399"/>
      <c r="BN24" s="430">
        <v>48179332</v>
      </c>
      <c r="BO24" s="431"/>
      <c r="BP24" s="431"/>
      <c r="BQ24" s="431"/>
      <c r="BR24" s="431"/>
      <c r="BS24" s="431"/>
      <c r="BT24" s="431"/>
      <c r="BU24" s="432"/>
      <c r="BV24" s="430">
        <v>49727618</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15">
      <c r="A25" s="187"/>
      <c r="B25" s="462"/>
      <c r="C25" s="463"/>
      <c r="D25" s="464"/>
      <c r="E25" s="403" t="s">
        <v>172</v>
      </c>
      <c r="F25" s="404"/>
      <c r="G25" s="404"/>
      <c r="H25" s="404"/>
      <c r="I25" s="404"/>
      <c r="J25" s="404"/>
      <c r="K25" s="405"/>
      <c r="L25" s="406">
        <v>2</v>
      </c>
      <c r="M25" s="407"/>
      <c r="N25" s="407"/>
      <c r="O25" s="407"/>
      <c r="P25" s="408"/>
      <c r="Q25" s="406">
        <v>6375</v>
      </c>
      <c r="R25" s="407"/>
      <c r="S25" s="407"/>
      <c r="T25" s="407"/>
      <c r="U25" s="407"/>
      <c r="V25" s="408"/>
      <c r="W25" s="472"/>
      <c r="X25" s="463"/>
      <c r="Y25" s="464"/>
      <c r="Z25" s="403" t="s">
        <v>173</v>
      </c>
      <c r="AA25" s="404"/>
      <c r="AB25" s="404"/>
      <c r="AC25" s="404"/>
      <c r="AD25" s="404"/>
      <c r="AE25" s="404"/>
      <c r="AF25" s="404"/>
      <c r="AG25" s="405"/>
      <c r="AH25" s="406">
        <v>179</v>
      </c>
      <c r="AI25" s="407"/>
      <c r="AJ25" s="407"/>
      <c r="AK25" s="407"/>
      <c r="AL25" s="408"/>
      <c r="AM25" s="406">
        <v>559733</v>
      </c>
      <c r="AN25" s="407"/>
      <c r="AO25" s="407"/>
      <c r="AP25" s="407"/>
      <c r="AQ25" s="407"/>
      <c r="AR25" s="408"/>
      <c r="AS25" s="406">
        <v>3127</v>
      </c>
      <c r="AT25" s="407"/>
      <c r="AU25" s="407"/>
      <c r="AV25" s="407"/>
      <c r="AW25" s="407"/>
      <c r="AX25" s="409"/>
      <c r="AY25" s="422" t="s">
        <v>174</v>
      </c>
      <c r="AZ25" s="423"/>
      <c r="BA25" s="423"/>
      <c r="BB25" s="423"/>
      <c r="BC25" s="423"/>
      <c r="BD25" s="423"/>
      <c r="BE25" s="423"/>
      <c r="BF25" s="423"/>
      <c r="BG25" s="423"/>
      <c r="BH25" s="423"/>
      <c r="BI25" s="423"/>
      <c r="BJ25" s="423"/>
      <c r="BK25" s="423"/>
      <c r="BL25" s="423"/>
      <c r="BM25" s="424"/>
      <c r="BN25" s="425">
        <v>4713746</v>
      </c>
      <c r="BO25" s="426"/>
      <c r="BP25" s="426"/>
      <c r="BQ25" s="426"/>
      <c r="BR25" s="426"/>
      <c r="BS25" s="426"/>
      <c r="BT25" s="426"/>
      <c r="BU25" s="427"/>
      <c r="BV25" s="425">
        <v>4075564</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15">
      <c r="A26" s="187"/>
      <c r="B26" s="462"/>
      <c r="C26" s="463"/>
      <c r="D26" s="464"/>
      <c r="E26" s="403" t="s">
        <v>175</v>
      </c>
      <c r="F26" s="404"/>
      <c r="G26" s="404"/>
      <c r="H26" s="404"/>
      <c r="I26" s="404"/>
      <c r="J26" s="404"/>
      <c r="K26" s="405"/>
      <c r="L26" s="406">
        <v>1</v>
      </c>
      <c r="M26" s="407"/>
      <c r="N26" s="407"/>
      <c r="O26" s="407"/>
      <c r="P26" s="408"/>
      <c r="Q26" s="406">
        <v>5625</v>
      </c>
      <c r="R26" s="407"/>
      <c r="S26" s="407"/>
      <c r="T26" s="407"/>
      <c r="U26" s="407"/>
      <c r="V26" s="408"/>
      <c r="W26" s="472"/>
      <c r="X26" s="463"/>
      <c r="Y26" s="464"/>
      <c r="Z26" s="403" t="s">
        <v>176</v>
      </c>
      <c r="AA26" s="485"/>
      <c r="AB26" s="485"/>
      <c r="AC26" s="485"/>
      <c r="AD26" s="485"/>
      <c r="AE26" s="485"/>
      <c r="AF26" s="485"/>
      <c r="AG26" s="486"/>
      <c r="AH26" s="406">
        <v>134</v>
      </c>
      <c r="AI26" s="407"/>
      <c r="AJ26" s="407"/>
      <c r="AK26" s="407"/>
      <c r="AL26" s="408"/>
      <c r="AM26" s="406">
        <v>414864</v>
      </c>
      <c r="AN26" s="407"/>
      <c r="AO26" s="407"/>
      <c r="AP26" s="407"/>
      <c r="AQ26" s="407"/>
      <c r="AR26" s="408"/>
      <c r="AS26" s="406">
        <v>3096</v>
      </c>
      <c r="AT26" s="407"/>
      <c r="AU26" s="407"/>
      <c r="AV26" s="407"/>
      <c r="AW26" s="407"/>
      <c r="AX26" s="409"/>
      <c r="AY26" s="439" t="s">
        <v>177</v>
      </c>
      <c r="AZ26" s="440"/>
      <c r="BA26" s="440"/>
      <c r="BB26" s="440"/>
      <c r="BC26" s="440"/>
      <c r="BD26" s="440"/>
      <c r="BE26" s="440"/>
      <c r="BF26" s="440"/>
      <c r="BG26" s="440"/>
      <c r="BH26" s="440"/>
      <c r="BI26" s="440"/>
      <c r="BJ26" s="440"/>
      <c r="BK26" s="440"/>
      <c r="BL26" s="440"/>
      <c r="BM26" s="441"/>
      <c r="BN26" s="430">
        <v>377674</v>
      </c>
      <c r="BO26" s="431"/>
      <c r="BP26" s="431"/>
      <c r="BQ26" s="431"/>
      <c r="BR26" s="431"/>
      <c r="BS26" s="431"/>
      <c r="BT26" s="431"/>
      <c r="BU26" s="432"/>
      <c r="BV26" s="430">
        <v>219384</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
      <c r="A27" s="187"/>
      <c r="B27" s="462"/>
      <c r="C27" s="463"/>
      <c r="D27" s="464"/>
      <c r="E27" s="403" t="s">
        <v>178</v>
      </c>
      <c r="F27" s="404"/>
      <c r="G27" s="404"/>
      <c r="H27" s="404"/>
      <c r="I27" s="404"/>
      <c r="J27" s="404"/>
      <c r="K27" s="405"/>
      <c r="L27" s="406">
        <v>1</v>
      </c>
      <c r="M27" s="407"/>
      <c r="N27" s="407"/>
      <c r="O27" s="407"/>
      <c r="P27" s="408"/>
      <c r="Q27" s="406">
        <v>6600</v>
      </c>
      <c r="R27" s="407"/>
      <c r="S27" s="407"/>
      <c r="T27" s="407"/>
      <c r="U27" s="407"/>
      <c r="V27" s="408"/>
      <c r="W27" s="472"/>
      <c r="X27" s="463"/>
      <c r="Y27" s="464"/>
      <c r="Z27" s="403" t="s">
        <v>179</v>
      </c>
      <c r="AA27" s="404"/>
      <c r="AB27" s="404"/>
      <c r="AC27" s="404"/>
      <c r="AD27" s="404"/>
      <c r="AE27" s="404"/>
      <c r="AF27" s="404"/>
      <c r="AG27" s="405"/>
      <c r="AH27" s="406">
        <v>127</v>
      </c>
      <c r="AI27" s="407"/>
      <c r="AJ27" s="407"/>
      <c r="AK27" s="407"/>
      <c r="AL27" s="408"/>
      <c r="AM27" s="406">
        <v>443067</v>
      </c>
      <c r="AN27" s="407"/>
      <c r="AO27" s="407"/>
      <c r="AP27" s="407"/>
      <c r="AQ27" s="407"/>
      <c r="AR27" s="408"/>
      <c r="AS27" s="406">
        <v>3489</v>
      </c>
      <c r="AT27" s="407"/>
      <c r="AU27" s="407"/>
      <c r="AV27" s="407"/>
      <c r="AW27" s="407"/>
      <c r="AX27" s="409"/>
      <c r="AY27" s="436" t="s">
        <v>180</v>
      </c>
      <c r="AZ27" s="437"/>
      <c r="BA27" s="437"/>
      <c r="BB27" s="437"/>
      <c r="BC27" s="437"/>
      <c r="BD27" s="437"/>
      <c r="BE27" s="437"/>
      <c r="BF27" s="437"/>
      <c r="BG27" s="437"/>
      <c r="BH27" s="437"/>
      <c r="BI27" s="437"/>
      <c r="BJ27" s="437"/>
      <c r="BK27" s="437"/>
      <c r="BL27" s="437"/>
      <c r="BM27" s="438"/>
      <c r="BN27" s="433">
        <v>2213436</v>
      </c>
      <c r="BO27" s="434"/>
      <c r="BP27" s="434"/>
      <c r="BQ27" s="434"/>
      <c r="BR27" s="434"/>
      <c r="BS27" s="434"/>
      <c r="BT27" s="434"/>
      <c r="BU27" s="435"/>
      <c r="BV27" s="433">
        <v>2213436</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15">
      <c r="A28" s="187"/>
      <c r="B28" s="462"/>
      <c r="C28" s="463"/>
      <c r="D28" s="464"/>
      <c r="E28" s="403" t="s">
        <v>181</v>
      </c>
      <c r="F28" s="404"/>
      <c r="G28" s="404"/>
      <c r="H28" s="404"/>
      <c r="I28" s="404"/>
      <c r="J28" s="404"/>
      <c r="K28" s="405"/>
      <c r="L28" s="406">
        <v>1</v>
      </c>
      <c r="M28" s="407"/>
      <c r="N28" s="407"/>
      <c r="O28" s="407"/>
      <c r="P28" s="408"/>
      <c r="Q28" s="406">
        <v>6300</v>
      </c>
      <c r="R28" s="407"/>
      <c r="S28" s="407"/>
      <c r="T28" s="407"/>
      <c r="U28" s="407"/>
      <c r="V28" s="408"/>
      <c r="W28" s="472"/>
      <c r="X28" s="463"/>
      <c r="Y28" s="464"/>
      <c r="Z28" s="403" t="s">
        <v>182</v>
      </c>
      <c r="AA28" s="404"/>
      <c r="AB28" s="404"/>
      <c r="AC28" s="404"/>
      <c r="AD28" s="404"/>
      <c r="AE28" s="404"/>
      <c r="AF28" s="404"/>
      <c r="AG28" s="405"/>
      <c r="AH28" s="406">
        <v>13</v>
      </c>
      <c r="AI28" s="407"/>
      <c r="AJ28" s="407"/>
      <c r="AK28" s="407"/>
      <c r="AL28" s="408"/>
      <c r="AM28" s="406">
        <v>38428</v>
      </c>
      <c r="AN28" s="407"/>
      <c r="AO28" s="407"/>
      <c r="AP28" s="407"/>
      <c r="AQ28" s="407"/>
      <c r="AR28" s="408"/>
      <c r="AS28" s="406">
        <v>2956</v>
      </c>
      <c r="AT28" s="407"/>
      <c r="AU28" s="407"/>
      <c r="AV28" s="407"/>
      <c r="AW28" s="407"/>
      <c r="AX28" s="409"/>
      <c r="AY28" s="413" t="s">
        <v>183</v>
      </c>
      <c r="AZ28" s="414"/>
      <c r="BA28" s="414"/>
      <c r="BB28" s="415"/>
      <c r="BC28" s="422" t="s">
        <v>48</v>
      </c>
      <c r="BD28" s="423"/>
      <c r="BE28" s="423"/>
      <c r="BF28" s="423"/>
      <c r="BG28" s="423"/>
      <c r="BH28" s="423"/>
      <c r="BI28" s="423"/>
      <c r="BJ28" s="423"/>
      <c r="BK28" s="423"/>
      <c r="BL28" s="423"/>
      <c r="BM28" s="424"/>
      <c r="BN28" s="425">
        <v>2899200</v>
      </c>
      <c r="BO28" s="426"/>
      <c r="BP28" s="426"/>
      <c r="BQ28" s="426"/>
      <c r="BR28" s="426"/>
      <c r="BS28" s="426"/>
      <c r="BT28" s="426"/>
      <c r="BU28" s="427"/>
      <c r="BV28" s="425">
        <v>2749167</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15">
      <c r="A29" s="187"/>
      <c r="B29" s="462"/>
      <c r="C29" s="463"/>
      <c r="D29" s="464"/>
      <c r="E29" s="403" t="s">
        <v>184</v>
      </c>
      <c r="F29" s="404"/>
      <c r="G29" s="404"/>
      <c r="H29" s="404"/>
      <c r="I29" s="404"/>
      <c r="J29" s="404"/>
      <c r="K29" s="405"/>
      <c r="L29" s="406">
        <v>22</v>
      </c>
      <c r="M29" s="407"/>
      <c r="N29" s="407"/>
      <c r="O29" s="407"/>
      <c r="P29" s="408"/>
      <c r="Q29" s="406">
        <v>6000</v>
      </c>
      <c r="R29" s="407"/>
      <c r="S29" s="407"/>
      <c r="T29" s="407"/>
      <c r="U29" s="407"/>
      <c r="V29" s="408"/>
      <c r="W29" s="473"/>
      <c r="X29" s="474"/>
      <c r="Y29" s="475"/>
      <c r="Z29" s="403" t="s">
        <v>185</v>
      </c>
      <c r="AA29" s="404"/>
      <c r="AB29" s="404"/>
      <c r="AC29" s="404"/>
      <c r="AD29" s="404"/>
      <c r="AE29" s="404"/>
      <c r="AF29" s="404"/>
      <c r="AG29" s="405"/>
      <c r="AH29" s="406">
        <v>1304</v>
      </c>
      <c r="AI29" s="407"/>
      <c r="AJ29" s="407"/>
      <c r="AK29" s="407"/>
      <c r="AL29" s="408"/>
      <c r="AM29" s="406">
        <v>3989791</v>
      </c>
      <c r="AN29" s="407"/>
      <c r="AO29" s="407"/>
      <c r="AP29" s="407"/>
      <c r="AQ29" s="407"/>
      <c r="AR29" s="408"/>
      <c r="AS29" s="406">
        <v>3060</v>
      </c>
      <c r="AT29" s="407"/>
      <c r="AU29" s="407"/>
      <c r="AV29" s="407"/>
      <c r="AW29" s="407"/>
      <c r="AX29" s="409"/>
      <c r="AY29" s="416"/>
      <c r="AZ29" s="417"/>
      <c r="BA29" s="417"/>
      <c r="BB29" s="418"/>
      <c r="BC29" s="410" t="s">
        <v>186</v>
      </c>
      <c r="BD29" s="411"/>
      <c r="BE29" s="411"/>
      <c r="BF29" s="411"/>
      <c r="BG29" s="411"/>
      <c r="BH29" s="411"/>
      <c r="BI29" s="411"/>
      <c r="BJ29" s="411"/>
      <c r="BK29" s="411"/>
      <c r="BL29" s="411"/>
      <c r="BM29" s="412"/>
      <c r="BN29" s="430">
        <v>40453</v>
      </c>
      <c r="BO29" s="431"/>
      <c r="BP29" s="431"/>
      <c r="BQ29" s="431"/>
      <c r="BR29" s="431"/>
      <c r="BS29" s="431"/>
      <c r="BT29" s="431"/>
      <c r="BU29" s="432"/>
      <c r="BV29" s="430">
        <v>40453</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187</v>
      </c>
      <c r="X30" s="483"/>
      <c r="Y30" s="483"/>
      <c r="Z30" s="483"/>
      <c r="AA30" s="483"/>
      <c r="AB30" s="483"/>
      <c r="AC30" s="483"/>
      <c r="AD30" s="483"/>
      <c r="AE30" s="483"/>
      <c r="AF30" s="483"/>
      <c r="AG30" s="484"/>
      <c r="AH30" s="394">
        <v>97.3</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50</v>
      </c>
      <c r="BD30" s="398"/>
      <c r="BE30" s="398"/>
      <c r="BF30" s="398"/>
      <c r="BG30" s="398"/>
      <c r="BH30" s="398"/>
      <c r="BI30" s="398"/>
      <c r="BJ30" s="398"/>
      <c r="BK30" s="398"/>
      <c r="BL30" s="398"/>
      <c r="BM30" s="399"/>
      <c r="BN30" s="433">
        <v>4990143</v>
      </c>
      <c r="BO30" s="434"/>
      <c r="BP30" s="434"/>
      <c r="BQ30" s="434"/>
      <c r="BR30" s="434"/>
      <c r="BS30" s="434"/>
      <c r="BT30" s="434"/>
      <c r="BU30" s="435"/>
      <c r="BV30" s="433">
        <v>4062159</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3" t="s">
        <v>194</v>
      </c>
      <c r="D33" s="393"/>
      <c r="E33" s="392" t="s">
        <v>195</v>
      </c>
      <c r="F33" s="392"/>
      <c r="G33" s="392"/>
      <c r="H33" s="392"/>
      <c r="I33" s="392"/>
      <c r="J33" s="392"/>
      <c r="K33" s="392"/>
      <c r="L33" s="392"/>
      <c r="M33" s="392"/>
      <c r="N33" s="392"/>
      <c r="O33" s="392"/>
      <c r="P33" s="392"/>
      <c r="Q33" s="392"/>
      <c r="R33" s="392"/>
      <c r="S33" s="392"/>
      <c r="T33" s="216"/>
      <c r="U33" s="393" t="s">
        <v>196</v>
      </c>
      <c r="V33" s="393"/>
      <c r="W33" s="392" t="s">
        <v>197</v>
      </c>
      <c r="X33" s="392"/>
      <c r="Y33" s="392"/>
      <c r="Z33" s="392"/>
      <c r="AA33" s="392"/>
      <c r="AB33" s="392"/>
      <c r="AC33" s="392"/>
      <c r="AD33" s="392"/>
      <c r="AE33" s="392"/>
      <c r="AF33" s="392"/>
      <c r="AG33" s="392"/>
      <c r="AH33" s="392"/>
      <c r="AI33" s="392"/>
      <c r="AJ33" s="392"/>
      <c r="AK33" s="392"/>
      <c r="AL33" s="216"/>
      <c r="AM33" s="393" t="s">
        <v>198</v>
      </c>
      <c r="AN33" s="393"/>
      <c r="AO33" s="392" t="s">
        <v>195</v>
      </c>
      <c r="AP33" s="392"/>
      <c r="AQ33" s="392"/>
      <c r="AR33" s="392"/>
      <c r="AS33" s="392"/>
      <c r="AT33" s="392"/>
      <c r="AU33" s="392"/>
      <c r="AV33" s="392"/>
      <c r="AW33" s="392"/>
      <c r="AX33" s="392"/>
      <c r="AY33" s="392"/>
      <c r="AZ33" s="392"/>
      <c r="BA33" s="392"/>
      <c r="BB33" s="392"/>
      <c r="BC33" s="392"/>
      <c r="BD33" s="217"/>
      <c r="BE33" s="392" t="s">
        <v>199</v>
      </c>
      <c r="BF33" s="392"/>
      <c r="BG33" s="392" t="s">
        <v>200</v>
      </c>
      <c r="BH33" s="392"/>
      <c r="BI33" s="392"/>
      <c r="BJ33" s="392"/>
      <c r="BK33" s="392"/>
      <c r="BL33" s="392"/>
      <c r="BM33" s="392"/>
      <c r="BN33" s="392"/>
      <c r="BO33" s="392"/>
      <c r="BP33" s="392"/>
      <c r="BQ33" s="392"/>
      <c r="BR33" s="392"/>
      <c r="BS33" s="392"/>
      <c r="BT33" s="392"/>
      <c r="BU33" s="392"/>
      <c r="BV33" s="217"/>
      <c r="BW33" s="393" t="s">
        <v>199</v>
      </c>
      <c r="BX33" s="393"/>
      <c r="BY33" s="392" t="s">
        <v>201</v>
      </c>
      <c r="BZ33" s="392"/>
      <c r="CA33" s="392"/>
      <c r="CB33" s="392"/>
      <c r="CC33" s="392"/>
      <c r="CD33" s="392"/>
      <c r="CE33" s="392"/>
      <c r="CF33" s="392"/>
      <c r="CG33" s="392"/>
      <c r="CH33" s="392"/>
      <c r="CI33" s="392"/>
      <c r="CJ33" s="392"/>
      <c r="CK33" s="392"/>
      <c r="CL33" s="392"/>
      <c r="CM33" s="392"/>
      <c r="CN33" s="216"/>
      <c r="CO33" s="393" t="s">
        <v>194</v>
      </c>
      <c r="CP33" s="393"/>
      <c r="CQ33" s="392" t="s">
        <v>202</v>
      </c>
      <c r="CR33" s="392"/>
      <c r="CS33" s="392"/>
      <c r="CT33" s="392"/>
      <c r="CU33" s="392"/>
      <c r="CV33" s="392"/>
      <c r="CW33" s="392"/>
      <c r="CX33" s="392"/>
      <c r="CY33" s="392"/>
      <c r="CZ33" s="392"/>
      <c r="DA33" s="392"/>
      <c r="DB33" s="392"/>
      <c r="DC33" s="392"/>
      <c r="DD33" s="392"/>
      <c r="DE33" s="392"/>
      <c r="DF33" s="216"/>
      <c r="DG33" s="391" t="s">
        <v>203</v>
      </c>
      <c r="DH33" s="391"/>
      <c r="DI33" s="218"/>
      <c r="DJ33" s="186"/>
      <c r="DK33" s="186"/>
      <c r="DL33" s="186"/>
      <c r="DM33" s="186"/>
      <c r="DN33" s="186"/>
      <c r="DO33" s="186"/>
    </row>
    <row r="34" spans="1:119" ht="32.25" customHeight="1" x14ac:dyDescent="0.15">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3</v>
      </c>
      <c r="V34" s="389"/>
      <c r="W34" s="388" t="str">
        <f>IF('各会計、関係団体の財政状況及び健全化判断比率'!B28="","",'各会計、関係団体の財政状況及び健全化判断比率'!B28)</f>
        <v>国民健康保険事業特別会計</v>
      </c>
      <c r="X34" s="388"/>
      <c r="Y34" s="388"/>
      <c r="Z34" s="388"/>
      <c r="AA34" s="388"/>
      <c r="AB34" s="388"/>
      <c r="AC34" s="388"/>
      <c r="AD34" s="388"/>
      <c r="AE34" s="388"/>
      <c r="AF34" s="388"/>
      <c r="AG34" s="388"/>
      <c r="AH34" s="388"/>
      <c r="AI34" s="388"/>
      <c r="AJ34" s="388"/>
      <c r="AK34" s="388"/>
      <c r="AL34" s="214"/>
      <c r="AM34" s="389">
        <f>IF(AO34="","",MAX(C34:D43,U34:V43)+1)</f>
        <v>7</v>
      </c>
      <c r="AN34" s="389"/>
      <c r="AO34" s="388" t="str">
        <f>IF('各会計、関係団体の財政状況及び健全化判断比率'!B32="","",'各会計、関係団体の財政状況及び健全化判断比率'!B32)</f>
        <v>上水道事業会計</v>
      </c>
      <c r="AP34" s="388"/>
      <c r="AQ34" s="388"/>
      <c r="AR34" s="388"/>
      <c r="AS34" s="388"/>
      <c r="AT34" s="388"/>
      <c r="AU34" s="388"/>
      <c r="AV34" s="388"/>
      <c r="AW34" s="388"/>
      <c r="AX34" s="388"/>
      <c r="AY34" s="388"/>
      <c r="AZ34" s="388"/>
      <c r="BA34" s="388"/>
      <c r="BB34" s="388"/>
      <c r="BC34" s="388"/>
      <c r="BD34" s="214"/>
      <c r="BE34" s="389" t="str">
        <f>IF(BG34="","",MAX(C34:D43,U34:V43,AM34:AN43)+1)</f>
        <v/>
      </c>
      <c r="BF34" s="389"/>
      <c r="BG34" s="388"/>
      <c r="BH34" s="388"/>
      <c r="BI34" s="388"/>
      <c r="BJ34" s="388"/>
      <c r="BK34" s="388"/>
      <c r="BL34" s="388"/>
      <c r="BM34" s="388"/>
      <c r="BN34" s="388"/>
      <c r="BO34" s="388"/>
      <c r="BP34" s="388"/>
      <c r="BQ34" s="388"/>
      <c r="BR34" s="388"/>
      <c r="BS34" s="388"/>
      <c r="BT34" s="388"/>
      <c r="BU34" s="388"/>
      <c r="BV34" s="214"/>
      <c r="BW34" s="389">
        <f>IF(BY34="","",MAX(C34:D43,U34:V43,AM34:AN43,BE34:BF43)+1)</f>
        <v>10</v>
      </c>
      <c r="BX34" s="389"/>
      <c r="BY34" s="388" t="str">
        <f>IF('各会計、関係団体の財政状況及び健全化判断比率'!B68="","",'各会計、関係団体の財政状況及び健全化判断比率'!B68)</f>
        <v>岸和田市貝塚市清掃施設組合（一般会計）</v>
      </c>
      <c r="BZ34" s="388"/>
      <c r="CA34" s="388"/>
      <c r="CB34" s="388"/>
      <c r="CC34" s="388"/>
      <c r="CD34" s="388"/>
      <c r="CE34" s="388"/>
      <c r="CF34" s="388"/>
      <c r="CG34" s="388"/>
      <c r="CH34" s="388"/>
      <c r="CI34" s="388"/>
      <c r="CJ34" s="388"/>
      <c r="CK34" s="388"/>
      <c r="CL34" s="388"/>
      <c r="CM34" s="388"/>
      <c r="CN34" s="214"/>
      <c r="CO34" s="389">
        <f>IF(CQ34="","",MAX(C34:D43,U34:V43,AM34:AN43,BE34:BF43,BW34:BX43)+1)</f>
        <v>16</v>
      </c>
      <c r="CP34" s="389"/>
      <c r="CQ34" s="388" t="str">
        <f>IF('各会計、関係団体の財政状況及び健全化判断比率'!BS7="","",'各会計、関係団体の財政状況及び健全化判断比率'!BS7)</f>
        <v>岸和田市公園緑化協会</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x14ac:dyDescent="0.15">
      <c r="A35" s="187"/>
      <c r="B35" s="213"/>
      <c r="C35" s="389">
        <f>IF(E35="","",C34+1)</f>
        <v>2</v>
      </c>
      <c r="D35" s="389"/>
      <c r="E35" s="388" t="str">
        <f>IF('各会計、関係団体の財政状況及び健全化判断比率'!B8="","",'各会計、関係団体の財政状況及び健全化判断比率'!B8)</f>
        <v>土地取得事業特別会計</v>
      </c>
      <c r="F35" s="388"/>
      <c r="G35" s="388"/>
      <c r="H35" s="388"/>
      <c r="I35" s="388"/>
      <c r="J35" s="388"/>
      <c r="K35" s="388"/>
      <c r="L35" s="388"/>
      <c r="M35" s="388"/>
      <c r="N35" s="388"/>
      <c r="O35" s="388"/>
      <c r="P35" s="388"/>
      <c r="Q35" s="388"/>
      <c r="R35" s="388"/>
      <c r="S35" s="388"/>
      <c r="T35" s="214"/>
      <c r="U35" s="389">
        <f>IF(W35="","",U34+1)</f>
        <v>4</v>
      </c>
      <c r="V35" s="389"/>
      <c r="W35" s="388" t="str">
        <f>IF('各会計、関係団体の財政状況及び健全化判断比率'!B29="","",'各会計、関係団体の財政状況及び健全化判断比率'!B29)</f>
        <v>介護保険事業特別会計</v>
      </c>
      <c r="X35" s="388"/>
      <c r="Y35" s="388"/>
      <c r="Z35" s="388"/>
      <c r="AA35" s="388"/>
      <c r="AB35" s="388"/>
      <c r="AC35" s="388"/>
      <c r="AD35" s="388"/>
      <c r="AE35" s="388"/>
      <c r="AF35" s="388"/>
      <c r="AG35" s="388"/>
      <c r="AH35" s="388"/>
      <c r="AI35" s="388"/>
      <c r="AJ35" s="388"/>
      <c r="AK35" s="388"/>
      <c r="AL35" s="214"/>
      <c r="AM35" s="389">
        <f t="shared" ref="AM35:AM43" si="0">IF(AO35="","",AM34+1)</f>
        <v>8</v>
      </c>
      <c r="AN35" s="389"/>
      <c r="AO35" s="388" t="str">
        <f>IF('各会計、関係団体の財政状況及び健全化判断比率'!B33="","",'各会計、関係団体の財政状況及び健全化判断比率'!B33)</f>
        <v>下水道事業会計</v>
      </c>
      <c r="AP35" s="388"/>
      <c r="AQ35" s="388"/>
      <c r="AR35" s="388"/>
      <c r="AS35" s="388"/>
      <c r="AT35" s="388"/>
      <c r="AU35" s="388"/>
      <c r="AV35" s="388"/>
      <c r="AW35" s="388"/>
      <c r="AX35" s="388"/>
      <c r="AY35" s="388"/>
      <c r="AZ35" s="388"/>
      <c r="BA35" s="388"/>
      <c r="BB35" s="388"/>
      <c r="BC35" s="388"/>
      <c r="BD35" s="214"/>
      <c r="BE35" s="389" t="str">
        <f t="shared" ref="BE35:BE43" si="1">IF(BG35="","",BE34+1)</f>
        <v/>
      </c>
      <c r="BF35" s="389"/>
      <c r="BG35" s="388"/>
      <c r="BH35" s="388"/>
      <c r="BI35" s="388"/>
      <c r="BJ35" s="388"/>
      <c r="BK35" s="388"/>
      <c r="BL35" s="388"/>
      <c r="BM35" s="388"/>
      <c r="BN35" s="388"/>
      <c r="BO35" s="388"/>
      <c r="BP35" s="388"/>
      <c r="BQ35" s="388"/>
      <c r="BR35" s="388"/>
      <c r="BS35" s="388"/>
      <c r="BT35" s="388"/>
      <c r="BU35" s="388"/>
      <c r="BV35" s="214"/>
      <c r="BW35" s="389">
        <f t="shared" ref="BW35:BW43" si="2">IF(BY35="","",BW34+1)</f>
        <v>11</v>
      </c>
      <c r="BX35" s="389"/>
      <c r="BY35" s="388" t="str">
        <f>IF('各会計、関係団体の財政状況及び健全化判断比率'!B69="","",'各会計、関係団体の財政状況及び健全化判断比率'!B69)</f>
        <v>大阪府都市競艇企業団（ﾓｰﾀｰﾎﾞｰﾄ競走事業会計）</v>
      </c>
      <c r="BZ35" s="388"/>
      <c r="CA35" s="388"/>
      <c r="CB35" s="388"/>
      <c r="CC35" s="388"/>
      <c r="CD35" s="388"/>
      <c r="CE35" s="388"/>
      <c r="CF35" s="388"/>
      <c r="CG35" s="388"/>
      <c r="CH35" s="388"/>
      <c r="CI35" s="388"/>
      <c r="CJ35" s="388"/>
      <c r="CK35" s="388"/>
      <c r="CL35" s="388"/>
      <c r="CM35" s="388"/>
      <c r="CN35" s="214"/>
      <c r="CO35" s="389" t="str">
        <f t="shared" ref="CO35:CO43" si="3">IF(CQ35="","",CO34+1)</f>
        <v/>
      </c>
      <c r="CP35" s="389"/>
      <c r="CQ35" s="388" t="str">
        <f>IF('各会計、関係団体の財政状況及び健全化判断比率'!BS8="","",'各会計、関係団体の財政状況及び健全化判断比率'!BS8)</f>
        <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x14ac:dyDescent="0.15">
      <c r="A36" s="187"/>
      <c r="B36" s="213"/>
      <c r="C36" s="389" t="str">
        <f>IF(E36="","",C35+1)</f>
        <v/>
      </c>
      <c r="D36" s="389"/>
      <c r="E36" s="388" t="str">
        <f>IF('各会計、関係団体の財政状況及び健全化判断比率'!B9="","",'各会計、関係団体の財政状況及び健全化判断比率'!B9)</f>
        <v/>
      </c>
      <c r="F36" s="388"/>
      <c r="G36" s="388"/>
      <c r="H36" s="388"/>
      <c r="I36" s="388"/>
      <c r="J36" s="388"/>
      <c r="K36" s="388"/>
      <c r="L36" s="388"/>
      <c r="M36" s="388"/>
      <c r="N36" s="388"/>
      <c r="O36" s="388"/>
      <c r="P36" s="388"/>
      <c r="Q36" s="388"/>
      <c r="R36" s="388"/>
      <c r="S36" s="388"/>
      <c r="T36" s="214"/>
      <c r="U36" s="389">
        <f t="shared" ref="U36:U43" si="4">IF(W36="","",U35+1)</f>
        <v>5</v>
      </c>
      <c r="V36" s="389"/>
      <c r="W36" s="388" t="str">
        <f>IF('各会計、関係団体の財政状況及び健全化判断比率'!B30="","",'各会計、関係団体の財政状況及び健全化判断比率'!B30)</f>
        <v>後期高齢者医療特別会計</v>
      </c>
      <c r="X36" s="388"/>
      <c r="Y36" s="388"/>
      <c r="Z36" s="388"/>
      <c r="AA36" s="388"/>
      <c r="AB36" s="388"/>
      <c r="AC36" s="388"/>
      <c r="AD36" s="388"/>
      <c r="AE36" s="388"/>
      <c r="AF36" s="388"/>
      <c r="AG36" s="388"/>
      <c r="AH36" s="388"/>
      <c r="AI36" s="388"/>
      <c r="AJ36" s="388"/>
      <c r="AK36" s="388"/>
      <c r="AL36" s="214"/>
      <c r="AM36" s="389">
        <f t="shared" si="0"/>
        <v>9</v>
      </c>
      <c r="AN36" s="389"/>
      <c r="AO36" s="388" t="str">
        <f>IF('各会計、関係団体の財政状況及び健全化判断比率'!B34="","",'各会計、関係団体の財政状況及び健全化判断比率'!B34)</f>
        <v>病院事業会計</v>
      </c>
      <c r="AP36" s="388"/>
      <c r="AQ36" s="388"/>
      <c r="AR36" s="388"/>
      <c r="AS36" s="388"/>
      <c r="AT36" s="388"/>
      <c r="AU36" s="388"/>
      <c r="AV36" s="388"/>
      <c r="AW36" s="388"/>
      <c r="AX36" s="388"/>
      <c r="AY36" s="388"/>
      <c r="AZ36" s="388"/>
      <c r="BA36" s="388"/>
      <c r="BB36" s="388"/>
      <c r="BC36" s="388"/>
      <c r="BD36" s="214"/>
      <c r="BE36" s="389" t="str">
        <f t="shared" si="1"/>
        <v/>
      </c>
      <c r="BF36" s="389"/>
      <c r="BG36" s="388"/>
      <c r="BH36" s="388"/>
      <c r="BI36" s="388"/>
      <c r="BJ36" s="388"/>
      <c r="BK36" s="388"/>
      <c r="BL36" s="388"/>
      <c r="BM36" s="388"/>
      <c r="BN36" s="388"/>
      <c r="BO36" s="388"/>
      <c r="BP36" s="388"/>
      <c r="BQ36" s="388"/>
      <c r="BR36" s="388"/>
      <c r="BS36" s="388"/>
      <c r="BT36" s="388"/>
      <c r="BU36" s="388"/>
      <c r="BV36" s="214"/>
      <c r="BW36" s="389">
        <f t="shared" si="2"/>
        <v>12</v>
      </c>
      <c r="BX36" s="389"/>
      <c r="BY36" s="388" t="str">
        <f>IF('各会計、関係団体の財政状況及び健全化判断比率'!B70="","",'各会計、関係団体の財政状況及び健全化判断比率'!B70)</f>
        <v>大阪府後期高齢者医療広域連合（一般会計）</v>
      </c>
      <c r="BZ36" s="388"/>
      <c r="CA36" s="388"/>
      <c r="CB36" s="388"/>
      <c r="CC36" s="388"/>
      <c r="CD36" s="388"/>
      <c r="CE36" s="388"/>
      <c r="CF36" s="388"/>
      <c r="CG36" s="388"/>
      <c r="CH36" s="388"/>
      <c r="CI36" s="388"/>
      <c r="CJ36" s="388"/>
      <c r="CK36" s="388"/>
      <c r="CL36" s="388"/>
      <c r="CM36" s="388"/>
      <c r="CN36" s="214"/>
      <c r="CO36" s="389" t="str">
        <f t="shared" si="3"/>
        <v/>
      </c>
      <c r="CP36" s="389"/>
      <c r="CQ36" s="388" t="str">
        <f>IF('各会計、関係団体の財政状況及び健全化判断比率'!BS9="","",'各会計、関係団体の財政状況及び健全化判断比率'!BS9)</f>
        <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15">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f t="shared" si="4"/>
        <v>6</v>
      </c>
      <c r="V37" s="389"/>
      <c r="W37" s="388" t="str">
        <f>IF('各会計、関係団体の財政状況及び健全化判断比率'!B31="","",'各会計、関係団体の財政状況及び健全化判断比率'!B31)</f>
        <v>自転車競技事業特別会計</v>
      </c>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13</v>
      </c>
      <c r="BX37" s="389"/>
      <c r="BY37" s="388" t="str">
        <f>IF('各会計、関係団体の財政状況及び健全化判断比率'!B71="","",'各会計、関係団体の財政状況及び健全化判断比率'!B71)</f>
        <v>大阪府後期高齢者医療広域連合（後期高齢者医療特別会計）</v>
      </c>
      <c r="BZ37" s="388"/>
      <c r="CA37" s="388"/>
      <c r="CB37" s="388"/>
      <c r="CC37" s="388"/>
      <c r="CD37" s="388"/>
      <c r="CE37" s="388"/>
      <c r="CF37" s="388"/>
      <c r="CG37" s="388"/>
      <c r="CH37" s="388"/>
      <c r="CI37" s="388"/>
      <c r="CJ37" s="388"/>
      <c r="CK37" s="388"/>
      <c r="CL37" s="388"/>
      <c r="CM37" s="388"/>
      <c r="CN37" s="214"/>
      <c r="CO37" s="389" t="str">
        <f t="shared" si="3"/>
        <v/>
      </c>
      <c r="CP37" s="389"/>
      <c r="CQ37" s="388" t="str">
        <f>IF('各会計、関係団体の財政状況及び健全化判断比率'!BS10="","",'各会計、関係団体の財政状況及び健全化判断比率'!BS10)</f>
        <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15">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14</v>
      </c>
      <c r="BX38" s="389"/>
      <c r="BY38" s="388" t="str">
        <f>IF('各会計、関係団体の財政状況及び健全化判断比率'!B72="","",'各会計、関係団体の財政状況及び健全化判断比率'!B72)</f>
        <v>大阪広域水道企業団（水道事業会計）</v>
      </c>
      <c r="BZ38" s="388"/>
      <c r="CA38" s="388"/>
      <c r="CB38" s="388"/>
      <c r="CC38" s="388"/>
      <c r="CD38" s="388"/>
      <c r="CE38" s="388"/>
      <c r="CF38" s="388"/>
      <c r="CG38" s="388"/>
      <c r="CH38" s="388"/>
      <c r="CI38" s="388"/>
      <c r="CJ38" s="388"/>
      <c r="CK38" s="388"/>
      <c r="CL38" s="388"/>
      <c r="CM38" s="388"/>
      <c r="CN38" s="214"/>
      <c r="CO38" s="389" t="str">
        <f t="shared" si="3"/>
        <v/>
      </c>
      <c r="CP38" s="389"/>
      <c r="CQ38" s="388" t="str">
        <f>IF('各会計、関係団体の財政状況及び健全化判断比率'!BS11="","",'各会計、関係団体の財政状況及び健全化判断比率'!BS11)</f>
        <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15">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f t="shared" si="2"/>
        <v>15</v>
      </c>
      <c r="BX39" s="389"/>
      <c r="BY39" s="388" t="str">
        <f>IF('各会計、関係団体の財政状況及び健全化判断比率'!B73="","",'各会計、関係団体の財政状況及び健全化判断比率'!B73)</f>
        <v>大阪広域水道企業団（工業用水道事業会計）</v>
      </c>
      <c r="BZ39" s="388"/>
      <c r="CA39" s="388"/>
      <c r="CB39" s="388"/>
      <c r="CC39" s="388"/>
      <c r="CD39" s="388"/>
      <c r="CE39" s="388"/>
      <c r="CF39" s="388"/>
      <c r="CG39" s="388"/>
      <c r="CH39" s="388"/>
      <c r="CI39" s="388"/>
      <c r="CJ39" s="388"/>
      <c r="CK39" s="388"/>
      <c r="CL39" s="388"/>
      <c r="CM39" s="388"/>
      <c r="CN39" s="214"/>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15">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t="str">
        <f t="shared" si="2"/>
        <v/>
      </c>
      <c r="BX40" s="389"/>
      <c r="BY40" s="388" t="str">
        <f>IF('各会計、関係団体の財政状況及び健全化判断比率'!B74="","",'各会計、関係団体の財政状況及び健全化判断比率'!B74)</f>
        <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15">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t="str">
        <f t="shared" si="2"/>
        <v/>
      </c>
      <c r="BX41" s="389"/>
      <c r="BY41" s="388" t="str">
        <f>IF('各会計、関係団体の財政状況及び健全化判断比率'!B75="","",'各会計、関係団体の財政状況及び健全化判断比率'!B75)</f>
        <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15">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t="str">
        <f t="shared" si="2"/>
        <v/>
      </c>
      <c r="BX42" s="389"/>
      <c r="BY42" s="388" t="str">
        <f>IF('各会計、関係団体の財政状況及び健全化判断比率'!B76="","",'各会計、関係団体の財政状況及び健全化判断比率'!B76)</f>
        <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15">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t="str">
        <f t="shared" si="2"/>
        <v/>
      </c>
      <c r="BX43" s="389"/>
      <c r="BY43" s="388" t="str">
        <f>IF('各会計、関係団体の財政状況及び健全化判断比率'!B77="","",'各会計、関係団体の財政状況及び健全化判断比率'!B77)</f>
        <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BDpHEgLVTtWmFU9by3d8OblYRCpRwY4hMzWeNWvmoueh0Lww7uGeaib2B6BN78zc8u2NaOiAgUOV4qLSpn/gIQ==" saltValue="p76NX9kKiiVzPIG1shaOE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212</v>
      </c>
      <c r="DI1" s="762"/>
      <c r="DJ1" s="762"/>
      <c r="DK1" s="762"/>
      <c r="DL1" s="762"/>
      <c r="DM1" s="762"/>
      <c r="DN1" s="763"/>
      <c r="DO1" s="226"/>
      <c r="DP1" s="761" t="s">
        <v>213</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3" t="s">
        <v>215</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216</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217</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15">
      <c r="B4" s="703" t="s">
        <v>1</v>
      </c>
      <c r="C4" s="704"/>
      <c r="D4" s="704"/>
      <c r="E4" s="704"/>
      <c r="F4" s="704"/>
      <c r="G4" s="704"/>
      <c r="H4" s="704"/>
      <c r="I4" s="704"/>
      <c r="J4" s="704"/>
      <c r="K4" s="704"/>
      <c r="L4" s="704"/>
      <c r="M4" s="704"/>
      <c r="N4" s="704"/>
      <c r="O4" s="704"/>
      <c r="P4" s="704"/>
      <c r="Q4" s="705"/>
      <c r="R4" s="703" t="s">
        <v>218</v>
      </c>
      <c r="S4" s="704"/>
      <c r="T4" s="704"/>
      <c r="U4" s="704"/>
      <c r="V4" s="704"/>
      <c r="W4" s="704"/>
      <c r="X4" s="704"/>
      <c r="Y4" s="705"/>
      <c r="Z4" s="703" t="s">
        <v>219</v>
      </c>
      <c r="AA4" s="704"/>
      <c r="AB4" s="704"/>
      <c r="AC4" s="705"/>
      <c r="AD4" s="703" t="s">
        <v>220</v>
      </c>
      <c r="AE4" s="704"/>
      <c r="AF4" s="704"/>
      <c r="AG4" s="704"/>
      <c r="AH4" s="704"/>
      <c r="AI4" s="704"/>
      <c r="AJ4" s="704"/>
      <c r="AK4" s="705"/>
      <c r="AL4" s="703" t="s">
        <v>219</v>
      </c>
      <c r="AM4" s="704"/>
      <c r="AN4" s="704"/>
      <c r="AO4" s="705"/>
      <c r="AP4" s="764" t="s">
        <v>221</v>
      </c>
      <c r="AQ4" s="764"/>
      <c r="AR4" s="764"/>
      <c r="AS4" s="764"/>
      <c r="AT4" s="764"/>
      <c r="AU4" s="764"/>
      <c r="AV4" s="764"/>
      <c r="AW4" s="764"/>
      <c r="AX4" s="764"/>
      <c r="AY4" s="764"/>
      <c r="AZ4" s="764"/>
      <c r="BA4" s="764"/>
      <c r="BB4" s="764"/>
      <c r="BC4" s="764"/>
      <c r="BD4" s="764"/>
      <c r="BE4" s="764"/>
      <c r="BF4" s="764"/>
      <c r="BG4" s="764" t="s">
        <v>222</v>
      </c>
      <c r="BH4" s="764"/>
      <c r="BI4" s="764"/>
      <c r="BJ4" s="764"/>
      <c r="BK4" s="764"/>
      <c r="BL4" s="764"/>
      <c r="BM4" s="764"/>
      <c r="BN4" s="764"/>
      <c r="BO4" s="764" t="s">
        <v>219</v>
      </c>
      <c r="BP4" s="764"/>
      <c r="BQ4" s="764"/>
      <c r="BR4" s="764"/>
      <c r="BS4" s="764" t="s">
        <v>223</v>
      </c>
      <c r="BT4" s="764"/>
      <c r="BU4" s="764"/>
      <c r="BV4" s="764"/>
      <c r="BW4" s="764"/>
      <c r="BX4" s="764"/>
      <c r="BY4" s="764"/>
      <c r="BZ4" s="764"/>
      <c r="CA4" s="764"/>
      <c r="CB4" s="764"/>
      <c r="CD4" s="746" t="s">
        <v>224</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15">
      <c r="B5" s="708" t="s">
        <v>225</v>
      </c>
      <c r="C5" s="709"/>
      <c r="D5" s="709"/>
      <c r="E5" s="709"/>
      <c r="F5" s="709"/>
      <c r="G5" s="709"/>
      <c r="H5" s="709"/>
      <c r="I5" s="709"/>
      <c r="J5" s="709"/>
      <c r="K5" s="709"/>
      <c r="L5" s="709"/>
      <c r="M5" s="709"/>
      <c r="N5" s="709"/>
      <c r="O5" s="709"/>
      <c r="P5" s="709"/>
      <c r="Q5" s="710"/>
      <c r="R5" s="697">
        <v>24920869</v>
      </c>
      <c r="S5" s="698"/>
      <c r="T5" s="698"/>
      <c r="U5" s="698"/>
      <c r="V5" s="698"/>
      <c r="W5" s="698"/>
      <c r="X5" s="698"/>
      <c r="Y5" s="741"/>
      <c r="Z5" s="759">
        <v>25.5</v>
      </c>
      <c r="AA5" s="759"/>
      <c r="AB5" s="759"/>
      <c r="AC5" s="759"/>
      <c r="AD5" s="760">
        <v>22926999</v>
      </c>
      <c r="AE5" s="760"/>
      <c r="AF5" s="760"/>
      <c r="AG5" s="760"/>
      <c r="AH5" s="760"/>
      <c r="AI5" s="760"/>
      <c r="AJ5" s="760"/>
      <c r="AK5" s="760"/>
      <c r="AL5" s="742">
        <v>55.7</v>
      </c>
      <c r="AM5" s="713"/>
      <c r="AN5" s="713"/>
      <c r="AO5" s="743"/>
      <c r="AP5" s="708" t="s">
        <v>226</v>
      </c>
      <c r="AQ5" s="709"/>
      <c r="AR5" s="709"/>
      <c r="AS5" s="709"/>
      <c r="AT5" s="709"/>
      <c r="AU5" s="709"/>
      <c r="AV5" s="709"/>
      <c r="AW5" s="709"/>
      <c r="AX5" s="709"/>
      <c r="AY5" s="709"/>
      <c r="AZ5" s="709"/>
      <c r="BA5" s="709"/>
      <c r="BB5" s="709"/>
      <c r="BC5" s="709"/>
      <c r="BD5" s="709"/>
      <c r="BE5" s="709"/>
      <c r="BF5" s="710"/>
      <c r="BG5" s="642">
        <v>22925106</v>
      </c>
      <c r="BH5" s="643"/>
      <c r="BI5" s="643"/>
      <c r="BJ5" s="643"/>
      <c r="BK5" s="643"/>
      <c r="BL5" s="643"/>
      <c r="BM5" s="643"/>
      <c r="BN5" s="644"/>
      <c r="BO5" s="675">
        <v>92</v>
      </c>
      <c r="BP5" s="675"/>
      <c r="BQ5" s="675"/>
      <c r="BR5" s="675"/>
      <c r="BS5" s="676">
        <v>164368</v>
      </c>
      <c r="BT5" s="676"/>
      <c r="BU5" s="676"/>
      <c r="BV5" s="676"/>
      <c r="BW5" s="676"/>
      <c r="BX5" s="676"/>
      <c r="BY5" s="676"/>
      <c r="BZ5" s="676"/>
      <c r="CA5" s="676"/>
      <c r="CB5" s="739"/>
      <c r="CD5" s="746" t="s">
        <v>221</v>
      </c>
      <c r="CE5" s="747"/>
      <c r="CF5" s="747"/>
      <c r="CG5" s="747"/>
      <c r="CH5" s="747"/>
      <c r="CI5" s="747"/>
      <c r="CJ5" s="747"/>
      <c r="CK5" s="747"/>
      <c r="CL5" s="747"/>
      <c r="CM5" s="747"/>
      <c r="CN5" s="747"/>
      <c r="CO5" s="747"/>
      <c r="CP5" s="747"/>
      <c r="CQ5" s="748"/>
      <c r="CR5" s="746" t="s">
        <v>227</v>
      </c>
      <c r="CS5" s="747"/>
      <c r="CT5" s="747"/>
      <c r="CU5" s="747"/>
      <c r="CV5" s="747"/>
      <c r="CW5" s="747"/>
      <c r="CX5" s="747"/>
      <c r="CY5" s="748"/>
      <c r="CZ5" s="746" t="s">
        <v>219</v>
      </c>
      <c r="DA5" s="747"/>
      <c r="DB5" s="747"/>
      <c r="DC5" s="748"/>
      <c r="DD5" s="746" t="s">
        <v>228</v>
      </c>
      <c r="DE5" s="747"/>
      <c r="DF5" s="747"/>
      <c r="DG5" s="747"/>
      <c r="DH5" s="747"/>
      <c r="DI5" s="747"/>
      <c r="DJ5" s="747"/>
      <c r="DK5" s="747"/>
      <c r="DL5" s="747"/>
      <c r="DM5" s="747"/>
      <c r="DN5" s="747"/>
      <c r="DO5" s="747"/>
      <c r="DP5" s="748"/>
      <c r="DQ5" s="746" t="s">
        <v>229</v>
      </c>
      <c r="DR5" s="747"/>
      <c r="DS5" s="747"/>
      <c r="DT5" s="747"/>
      <c r="DU5" s="747"/>
      <c r="DV5" s="747"/>
      <c r="DW5" s="747"/>
      <c r="DX5" s="747"/>
      <c r="DY5" s="747"/>
      <c r="DZ5" s="747"/>
      <c r="EA5" s="747"/>
      <c r="EB5" s="747"/>
      <c r="EC5" s="748"/>
    </row>
    <row r="6" spans="2:143" ht="11.25" customHeight="1" x14ac:dyDescent="0.15">
      <c r="B6" s="639" t="s">
        <v>230</v>
      </c>
      <c r="C6" s="640"/>
      <c r="D6" s="640"/>
      <c r="E6" s="640"/>
      <c r="F6" s="640"/>
      <c r="G6" s="640"/>
      <c r="H6" s="640"/>
      <c r="I6" s="640"/>
      <c r="J6" s="640"/>
      <c r="K6" s="640"/>
      <c r="L6" s="640"/>
      <c r="M6" s="640"/>
      <c r="N6" s="640"/>
      <c r="O6" s="640"/>
      <c r="P6" s="640"/>
      <c r="Q6" s="641"/>
      <c r="R6" s="642">
        <v>354209</v>
      </c>
      <c r="S6" s="643"/>
      <c r="T6" s="643"/>
      <c r="U6" s="643"/>
      <c r="V6" s="643"/>
      <c r="W6" s="643"/>
      <c r="X6" s="643"/>
      <c r="Y6" s="644"/>
      <c r="Z6" s="675">
        <v>0.4</v>
      </c>
      <c r="AA6" s="675"/>
      <c r="AB6" s="675"/>
      <c r="AC6" s="675"/>
      <c r="AD6" s="676">
        <v>354209</v>
      </c>
      <c r="AE6" s="676"/>
      <c r="AF6" s="676"/>
      <c r="AG6" s="676"/>
      <c r="AH6" s="676"/>
      <c r="AI6" s="676"/>
      <c r="AJ6" s="676"/>
      <c r="AK6" s="676"/>
      <c r="AL6" s="645">
        <v>0.9</v>
      </c>
      <c r="AM6" s="646"/>
      <c r="AN6" s="646"/>
      <c r="AO6" s="677"/>
      <c r="AP6" s="639" t="s">
        <v>231</v>
      </c>
      <c r="AQ6" s="640"/>
      <c r="AR6" s="640"/>
      <c r="AS6" s="640"/>
      <c r="AT6" s="640"/>
      <c r="AU6" s="640"/>
      <c r="AV6" s="640"/>
      <c r="AW6" s="640"/>
      <c r="AX6" s="640"/>
      <c r="AY6" s="640"/>
      <c r="AZ6" s="640"/>
      <c r="BA6" s="640"/>
      <c r="BB6" s="640"/>
      <c r="BC6" s="640"/>
      <c r="BD6" s="640"/>
      <c r="BE6" s="640"/>
      <c r="BF6" s="641"/>
      <c r="BG6" s="642">
        <v>22925106</v>
      </c>
      <c r="BH6" s="643"/>
      <c r="BI6" s="643"/>
      <c r="BJ6" s="643"/>
      <c r="BK6" s="643"/>
      <c r="BL6" s="643"/>
      <c r="BM6" s="643"/>
      <c r="BN6" s="644"/>
      <c r="BO6" s="675">
        <v>92</v>
      </c>
      <c r="BP6" s="675"/>
      <c r="BQ6" s="675"/>
      <c r="BR6" s="675"/>
      <c r="BS6" s="676">
        <v>164368</v>
      </c>
      <c r="BT6" s="676"/>
      <c r="BU6" s="676"/>
      <c r="BV6" s="676"/>
      <c r="BW6" s="676"/>
      <c r="BX6" s="676"/>
      <c r="BY6" s="676"/>
      <c r="BZ6" s="676"/>
      <c r="CA6" s="676"/>
      <c r="CB6" s="739"/>
      <c r="CD6" s="700" t="s">
        <v>232</v>
      </c>
      <c r="CE6" s="701"/>
      <c r="CF6" s="701"/>
      <c r="CG6" s="701"/>
      <c r="CH6" s="701"/>
      <c r="CI6" s="701"/>
      <c r="CJ6" s="701"/>
      <c r="CK6" s="701"/>
      <c r="CL6" s="701"/>
      <c r="CM6" s="701"/>
      <c r="CN6" s="701"/>
      <c r="CO6" s="701"/>
      <c r="CP6" s="701"/>
      <c r="CQ6" s="702"/>
      <c r="CR6" s="642">
        <v>375020</v>
      </c>
      <c r="CS6" s="643"/>
      <c r="CT6" s="643"/>
      <c r="CU6" s="643"/>
      <c r="CV6" s="643"/>
      <c r="CW6" s="643"/>
      <c r="CX6" s="643"/>
      <c r="CY6" s="644"/>
      <c r="CZ6" s="742">
        <v>0.4</v>
      </c>
      <c r="DA6" s="713"/>
      <c r="DB6" s="713"/>
      <c r="DC6" s="745"/>
      <c r="DD6" s="648" t="s">
        <v>128</v>
      </c>
      <c r="DE6" s="643"/>
      <c r="DF6" s="643"/>
      <c r="DG6" s="643"/>
      <c r="DH6" s="643"/>
      <c r="DI6" s="643"/>
      <c r="DJ6" s="643"/>
      <c r="DK6" s="643"/>
      <c r="DL6" s="643"/>
      <c r="DM6" s="643"/>
      <c r="DN6" s="643"/>
      <c r="DO6" s="643"/>
      <c r="DP6" s="644"/>
      <c r="DQ6" s="648">
        <v>375020</v>
      </c>
      <c r="DR6" s="643"/>
      <c r="DS6" s="643"/>
      <c r="DT6" s="643"/>
      <c r="DU6" s="643"/>
      <c r="DV6" s="643"/>
      <c r="DW6" s="643"/>
      <c r="DX6" s="643"/>
      <c r="DY6" s="643"/>
      <c r="DZ6" s="643"/>
      <c r="EA6" s="643"/>
      <c r="EB6" s="643"/>
      <c r="EC6" s="689"/>
    </row>
    <row r="7" spans="2:143" ht="11.25" customHeight="1" x14ac:dyDescent="0.15">
      <c r="B7" s="639" t="s">
        <v>233</v>
      </c>
      <c r="C7" s="640"/>
      <c r="D7" s="640"/>
      <c r="E7" s="640"/>
      <c r="F7" s="640"/>
      <c r="G7" s="640"/>
      <c r="H7" s="640"/>
      <c r="I7" s="640"/>
      <c r="J7" s="640"/>
      <c r="K7" s="640"/>
      <c r="L7" s="640"/>
      <c r="M7" s="640"/>
      <c r="N7" s="640"/>
      <c r="O7" s="640"/>
      <c r="P7" s="640"/>
      <c r="Q7" s="641"/>
      <c r="R7" s="642">
        <v>32284</v>
      </c>
      <c r="S7" s="643"/>
      <c r="T7" s="643"/>
      <c r="U7" s="643"/>
      <c r="V7" s="643"/>
      <c r="W7" s="643"/>
      <c r="X7" s="643"/>
      <c r="Y7" s="644"/>
      <c r="Z7" s="675">
        <v>0</v>
      </c>
      <c r="AA7" s="675"/>
      <c r="AB7" s="675"/>
      <c r="AC7" s="675"/>
      <c r="AD7" s="676">
        <v>32284</v>
      </c>
      <c r="AE7" s="676"/>
      <c r="AF7" s="676"/>
      <c r="AG7" s="676"/>
      <c r="AH7" s="676"/>
      <c r="AI7" s="676"/>
      <c r="AJ7" s="676"/>
      <c r="AK7" s="676"/>
      <c r="AL7" s="645">
        <v>0.1</v>
      </c>
      <c r="AM7" s="646"/>
      <c r="AN7" s="646"/>
      <c r="AO7" s="677"/>
      <c r="AP7" s="639" t="s">
        <v>234</v>
      </c>
      <c r="AQ7" s="640"/>
      <c r="AR7" s="640"/>
      <c r="AS7" s="640"/>
      <c r="AT7" s="640"/>
      <c r="AU7" s="640"/>
      <c r="AV7" s="640"/>
      <c r="AW7" s="640"/>
      <c r="AX7" s="640"/>
      <c r="AY7" s="640"/>
      <c r="AZ7" s="640"/>
      <c r="BA7" s="640"/>
      <c r="BB7" s="640"/>
      <c r="BC7" s="640"/>
      <c r="BD7" s="640"/>
      <c r="BE7" s="640"/>
      <c r="BF7" s="641"/>
      <c r="BG7" s="642">
        <v>10933298</v>
      </c>
      <c r="BH7" s="643"/>
      <c r="BI7" s="643"/>
      <c r="BJ7" s="643"/>
      <c r="BK7" s="643"/>
      <c r="BL7" s="643"/>
      <c r="BM7" s="643"/>
      <c r="BN7" s="644"/>
      <c r="BO7" s="675">
        <v>43.9</v>
      </c>
      <c r="BP7" s="675"/>
      <c r="BQ7" s="675"/>
      <c r="BR7" s="675"/>
      <c r="BS7" s="676">
        <v>164368</v>
      </c>
      <c r="BT7" s="676"/>
      <c r="BU7" s="676"/>
      <c r="BV7" s="676"/>
      <c r="BW7" s="676"/>
      <c r="BX7" s="676"/>
      <c r="BY7" s="676"/>
      <c r="BZ7" s="676"/>
      <c r="CA7" s="676"/>
      <c r="CB7" s="739"/>
      <c r="CD7" s="681" t="s">
        <v>235</v>
      </c>
      <c r="CE7" s="682"/>
      <c r="CF7" s="682"/>
      <c r="CG7" s="682"/>
      <c r="CH7" s="682"/>
      <c r="CI7" s="682"/>
      <c r="CJ7" s="682"/>
      <c r="CK7" s="682"/>
      <c r="CL7" s="682"/>
      <c r="CM7" s="682"/>
      <c r="CN7" s="682"/>
      <c r="CO7" s="682"/>
      <c r="CP7" s="682"/>
      <c r="CQ7" s="683"/>
      <c r="CR7" s="642">
        <v>25792883</v>
      </c>
      <c r="CS7" s="643"/>
      <c r="CT7" s="643"/>
      <c r="CU7" s="643"/>
      <c r="CV7" s="643"/>
      <c r="CW7" s="643"/>
      <c r="CX7" s="643"/>
      <c r="CY7" s="644"/>
      <c r="CZ7" s="675">
        <v>26.6</v>
      </c>
      <c r="DA7" s="675"/>
      <c r="DB7" s="675"/>
      <c r="DC7" s="675"/>
      <c r="DD7" s="648">
        <v>22664</v>
      </c>
      <c r="DE7" s="643"/>
      <c r="DF7" s="643"/>
      <c r="DG7" s="643"/>
      <c r="DH7" s="643"/>
      <c r="DI7" s="643"/>
      <c r="DJ7" s="643"/>
      <c r="DK7" s="643"/>
      <c r="DL7" s="643"/>
      <c r="DM7" s="643"/>
      <c r="DN7" s="643"/>
      <c r="DO7" s="643"/>
      <c r="DP7" s="644"/>
      <c r="DQ7" s="648">
        <v>4549370</v>
      </c>
      <c r="DR7" s="643"/>
      <c r="DS7" s="643"/>
      <c r="DT7" s="643"/>
      <c r="DU7" s="643"/>
      <c r="DV7" s="643"/>
      <c r="DW7" s="643"/>
      <c r="DX7" s="643"/>
      <c r="DY7" s="643"/>
      <c r="DZ7" s="643"/>
      <c r="EA7" s="643"/>
      <c r="EB7" s="643"/>
      <c r="EC7" s="689"/>
    </row>
    <row r="8" spans="2:143" ht="11.25" customHeight="1" x14ac:dyDescent="0.15">
      <c r="B8" s="639" t="s">
        <v>236</v>
      </c>
      <c r="C8" s="640"/>
      <c r="D8" s="640"/>
      <c r="E8" s="640"/>
      <c r="F8" s="640"/>
      <c r="G8" s="640"/>
      <c r="H8" s="640"/>
      <c r="I8" s="640"/>
      <c r="J8" s="640"/>
      <c r="K8" s="640"/>
      <c r="L8" s="640"/>
      <c r="M8" s="640"/>
      <c r="N8" s="640"/>
      <c r="O8" s="640"/>
      <c r="P8" s="640"/>
      <c r="Q8" s="641"/>
      <c r="R8" s="642">
        <v>136705</v>
      </c>
      <c r="S8" s="643"/>
      <c r="T8" s="643"/>
      <c r="U8" s="643"/>
      <c r="V8" s="643"/>
      <c r="W8" s="643"/>
      <c r="X8" s="643"/>
      <c r="Y8" s="644"/>
      <c r="Z8" s="675">
        <v>0.1</v>
      </c>
      <c r="AA8" s="675"/>
      <c r="AB8" s="675"/>
      <c r="AC8" s="675"/>
      <c r="AD8" s="676">
        <v>136705</v>
      </c>
      <c r="AE8" s="676"/>
      <c r="AF8" s="676"/>
      <c r="AG8" s="676"/>
      <c r="AH8" s="676"/>
      <c r="AI8" s="676"/>
      <c r="AJ8" s="676"/>
      <c r="AK8" s="676"/>
      <c r="AL8" s="645">
        <v>0.3</v>
      </c>
      <c r="AM8" s="646"/>
      <c r="AN8" s="646"/>
      <c r="AO8" s="677"/>
      <c r="AP8" s="639" t="s">
        <v>237</v>
      </c>
      <c r="AQ8" s="640"/>
      <c r="AR8" s="640"/>
      <c r="AS8" s="640"/>
      <c r="AT8" s="640"/>
      <c r="AU8" s="640"/>
      <c r="AV8" s="640"/>
      <c r="AW8" s="640"/>
      <c r="AX8" s="640"/>
      <c r="AY8" s="640"/>
      <c r="AZ8" s="640"/>
      <c r="BA8" s="640"/>
      <c r="BB8" s="640"/>
      <c r="BC8" s="640"/>
      <c r="BD8" s="640"/>
      <c r="BE8" s="640"/>
      <c r="BF8" s="641"/>
      <c r="BG8" s="642">
        <v>310280</v>
      </c>
      <c r="BH8" s="643"/>
      <c r="BI8" s="643"/>
      <c r="BJ8" s="643"/>
      <c r="BK8" s="643"/>
      <c r="BL8" s="643"/>
      <c r="BM8" s="643"/>
      <c r="BN8" s="644"/>
      <c r="BO8" s="675">
        <v>1.2</v>
      </c>
      <c r="BP8" s="675"/>
      <c r="BQ8" s="675"/>
      <c r="BR8" s="675"/>
      <c r="BS8" s="648" t="s">
        <v>128</v>
      </c>
      <c r="BT8" s="643"/>
      <c r="BU8" s="643"/>
      <c r="BV8" s="643"/>
      <c r="BW8" s="643"/>
      <c r="BX8" s="643"/>
      <c r="BY8" s="643"/>
      <c r="BZ8" s="643"/>
      <c r="CA8" s="643"/>
      <c r="CB8" s="689"/>
      <c r="CD8" s="681" t="s">
        <v>238</v>
      </c>
      <c r="CE8" s="682"/>
      <c r="CF8" s="682"/>
      <c r="CG8" s="682"/>
      <c r="CH8" s="682"/>
      <c r="CI8" s="682"/>
      <c r="CJ8" s="682"/>
      <c r="CK8" s="682"/>
      <c r="CL8" s="682"/>
      <c r="CM8" s="682"/>
      <c r="CN8" s="682"/>
      <c r="CO8" s="682"/>
      <c r="CP8" s="682"/>
      <c r="CQ8" s="683"/>
      <c r="CR8" s="642">
        <v>38544776</v>
      </c>
      <c r="CS8" s="643"/>
      <c r="CT8" s="643"/>
      <c r="CU8" s="643"/>
      <c r="CV8" s="643"/>
      <c r="CW8" s="643"/>
      <c r="CX8" s="643"/>
      <c r="CY8" s="644"/>
      <c r="CZ8" s="675">
        <v>39.799999999999997</v>
      </c>
      <c r="DA8" s="675"/>
      <c r="DB8" s="675"/>
      <c r="DC8" s="675"/>
      <c r="DD8" s="648">
        <v>85404</v>
      </c>
      <c r="DE8" s="643"/>
      <c r="DF8" s="643"/>
      <c r="DG8" s="643"/>
      <c r="DH8" s="643"/>
      <c r="DI8" s="643"/>
      <c r="DJ8" s="643"/>
      <c r="DK8" s="643"/>
      <c r="DL8" s="643"/>
      <c r="DM8" s="643"/>
      <c r="DN8" s="643"/>
      <c r="DO8" s="643"/>
      <c r="DP8" s="644"/>
      <c r="DQ8" s="648">
        <v>16288448</v>
      </c>
      <c r="DR8" s="643"/>
      <c r="DS8" s="643"/>
      <c r="DT8" s="643"/>
      <c r="DU8" s="643"/>
      <c r="DV8" s="643"/>
      <c r="DW8" s="643"/>
      <c r="DX8" s="643"/>
      <c r="DY8" s="643"/>
      <c r="DZ8" s="643"/>
      <c r="EA8" s="643"/>
      <c r="EB8" s="643"/>
      <c r="EC8" s="689"/>
    </row>
    <row r="9" spans="2:143" ht="11.25" customHeight="1" x14ac:dyDescent="0.15">
      <c r="B9" s="639" t="s">
        <v>239</v>
      </c>
      <c r="C9" s="640"/>
      <c r="D9" s="640"/>
      <c r="E9" s="640"/>
      <c r="F9" s="640"/>
      <c r="G9" s="640"/>
      <c r="H9" s="640"/>
      <c r="I9" s="640"/>
      <c r="J9" s="640"/>
      <c r="K9" s="640"/>
      <c r="L9" s="640"/>
      <c r="M9" s="640"/>
      <c r="N9" s="640"/>
      <c r="O9" s="640"/>
      <c r="P9" s="640"/>
      <c r="Q9" s="641"/>
      <c r="R9" s="642">
        <v>154648</v>
      </c>
      <c r="S9" s="643"/>
      <c r="T9" s="643"/>
      <c r="U9" s="643"/>
      <c r="V9" s="643"/>
      <c r="W9" s="643"/>
      <c r="X9" s="643"/>
      <c r="Y9" s="644"/>
      <c r="Z9" s="675">
        <v>0.2</v>
      </c>
      <c r="AA9" s="675"/>
      <c r="AB9" s="675"/>
      <c r="AC9" s="675"/>
      <c r="AD9" s="676">
        <v>154648</v>
      </c>
      <c r="AE9" s="676"/>
      <c r="AF9" s="676"/>
      <c r="AG9" s="676"/>
      <c r="AH9" s="676"/>
      <c r="AI9" s="676"/>
      <c r="AJ9" s="676"/>
      <c r="AK9" s="676"/>
      <c r="AL9" s="645">
        <v>0.4</v>
      </c>
      <c r="AM9" s="646"/>
      <c r="AN9" s="646"/>
      <c r="AO9" s="677"/>
      <c r="AP9" s="639" t="s">
        <v>240</v>
      </c>
      <c r="AQ9" s="640"/>
      <c r="AR9" s="640"/>
      <c r="AS9" s="640"/>
      <c r="AT9" s="640"/>
      <c r="AU9" s="640"/>
      <c r="AV9" s="640"/>
      <c r="AW9" s="640"/>
      <c r="AX9" s="640"/>
      <c r="AY9" s="640"/>
      <c r="AZ9" s="640"/>
      <c r="BA9" s="640"/>
      <c r="BB9" s="640"/>
      <c r="BC9" s="640"/>
      <c r="BD9" s="640"/>
      <c r="BE9" s="640"/>
      <c r="BF9" s="641"/>
      <c r="BG9" s="642">
        <v>9091010</v>
      </c>
      <c r="BH9" s="643"/>
      <c r="BI9" s="643"/>
      <c r="BJ9" s="643"/>
      <c r="BK9" s="643"/>
      <c r="BL9" s="643"/>
      <c r="BM9" s="643"/>
      <c r="BN9" s="644"/>
      <c r="BO9" s="675">
        <v>36.5</v>
      </c>
      <c r="BP9" s="675"/>
      <c r="BQ9" s="675"/>
      <c r="BR9" s="675"/>
      <c r="BS9" s="648" t="s">
        <v>136</v>
      </c>
      <c r="BT9" s="643"/>
      <c r="BU9" s="643"/>
      <c r="BV9" s="643"/>
      <c r="BW9" s="643"/>
      <c r="BX9" s="643"/>
      <c r="BY9" s="643"/>
      <c r="BZ9" s="643"/>
      <c r="CA9" s="643"/>
      <c r="CB9" s="689"/>
      <c r="CD9" s="681" t="s">
        <v>241</v>
      </c>
      <c r="CE9" s="682"/>
      <c r="CF9" s="682"/>
      <c r="CG9" s="682"/>
      <c r="CH9" s="682"/>
      <c r="CI9" s="682"/>
      <c r="CJ9" s="682"/>
      <c r="CK9" s="682"/>
      <c r="CL9" s="682"/>
      <c r="CM9" s="682"/>
      <c r="CN9" s="682"/>
      <c r="CO9" s="682"/>
      <c r="CP9" s="682"/>
      <c r="CQ9" s="683"/>
      <c r="CR9" s="642">
        <v>6363552</v>
      </c>
      <c r="CS9" s="643"/>
      <c r="CT9" s="643"/>
      <c r="CU9" s="643"/>
      <c r="CV9" s="643"/>
      <c r="CW9" s="643"/>
      <c r="CX9" s="643"/>
      <c r="CY9" s="644"/>
      <c r="CZ9" s="675">
        <v>6.6</v>
      </c>
      <c r="DA9" s="675"/>
      <c r="DB9" s="675"/>
      <c r="DC9" s="675"/>
      <c r="DD9" s="648">
        <v>3630</v>
      </c>
      <c r="DE9" s="643"/>
      <c r="DF9" s="643"/>
      <c r="DG9" s="643"/>
      <c r="DH9" s="643"/>
      <c r="DI9" s="643"/>
      <c r="DJ9" s="643"/>
      <c r="DK9" s="643"/>
      <c r="DL9" s="643"/>
      <c r="DM9" s="643"/>
      <c r="DN9" s="643"/>
      <c r="DO9" s="643"/>
      <c r="DP9" s="644"/>
      <c r="DQ9" s="648">
        <v>5787379</v>
      </c>
      <c r="DR9" s="643"/>
      <c r="DS9" s="643"/>
      <c r="DT9" s="643"/>
      <c r="DU9" s="643"/>
      <c r="DV9" s="643"/>
      <c r="DW9" s="643"/>
      <c r="DX9" s="643"/>
      <c r="DY9" s="643"/>
      <c r="DZ9" s="643"/>
      <c r="EA9" s="643"/>
      <c r="EB9" s="643"/>
      <c r="EC9" s="689"/>
    </row>
    <row r="10" spans="2:143" ht="11.25" customHeight="1" x14ac:dyDescent="0.15">
      <c r="B10" s="639" t="s">
        <v>242</v>
      </c>
      <c r="C10" s="640"/>
      <c r="D10" s="640"/>
      <c r="E10" s="640"/>
      <c r="F10" s="640"/>
      <c r="G10" s="640"/>
      <c r="H10" s="640"/>
      <c r="I10" s="640"/>
      <c r="J10" s="640"/>
      <c r="K10" s="640"/>
      <c r="L10" s="640"/>
      <c r="M10" s="640"/>
      <c r="N10" s="640"/>
      <c r="O10" s="640"/>
      <c r="P10" s="640"/>
      <c r="Q10" s="641"/>
      <c r="R10" s="642" t="s">
        <v>128</v>
      </c>
      <c r="S10" s="643"/>
      <c r="T10" s="643"/>
      <c r="U10" s="643"/>
      <c r="V10" s="643"/>
      <c r="W10" s="643"/>
      <c r="X10" s="643"/>
      <c r="Y10" s="644"/>
      <c r="Z10" s="675" t="s">
        <v>136</v>
      </c>
      <c r="AA10" s="675"/>
      <c r="AB10" s="675"/>
      <c r="AC10" s="675"/>
      <c r="AD10" s="676" t="s">
        <v>243</v>
      </c>
      <c r="AE10" s="676"/>
      <c r="AF10" s="676"/>
      <c r="AG10" s="676"/>
      <c r="AH10" s="676"/>
      <c r="AI10" s="676"/>
      <c r="AJ10" s="676"/>
      <c r="AK10" s="676"/>
      <c r="AL10" s="645" t="s">
        <v>128</v>
      </c>
      <c r="AM10" s="646"/>
      <c r="AN10" s="646"/>
      <c r="AO10" s="677"/>
      <c r="AP10" s="639" t="s">
        <v>244</v>
      </c>
      <c r="AQ10" s="640"/>
      <c r="AR10" s="640"/>
      <c r="AS10" s="640"/>
      <c r="AT10" s="640"/>
      <c r="AU10" s="640"/>
      <c r="AV10" s="640"/>
      <c r="AW10" s="640"/>
      <c r="AX10" s="640"/>
      <c r="AY10" s="640"/>
      <c r="AZ10" s="640"/>
      <c r="BA10" s="640"/>
      <c r="BB10" s="640"/>
      <c r="BC10" s="640"/>
      <c r="BD10" s="640"/>
      <c r="BE10" s="640"/>
      <c r="BF10" s="641"/>
      <c r="BG10" s="642">
        <v>436082</v>
      </c>
      <c r="BH10" s="643"/>
      <c r="BI10" s="643"/>
      <c r="BJ10" s="643"/>
      <c r="BK10" s="643"/>
      <c r="BL10" s="643"/>
      <c r="BM10" s="643"/>
      <c r="BN10" s="644"/>
      <c r="BO10" s="675">
        <v>1.7</v>
      </c>
      <c r="BP10" s="675"/>
      <c r="BQ10" s="675"/>
      <c r="BR10" s="675"/>
      <c r="BS10" s="648" t="s">
        <v>128</v>
      </c>
      <c r="BT10" s="643"/>
      <c r="BU10" s="643"/>
      <c r="BV10" s="643"/>
      <c r="BW10" s="643"/>
      <c r="BX10" s="643"/>
      <c r="BY10" s="643"/>
      <c r="BZ10" s="643"/>
      <c r="CA10" s="643"/>
      <c r="CB10" s="689"/>
      <c r="CD10" s="681" t="s">
        <v>245</v>
      </c>
      <c r="CE10" s="682"/>
      <c r="CF10" s="682"/>
      <c r="CG10" s="682"/>
      <c r="CH10" s="682"/>
      <c r="CI10" s="682"/>
      <c r="CJ10" s="682"/>
      <c r="CK10" s="682"/>
      <c r="CL10" s="682"/>
      <c r="CM10" s="682"/>
      <c r="CN10" s="682"/>
      <c r="CO10" s="682"/>
      <c r="CP10" s="682"/>
      <c r="CQ10" s="683"/>
      <c r="CR10" s="642">
        <v>41940</v>
      </c>
      <c r="CS10" s="643"/>
      <c r="CT10" s="643"/>
      <c r="CU10" s="643"/>
      <c r="CV10" s="643"/>
      <c r="CW10" s="643"/>
      <c r="CX10" s="643"/>
      <c r="CY10" s="644"/>
      <c r="CZ10" s="675">
        <v>0</v>
      </c>
      <c r="DA10" s="675"/>
      <c r="DB10" s="675"/>
      <c r="DC10" s="675"/>
      <c r="DD10" s="648" t="s">
        <v>128</v>
      </c>
      <c r="DE10" s="643"/>
      <c r="DF10" s="643"/>
      <c r="DG10" s="643"/>
      <c r="DH10" s="643"/>
      <c r="DI10" s="643"/>
      <c r="DJ10" s="643"/>
      <c r="DK10" s="643"/>
      <c r="DL10" s="643"/>
      <c r="DM10" s="643"/>
      <c r="DN10" s="643"/>
      <c r="DO10" s="643"/>
      <c r="DP10" s="644"/>
      <c r="DQ10" s="648">
        <v>41089</v>
      </c>
      <c r="DR10" s="643"/>
      <c r="DS10" s="643"/>
      <c r="DT10" s="643"/>
      <c r="DU10" s="643"/>
      <c r="DV10" s="643"/>
      <c r="DW10" s="643"/>
      <c r="DX10" s="643"/>
      <c r="DY10" s="643"/>
      <c r="DZ10" s="643"/>
      <c r="EA10" s="643"/>
      <c r="EB10" s="643"/>
      <c r="EC10" s="689"/>
    </row>
    <row r="11" spans="2:143" ht="11.25" customHeight="1" x14ac:dyDescent="0.15">
      <c r="B11" s="639" t="s">
        <v>246</v>
      </c>
      <c r="C11" s="640"/>
      <c r="D11" s="640"/>
      <c r="E11" s="640"/>
      <c r="F11" s="640"/>
      <c r="G11" s="640"/>
      <c r="H11" s="640"/>
      <c r="I11" s="640"/>
      <c r="J11" s="640"/>
      <c r="K11" s="640"/>
      <c r="L11" s="640"/>
      <c r="M11" s="640"/>
      <c r="N11" s="640"/>
      <c r="O11" s="640"/>
      <c r="P11" s="640"/>
      <c r="Q11" s="641"/>
      <c r="R11" s="642">
        <v>3875454</v>
      </c>
      <c r="S11" s="643"/>
      <c r="T11" s="643"/>
      <c r="U11" s="643"/>
      <c r="V11" s="643"/>
      <c r="W11" s="643"/>
      <c r="X11" s="643"/>
      <c r="Y11" s="644"/>
      <c r="Z11" s="645">
        <v>4</v>
      </c>
      <c r="AA11" s="646"/>
      <c r="AB11" s="646"/>
      <c r="AC11" s="647"/>
      <c r="AD11" s="648">
        <v>3875454</v>
      </c>
      <c r="AE11" s="643"/>
      <c r="AF11" s="643"/>
      <c r="AG11" s="643"/>
      <c r="AH11" s="643"/>
      <c r="AI11" s="643"/>
      <c r="AJ11" s="643"/>
      <c r="AK11" s="644"/>
      <c r="AL11" s="645">
        <v>9.4</v>
      </c>
      <c r="AM11" s="646"/>
      <c r="AN11" s="646"/>
      <c r="AO11" s="677"/>
      <c r="AP11" s="639" t="s">
        <v>247</v>
      </c>
      <c r="AQ11" s="640"/>
      <c r="AR11" s="640"/>
      <c r="AS11" s="640"/>
      <c r="AT11" s="640"/>
      <c r="AU11" s="640"/>
      <c r="AV11" s="640"/>
      <c r="AW11" s="640"/>
      <c r="AX11" s="640"/>
      <c r="AY11" s="640"/>
      <c r="AZ11" s="640"/>
      <c r="BA11" s="640"/>
      <c r="BB11" s="640"/>
      <c r="BC11" s="640"/>
      <c r="BD11" s="640"/>
      <c r="BE11" s="640"/>
      <c r="BF11" s="641"/>
      <c r="BG11" s="642">
        <v>1095926</v>
      </c>
      <c r="BH11" s="643"/>
      <c r="BI11" s="643"/>
      <c r="BJ11" s="643"/>
      <c r="BK11" s="643"/>
      <c r="BL11" s="643"/>
      <c r="BM11" s="643"/>
      <c r="BN11" s="644"/>
      <c r="BO11" s="675">
        <v>4.4000000000000004</v>
      </c>
      <c r="BP11" s="675"/>
      <c r="BQ11" s="675"/>
      <c r="BR11" s="675"/>
      <c r="BS11" s="648">
        <v>164368</v>
      </c>
      <c r="BT11" s="643"/>
      <c r="BU11" s="643"/>
      <c r="BV11" s="643"/>
      <c r="BW11" s="643"/>
      <c r="BX11" s="643"/>
      <c r="BY11" s="643"/>
      <c r="BZ11" s="643"/>
      <c r="CA11" s="643"/>
      <c r="CB11" s="689"/>
      <c r="CD11" s="681" t="s">
        <v>248</v>
      </c>
      <c r="CE11" s="682"/>
      <c r="CF11" s="682"/>
      <c r="CG11" s="682"/>
      <c r="CH11" s="682"/>
      <c r="CI11" s="682"/>
      <c r="CJ11" s="682"/>
      <c r="CK11" s="682"/>
      <c r="CL11" s="682"/>
      <c r="CM11" s="682"/>
      <c r="CN11" s="682"/>
      <c r="CO11" s="682"/>
      <c r="CP11" s="682"/>
      <c r="CQ11" s="683"/>
      <c r="CR11" s="642">
        <v>665130</v>
      </c>
      <c r="CS11" s="643"/>
      <c r="CT11" s="643"/>
      <c r="CU11" s="643"/>
      <c r="CV11" s="643"/>
      <c r="CW11" s="643"/>
      <c r="CX11" s="643"/>
      <c r="CY11" s="644"/>
      <c r="CZ11" s="675">
        <v>0.7</v>
      </c>
      <c r="DA11" s="675"/>
      <c r="DB11" s="675"/>
      <c r="DC11" s="675"/>
      <c r="DD11" s="648">
        <v>225088</v>
      </c>
      <c r="DE11" s="643"/>
      <c r="DF11" s="643"/>
      <c r="DG11" s="643"/>
      <c r="DH11" s="643"/>
      <c r="DI11" s="643"/>
      <c r="DJ11" s="643"/>
      <c r="DK11" s="643"/>
      <c r="DL11" s="643"/>
      <c r="DM11" s="643"/>
      <c r="DN11" s="643"/>
      <c r="DO11" s="643"/>
      <c r="DP11" s="644"/>
      <c r="DQ11" s="648">
        <v>438733</v>
      </c>
      <c r="DR11" s="643"/>
      <c r="DS11" s="643"/>
      <c r="DT11" s="643"/>
      <c r="DU11" s="643"/>
      <c r="DV11" s="643"/>
      <c r="DW11" s="643"/>
      <c r="DX11" s="643"/>
      <c r="DY11" s="643"/>
      <c r="DZ11" s="643"/>
      <c r="EA11" s="643"/>
      <c r="EB11" s="643"/>
      <c r="EC11" s="689"/>
    </row>
    <row r="12" spans="2:143" ht="11.25" customHeight="1" x14ac:dyDescent="0.15">
      <c r="B12" s="639" t="s">
        <v>249</v>
      </c>
      <c r="C12" s="640"/>
      <c r="D12" s="640"/>
      <c r="E12" s="640"/>
      <c r="F12" s="640"/>
      <c r="G12" s="640"/>
      <c r="H12" s="640"/>
      <c r="I12" s="640"/>
      <c r="J12" s="640"/>
      <c r="K12" s="640"/>
      <c r="L12" s="640"/>
      <c r="M12" s="640"/>
      <c r="N12" s="640"/>
      <c r="O12" s="640"/>
      <c r="P12" s="640"/>
      <c r="Q12" s="641"/>
      <c r="R12" s="642">
        <v>37738</v>
      </c>
      <c r="S12" s="643"/>
      <c r="T12" s="643"/>
      <c r="U12" s="643"/>
      <c r="V12" s="643"/>
      <c r="W12" s="643"/>
      <c r="X12" s="643"/>
      <c r="Y12" s="644"/>
      <c r="Z12" s="675">
        <v>0</v>
      </c>
      <c r="AA12" s="675"/>
      <c r="AB12" s="675"/>
      <c r="AC12" s="675"/>
      <c r="AD12" s="676">
        <v>37738</v>
      </c>
      <c r="AE12" s="676"/>
      <c r="AF12" s="676"/>
      <c r="AG12" s="676"/>
      <c r="AH12" s="676"/>
      <c r="AI12" s="676"/>
      <c r="AJ12" s="676"/>
      <c r="AK12" s="676"/>
      <c r="AL12" s="645">
        <v>0.1</v>
      </c>
      <c r="AM12" s="646"/>
      <c r="AN12" s="646"/>
      <c r="AO12" s="677"/>
      <c r="AP12" s="639" t="s">
        <v>250</v>
      </c>
      <c r="AQ12" s="640"/>
      <c r="AR12" s="640"/>
      <c r="AS12" s="640"/>
      <c r="AT12" s="640"/>
      <c r="AU12" s="640"/>
      <c r="AV12" s="640"/>
      <c r="AW12" s="640"/>
      <c r="AX12" s="640"/>
      <c r="AY12" s="640"/>
      <c r="AZ12" s="640"/>
      <c r="BA12" s="640"/>
      <c r="BB12" s="640"/>
      <c r="BC12" s="640"/>
      <c r="BD12" s="640"/>
      <c r="BE12" s="640"/>
      <c r="BF12" s="641"/>
      <c r="BG12" s="642">
        <v>10112230</v>
      </c>
      <c r="BH12" s="643"/>
      <c r="BI12" s="643"/>
      <c r="BJ12" s="643"/>
      <c r="BK12" s="643"/>
      <c r="BL12" s="643"/>
      <c r="BM12" s="643"/>
      <c r="BN12" s="644"/>
      <c r="BO12" s="675">
        <v>40.6</v>
      </c>
      <c r="BP12" s="675"/>
      <c r="BQ12" s="675"/>
      <c r="BR12" s="675"/>
      <c r="BS12" s="648" t="s">
        <v>128</v>
      </c>
      <c r="BT12" s="643"/>
      <c r="BU12" s="643"/>
      <c r="BV12" s="643"/>
      <c r="BW12" s="643"/>
      <c r="BX12" s="643"/>
      <c r="BY12" s="643"/>
      <c r="BZ12" s="643"/>
      <c r="CA12" s="643"/>
      <c r="CB12" s="689"/>
      <c r="CD12" s="681" t="s">
        <v>251</v>
      </c>
      <c r="CE12" s="682"/>
      <c r="CF12" s="682"/>
      <c r="CG12" s="682"/>
      <c r="CH12" s="682"/>
      <c r="CI12" s="682"/>
      <c r="CJ12" s="682"/>
      <c r="CK12" s="682"/>
      <c r="CL12" s="682"/>
      <c r="CM12" s="682"/>
      <c r="CN12" s="682"/>
      <c r="CO12" s="682"/>
      <c r="CP12" s="682"/>
      <c r="CQ12" s="683"/>
      <c r="CR12" s="642">
        <v>1877511</v>
      </c>
      <c r="CS12" s="643"/>
      <c r="CT12" s="643"/>
      <c r="CU12" s="643"/>
      <c r="CV12" s="643"/>
      <c r="CW12" s="643"/>
      <c r="CX12" s="643"/>
      <c r="CY12" s="644"/>
      <c r="CZ12" s="675">
        <v>1.9</v>
      </c>
      <c r="DA12" s="675"/>
      <c r="DB12" s="675"/>
      <c r="DC12" s="675"/>
      <c r="DD12" s="648" t="s">
        <v>128</v>
      </c>
      <c r="DE12" s="643"/>
      <c r="DF12" s="643"/>
      <c r="DG12" s="643"/>
      <c r="DH12" s="643"/>
      <c r="DI12" s="643"/>
      <c r="DJ12" s="643"/>
      <c r="DK12" s="643"/>
      <c r="DL12" s="643"/>
      <c r="DM12" s="643"/>
      <c r="DN12" s="643"/>
      <c r="DO12" s="643"/>
      <c r="DP12" s="644"/>
      <c r="DQ12" s="648">
        <v>1808652</v>
      </c>
      <c r="DR12" s="643"/>
      <c r="DS12" s="643"/>
      <c r="DT12" s="643"/>
      <c r="DU12" s="643"/>
      <c r="DV12" s="643"/>
      <c r="DW12" s="643"/>
      <c r="DX12" s="643"/>
      <c r="DY12" s="643"/>
      <c r="DZ12" s="643"/>
      <c r="EA12" s="643"/>
      <c r="EB12" s="643"/>
      <c r="EC12" s="689"/>
    </row>
    <row r="13" spans="2:143" ht="11.25" customHeight="1" x14ac:dyDescent="0.15">
      <c r="B13" s="639" t="s">
        <v>252</v>
      </c>
      <c r="C13" s="640"/>
      <c r="D13" s="640"/>
      <c r="E13" s="640"/>
      <c r="F13" s="640"/>
      <c r="G13" s="640"/>
      <c r="H13" s="640"/>
      <c r="I13" s="640"/>
      <c r="J13" s="640"/>
      <c r="K13" s="640"/>
      <c r="L13" s="640"/>
      <c r="M13" s="640"/>
      <c r="N13" s="640"/>
      <c r="O13" s="640"/>
      <c r="P13" s="640"/>
      <c r="Q13" s="641"/>
      <c r="R13" s="642" t="s">
        <v>128</v>
      </c>
      <c r="S13" s="643"/>
      <c r="T13" s="643"/>
      <c r="U13" s="643"/>
      <c r="V13" s="643"/>
      <c r="W13" s="643"/>
      <c r="X13" s="643"/>
      <c r="Y13" s="644"/>
      <c r="Z13" s="675" t="s">
        <v>136</v>
      </c>
      <c r="AA13" s="675"/>
      <c r="AB13" s="675"/>
      <c r="AC13" s="675"/>
      <c r="AD13" s="676" t="s">
        <v>128</v>
      </c>
      <c r="AE13" s="676"/>
      <c r="AF13" s="676"/>
      <c r="AG13" s="676"/>
      <c r="AH13" s="676"/>
      <c r="AI13" s="676"/>
      <c r="AJ13" s="676"/>
      <c r="AK13" s="676"/>
      <c r="AL13" s="645" t="s">
        <v>128</v>
      </c>
      <c r="AM13" s="646"/>
      <c r="AN13" s="646"/>
      <c r="AO13" s="677"/>
      <c r="AP13" s="639" t="s">
        <v>253</v>
      </c>
      <c r="AQ13" s="640"/>
      <c r="AR13" s="640"/>
      <c r="AS13" s="640"/>
      <c r="AT13" s="640"/>
      <c r="AU13" s="640"/>
      <c r="AV13" s="640"/>
      <c r="AW13" s="640"/>
      <c r="AX13" s="640"/>
      <c r="AY13" s="640"/>
      <c r="AZ13" s="640"/>
      <c r="BA13" s="640"/>
      <c r="BB13" s="640"/>
      <c r="BC13" s="640"/>
      <c r="BD13" s="640"/>
      <c r="BE13" s="640"/>
      <c r="BF13" s="641"/>
      <c r="BG13" s="642">
        <v>9818211</v>
      </c>
      <c r="BH13" s="643"/>
      <c r="BI13" s="643"/>
      <c r="BJ13" s="643"/>
      <c r="BK13" s="643"/>
      <c r="BL13" s="643"/>
      <c r="BM13" s="643"/>
      <c r="BN13" s="644"/>
      <c r="BO13" s="675">
        <v>39.4</v>
      </c>
      <c r="BP13" s="675"/>
      <c r="BQ13" s="675"/>
      <c r="BR13" s="675"/>
      <c r="BS13" s="648" t="s">
        <v>136</v>
      </c>
      <c r="BT13" s="643"/>
      <c r="BU13" s="643"/>
      <c r="BV13" s="643"/>
      <c r="BW13" s="643"/>
      <c r="BX13" s="643"/>
      <c r="BY13" s="643"/>
      <c r="BZ13" s="643"/>
      <c r="CA13" s="643"/>
      <c r="CB13" s="689"/>
      <c r="CD13" s="681" t="s">
        <v>254</v>
      </c>
      <c r="CE13" s="682"/>
      <c r="CF13" s="682"/>
      <c r="CG13" s="682"/>
      <c r="CH13" s="682"/>
      <c r="CI13" s="682"/>
      <c r="CJ13" s="682"/>
      <c r="CK13" s="682"/>
      <c r="CL13" s="682"/>
      <c r="CM13" s="682"/>
      <c r="CN13" s="682"/>
      <c r="CO13" s="682"/>
      <c r="CP13" s="682"/>
      <c r="CQ13" s="683"/>
      <c r="CR13" s="642">
        <v>5076061</v>
      </c>
      <c r="CS13" s="643"/>
      <c r="CT13" s="643"/>
      <c r="CU13" s="643"/>
      <c r="CV13" s="643"/>
      <c r="CW13" s="643"/>
      <c r="CX13" s="643"/>
      <c r="CY13" s="644"/>
      <c r="CZ13" s="675">
        <v>5.2</v>
      </c>
      <c r="DA13" s="675"/>
      <c r="DB13" s="675"/>
      <c r="DC13" s="675"/>
      <c r="DD13" s="648">
        <v>1324943</v>
      </c>
      <c r="DE13" s="643"/>
      <c r="DF13" s="643"/>
      <c r="DG13" s="643"/>
      <c r="DH13" s="643"/>
      <c r="DI13" s="643"/>
      <c r="DJ13" s="643"/>
      <c r="DK13" s="643"/>
      <c r="DL13" s="643"/>
      <c r="DM13" s="643"/>
      <c r="DN13" s="643"/>
      <c r="DO13" s="643"/>
      <c r="DP13" s="644"/>
      <c r="DQ13" s="648">
        <v>4036054</v>
      </c>
      <c r="DR13" s="643"/>
      <c r="DS13" s="643"/>
      <c r="DT13" s="643"/>
      <c r="DU13" s="643"/>
      <c r="DV13" s="643"/>
      <c r="DW13" s="643"/>
      <c r="DX13" s="643"/>
      <c r="DY13" s="643"/>
      <c r="DZ13" s="643"/>
      <c r="EA13" s="643"/>
      <c r="EB13" s="643"/>
      <c r="EC13" s="689"/>
    </row>
    <row r="14" spans="2:143" ht="11.25" customHeight="1" x14ac:dyDescent="0.15">
      <c r="B14" s="639" t="s">
        <v>255</v>
      </c>
      <c r="C14" s="640"/>
      <c r="D14" s="640"/>
      <c r="E14" s="640"/>
      <c r="F14" s="640"/>
      <c r="G14" s="640"/>
      <c r="H14" s="640"/>
      <c r="I14" s="640"/>
      <c r="J14" s="640"/>
      <c r="K14" s="640"/>
      <c r="L14" s="640"/>
      <c r="M14" s="640"/>
      <c r="N14" s="640"/>
      <c r="O14" s="640"/>
      <c r="P14" s="640"/>
      <c r="Q14" s="641"/>
      <c r="R14" s="642">
        <v>8</v>
      </c>
      <c r="S14" s="643"/>
      <c r="T14" s="643"/>
      <c r="U14" s="643"/>
      <c r="V14" s="643"/>
      <c r="W14" s="643"/>
      <c r="X14" s="643"/>
      <c r="Y14" s="644"/>
      <c r="Z14" s="675">
        <v>0</v>
      </c>
      <c r="AA14" s="675"/>
      <c r="AB14" s="675"/>
      <c r="AC14" s="675"/>
      <c r="AD14" s="676">
        <v>8</v>
      </c>
      <c r="AE14" s="676"/>
      <c r="AF14" s="676"/>
      <c r="AG14" s="676"/>
      <c r="AH14" s="676"/>
      <c r="AI14" s="676"/>
      <c r="AJ14" s="676"/>
      <c r="AK14" s="676"/>
      <c r="AL14" s="645">
        <v>0</v>
      </c>
      <c r="AM14" s="646"/>
      <c r="AN14" s="646"/>
      <c r="AO14" s="677"/>
      <c r="AP14" s="639" t="s">
        <v>256</v>
      </c>
      <c r="AQ14" s="640"/>
      <c r="AR14" s="640"/>
      <c r="AS14" s="640"/>
      <c r="AT14" s="640"/>
      <c r="AU14" s="640"/>
      <c r="AV14" s="640"/>
      <c r="AW14" s="640"/>
      <c r="AX14" s="640"/>
      <c r="AY14" s="640"/>
      <c r="AZ14" s="640"/>
      <c r="BA14" s="640"/>
      <c r="BB14" s="640"/>
      <c r="BC14" s="640"/>
      <c r="BD14" s="640"/>
      <c r="BE14" s="640"/>
      <c r="BF14" s="641"/>
      <c r="BG14" s="642">
        <v>455736</v>
      </c>
      <c r="BH14" s="643"/>
      <c r="BI14" s="643"/>
      <c r="BJ14" s="643"/>
      <c r="BK14" s="643"/>
      <c r="BL14" s="643"/>
      <c r="BM14" s="643"/>
      <c r="BN14" s="644"/>
      <c r="BO14" s="675">
        <v>1.8</v>
      </c>
      <c r="BP14" s="675"/>
      <c r="BQ14" s="675"/>
      <c r="BR14" s="675"/>
      <c r="BS14" s="648" t="s">
        <v>128</v>
      </c>
      <c r="BT14" s="643"/>
      <c r="BU14" s="643"/>
      <c r="BV14" s="643"/>
      <c r="BW14" s="643"/>
      <c r="BX14" s="643"/>
      <c r="BY14" s="643"/>
      <c r="BZ14" s="643"/>
      <c r="CA14" s="643"/>
      <c r="CB14" s="689"/>
      <c r="CD14" s="681" t="s">
        <v>257</v>
      </c>
      <c r="CE14" s="682"/>
      <c r="CF14" s="682"/>
      <c r="CG14" s="682"/>
      <c r="CH14" s="682"/>
      <c r="CI14" s="682"/>
      <c r="CJ14" s="682"/>
      <c r="CK14" s="682"/>
      <c r="CL14" s="682"/>
      <c r="CM14" s="682"/>
      <c r="CN14" s="682"/>
      <c r="CO14" s="682"/>
      <c r="CP14" s="682"/>
      <c r="CQ14" s="683"/>
      <c r="CR14" s="642">
        <v>2248633</v>
      </c>
      <c r="CS14" s="643"/>
      <c r="CT14" s="643"/>
      <c r="CU14" s="643"/>
      <c r="CV14" s="643"/>
      <c r="CW14" s="643"/>
      <c r="CX14" s="643"/>
      <c r="CY14" s="644"/>
      <c r="CZ14" s="675">
        <v>2.2999999999999998</v>
      </c>
      <c r="DA14" s="675"/>
      <c r="DB14" s="675"/>
      <c r="DC14" s="675"/>
      <c r="DD14" s="648">
        <v>474934</v>
      </c>
      <c r="DE14" s="643"/>
      <c r="DF14" s="643"/>
      <c r="DG14" s="643"/>
      <c r="DH14" s="643"/>
      <c r="DI14" s="643"/>
      <c r="DJ14" s="643"/>
      <c r="DK14" s="643"/>
      <c r="DL14" s="643"/>
      <c r="DM14" s="643"/>
      <c r="DN14" s="643"/>
      <c r="DO14" s="643"/>
      <c r="DP14" s="644"/>
      <c r="DQ14" s="648">
        <v>1791809</v>
      </c>
      <c r="DR14" s="643"/>
      <c r="DS14" s="643"/>
      <c r="DT14" s="643"/>
      <c r="DU14" s="643"/>
      <c r="DV14" s="643"/>
      <c r="DW14" s="643"/>
      <c r="DX14" s="643"/>
      <c r="DY14" s="643"/>
      <c r="DZ14" s="643"/>
      <c r="EA14" s="643"/>
      <c r="EB14" s="643"/>
      <c r="EC14" s="689"/>
    </row>
    <row r="15" spans="2:143" ht="11.25" customHeight="1" x14ac:dyDescent="0.15">
      <c r="B15" s="639" t="s">
        <v>258</v>
      </c>
      <c r="C15" s="640"/>
      <c r="D15" s="640"/>
      <c r="E15" s="640"/>
      <c r="F15" s="640"/>
      <c r="G15" s="640"/>
      <c r="H15" s="640"/>
      <c r="I15" s="640"/>
      <c r="J15" s="640"/>
      <c r="K15" s="640"/>
      <c r="L15" s="640"/>
      <c r="M15" s="640"/>
      <c r="N15" s="640"/>
      <c r="O15" s="640"/>
      <c r="P15" s="640"/>
      <c r="Q15" s="641"/>
      <c r="R15" s="642" t="s">
        <v>136</v>
      </c>
      <c r="S15" s="643"/>
      <c r="T15" s="643"/>
      <c r="U15" s="643"/>
      <c r="V15" s="643"/>
      <c r="W15" s="643"/>
      <c r="X15" s="643"/>
      <c r="Y15" s="644"/>
      <c r="Z15" s="675" t="s">
        <v>128</v>
      </c>
      <c r="AA15" s="675"/>
      <c r="AB15" s="675"/>
      <c r="AC15" s="675"/>
      <c r="AD15" s="676" t="s">
        <v>128</v>
      </c>
      <c r="AE15" s="676"/>
      <c r="AF15" s="676"/>
      <c r="AG15" s="676"/>
      <c r="AH15" s="676"/>
      <c r="AI15" s="676"/>
      <c r="AJ15" s="676"/>
      <c r="AK15" s="676"/>
      <c r="AL15" s="645" t="s">
        <v>136</v>
      </c>
      <c r="AM15" s="646"/>
      <c r="AN15" s="646"/>
      <c r="AO15" s="677"/>
      <c r="AP15" s="639" t="s">
        <v>259</v>
      </c>
      <c r="AQ15" s="640"/>
      <c r="AR15" s="640"/>
      <c r="AS15" s="640"/>
      <c r="AT15" s="640"/>
      <c r="AU15" s="640"/>
      <c r="AV15" s="640"/>
      <c r="AW15" s="640"/>
      <c r="AX15" s="640"/>
      <c r="AY15" s="640"/>
      <c r="AZ15" s="640"/>
      <c r="BA15" s="640"/>
      <c r="BB15" s="640"/>
      <c r="BC15" s="640"/>
      <c r="BD15" s="640"/>
      <c r="BE15" s="640"/>
      <c r="BF15" s="641"/>
      <c r="BG15" s="642">
        <v>1423842</v>
      </c>
      <c r="BH15" s="643"/>
      <c r="BI15" s="643"/>
      <c r="BJ15" s="643"/>
      <c r="BK15" s="643"/>
      <c r="BL15" s="643"/>
      <c r="BM15" s="643"/>
      <c r="BN15" s="644"/>
      <c r="BO15" s="675">
        <v>5.7</v>
      </c>
      <c r="BP15" s="675"/>
      <c r="BQ15" s="675"/>
      <c r="BR15" s="675"/>
      <c r="BS15" s="648" t="s">
        <v>128</v>
      </c>
      <c r="BT15" s="643"/>
      <c r="BU15" s="643"/>
      <c r="BV15" s="643"/>
      <c r="BW15" s="643"/>
      <c r="BX15" s="643"/>
      <c r="BY15" s="643"/>
      <c r="BZ15" s="643"/>
      <c r="CA15" s="643"/>
      <c r="CB15" s="689"/>
      <c r="CD15" s="681" t="s">
        <v>260</v>
      </c>
      <c r="CE15" s="682"/>
      <c r="CF15" s="682"/>
      <c r="CG15" s="682"/>
      <c r="CH15" s="682"/>
      <c r="CI15" s="682"/>
      <c r="CJ15" s="682"/>
      <c r="CK15" s="682"/>
      <c r="CL15" s="682"/>
      <c r="CM15" s="682"/>
      <c r="CN15" s="682"/>
      <c r="CO15" s="682"/>
      <c r="CP15" s="682"/>
      <c r="CQ15" s="683"/>
      <c r="CR15" s="642">
        <v>8743648</v>
      </c>
      <c r="CS15" s="643"/>
      <c r="CT15" s="643"/>
      <c r="CU15" s="643"/>
      <c r="CV15" s="643"/>
      <c r="CW15" s="643"/>
      <c r="CX15" s="643"/>
      <c r="CY15" s="644"/>
      <c r="CZ15" s="675">
        <v>9</v>
      </c>
      <c r="DA15" s="675"/>
      <c r="DB15" s="675"/>
      <c r="DC15" s="675"/>
      <c r="DD15" s="648">
        <v>1130053</v>
      </c>
      <c r="DE15" s="643"/>
      <c r="DF15" s="643"/>
      <c r="DG15" s="643"/>
      <c r="DH15" s="643"/>
      <c r="DI15" s="643"/>
      <c r="DJ15" s="643"/>
      <c r="DK15" s="643"/>
      <c r="DL15" s="643"/>
      <c r="DM15" s="643"/>
      <c r="DN15" s="643"/>
      <c r="DO15" s="643"/>
      <c r="DP15" s="644"/>
      <c r="DQ15" s="648">
        <v>6285075</v>
      </c>
      <c r="DR15" s="643"/>
      <c r="DS15" s="643"/>
      <c r="DT15" s="643"/>
      <c r="DU15" s="643"/>
      <c r="DV15" s="643"/>
      <c r="DW15" s="643"/>
      <c r="DX15" s="643"/>
      <c r="DY15" s="643"/>
      <c r="DZ15" s="643"/>
      <c r="EA15" s="643"/>
      <c r="EB15" s="643"/>
      <c r="EC15" s="689"/>
    </row>
    <row r="16" spans="2:143" ht="11.25" customHeight="1" x14ac:dyDescent="0.15">
      <c r="B16" s="639" t="s">
        <v>261</v>
      </c>
      <c r="C16" s="640"/>
      <c r="D16" s="640"/>
      <c r="E16" s="640"/>
      <c r="F16" s="640"/>
      <c r="G16" s="640"/>
      <c r="H16" s="640"/>
      <c r="I16" s="640"/>
      <c r="J16" s="640"/>
      <c r="K16" s="640"/>
      <c r="L16" s="640"/>
      <c r="M16" s="640"/>
      <c r="N16" s="640"/>
      <c r="O16" s="640"/>
      <c r="P16" s="640"/>
      <c r="Q16" s="641"/>
      <c r="R16" s="642">
        <v>60149</v>
      </c>
      <c r="S16" s="643"/>
      <c r="T16" s="643"/>
      <c r="U16" s="643"/>
      <c r="V16" s="643"/>
      <c r="W16" s="643"/>
      <c r="X16" s="643"/>
      <c r="Y16" s="644"/>
      <c r="Z16" s="675">
        <v>0.1</v>
      </c>
      <c r="AA16" s="675"/>
      <c r="AB16" s="675"/>
      <c r="AC16" s="675"/>
      <c r="AD16" s="676">
        <v>60149</v>
      </c>
      <c r="AE16" s="676"/>
      <c r="AF16" s="676"/>
      <c r="AG16" s="676"/>
      <c r="AH16" s="676"/>
      <c r="AI16" s="676"/>
      <c r="AJ16" s="676"/>
      <c r="AK16" s="676"/>
      <c r="AL16" s="645">
        <v>0.1</v>
      </c>
      <c r="AM16" s="646"/>
      <c r="AN16" s="646"/>
      <c r="AO16" s="677"/>
      <c r="AP16" s="639" t="s">
        <v>262</v>
      </c>
      <c r="AQ16" s="640"/>
      <c r="AR16" s="640"/>
      <c r="AS16" s="640"/>
      <c r="AT16" s="640"/>
      <c r="AU16" s="640"/>
      <c r="AV16" s="640"/>
      <c r="AW16" s="640"/>
      <c r="AX16" s="640"/>
      <c r="AY16" s="640"/>
      <c r="AZ16" s="640"/>
      <c r="BA16" s="640"/>
      <c r="BB16" s="640"/>
      <c r="BC16" s="640"/>
      <c r="BD16" s="640"/>
      <c r="BE16" s="640"/>
      <c r="BF16" s="641"/>
      <c r="BG16" s="642" t="s">
        <v>243</v>
      </c>
      <c r="BH16" s="643"/>
      <c r="BI16" s="643"/>
      <c r="BJ16" s="643"/>
      <c r="BK16" s="643"/>
      <c r="BL16" s="643"/>
      <c r="BM16" s="643"/>
      <c r="BN16" s="644"/>
      <c r="BO16" s="675" t="s">
        <v>128</v>
      </c>
      <c r="BP16" s="675"/>
      <c r="BQ16" s="675"/>
      <c r="BR16" s="675"/>
      <c r="BS16" s="648" t="s">
        <v>128</v>
      </c>
      <c r="BT16" s="643"/>
      <c r="BU16" s="643"/>
      <c r="BV16" s="643"/>
      <c r="BW16" s="643"/>
      <c r="BX16" s="643"/>
      <c r="BY16" s="643"/>
      <c r="BZ16" s="643"/>
      <c r="CA16" s="643"/>
      <c r="CB16" s="689"/>
      <c r="CD16" s="681" t="s">
        <v>263</v>
      </c>
      <c r="CE16" s="682"/>
      <c r="CF16" s="682"/>
      <c r="CG16" s="682"/>
      <c r="CH16" s="682"/>
      <c r="CI16" s="682"/>
      <c r="CJ16" s="682"/>
      <c r="CK16" s="682"/>
      <c r="CL16" s="682"/>
      <c r="CM16" s="682"/>
      <c r="CN16" s="682"/>
      <c r="CO16" s="682"/>
      <c r="CP16" s="682"/>
      <c r="CQ16" s="683"/>
      <c r="CR16" s="642" t="s">
        <v>128</v>
      </c>
      <c r="CS16" s="643"/>
      <c r="CT16" s="643"/>
      <c r="CU16" s="643"/>
      <c r="CV16" s="643"/>
      <c r="CW16" s="643"/>
      <c r="CX16" s="643"/>
      <c r="CY16" s="644"/>
      <c r="CZ16" s="675" t="s">
        <v>136</v>
      </c>
      <c r="DA16" s="675"/>
      <c r="DB16" s="675"/>
      <c r="DC16" s="675"/>
      <c r="DD16" s="648" t="s">
        <v>243</v>
      </c>
      <c r="DE16" s="643"/>
      <c r="DF16" s="643"/>
      <c r="DG16" s="643"/>
      <c r="DH16" s="643"/>
      <c r="DI16" s="643"/>
      <c r="DJ16" s="643"/>
      <c r="DK16" s="643"/>
      <c r="DL16" s="643"/>
      <c r="DM16" s="643"/>
      <c r="DN16" s="643"/>
      <c r="DO16" s="643"/>
      <c r="DP16" s="644"/>
      <c r="DQ16" s="648" t="s">
        <v>243</v>
      </c>
      <c r="DR16" s="643"/>
      <c r="DS16" s="643"/>
      <c r="DT16" s="643"/>
      <c r="DU16" s="643"/>
      <c r="DV16" s="643"/>
      <c r="DW16" s="643"/>
      <c r="DX16" s="643"/>
      <c r="DY16" s="643"/>
      <c r="DZ16" s="643"/>
      <c r="EA16" s="643"/>
      <c r="EB16" s="643"/>
      <c r="EC16" s="689"/>
    </row>
    <row r="17" spans="2:133" ht="11.25" customHeight="1" x14ac:dyDescent="0.15">
      <c r="B17" s="639" t="s">
        <v>264</v>
      </c>
      <c r="C17" s="640"/>
      <c r="D17" s="640"/>
      <c r="E17" s="640"/>
      <c r="F17" s="640"/>
      <c r="G17" s="640"/>
      <c r="H17" s="640"/>
      <c r="I17" s="640"/>
      <c r="J17" s="640"/>
      <c r="K17" s="640"/>
      <c r="L17" s="640"/>
      <c r="M17" s="640"/>
      <c r="N17" s="640"/>
      <c r="O17" s="640"/>
      <c r="P17" s="640"/>
      <c r="Q17" s="641"/>
      <c r="R17" s="642">
        <v>115479</v>
      </c>
      <c r="S17" s="643"/>
      <c r="T17" s="643"/>
      <c r="U17" s="643"/>
      <c r="V17" s="643"/>
      <c r="W17" s="643"/>
      <c r="X17" s="643"/>
      <c r="Y17" s="644"/>
      <c r="Z17" s="675">
        <v>0.1</v>
      </c>
      <c r="AA17" s="675"/>
      <c r="AB17" s="675"/>
      <c r="AC17" s="675"/>
      <c r="AD17" s="676">
        <v>115479</v>
      </c>
      <c r="AE17" s="676"/>
      <c r="AF17" s="676"/>
      <c r="AG17" s="676"/>
      <c r="AH17" s="676"/>
      <c r="AI17" s="676"/>
      <c r="AJ17" s="676"/>
      <c r="AK17" s="676"/>
      <c r="AL17" s="645">
        <v>0.3</v>
      </c>
      <c r="AM17" s="646"/>
      <c r="AN17" s="646"/>
      <c r="AO17" s="677"/>
      <c r="AP17" s="639" t="s">
        <v>265</v>
      </c>
      <c r="AQ17" s="640"/>
      <c r="AR17" s="640"/>
      <c r="AS17" s="640"/>
      <c r="AT17" s="640"/>
      <c r="AU17" s="640"/>
      <c r="AV17" s="640"/>
      <c r="AW17" s="640"/>
      <c r="AX17" s="640"/>
      <c r="AY17" s="640"/>
      <c r="AZ17" s="640"/>
      <c r="BA17" s="640"/>
      <c r="BB17" s="640"/>
      <c r="BC17" s="640"/>
      <c r="BD17" s="640"/>
      <c r="BE17" s="640"/>
      <c r="BF17" s="641"/>
      <c r="BG17" s="642" t="s">
        <v>136</v>
      </c>
      <c r="BH17" s="643"/>
      <c r="BI17" s="643"/>
      <c r="BJ17" s="643"/>
      <c r="BK17" s="643"/>
      <c r="BL17" s="643"/>
      <c r="BM17" s="643"/>
      <c r="BN17" s="644"/>
      <c r="BO17" s="675" t="s">
        <v>128</v>
      </c>
      <c r="BP17" s="675"/>
      <c r="BQ17" s="675"/>
      <c r="BR17" s="675"/>
      <c r="BS17" s="648" t="s">
        <v>128</v>
      </c>
      <c r="BT17" s="643"/>
      <c r="BU17" s="643"/>
      <c r="BV17" s="643"/>
      <c r="BW17" s="643"/>
      <c r="BX17" s="643"/>
      <c r="BY17" s="643"/>
      <c r="BZ17" s="643"/>
      <c r="CA17" s="643"/>
      <c r="CB17" s="689"/>
      <c r="CD17" s="681" t="s">
        <v>266</v>
      </c>
      <c r="CE17" s="682"/>
      <c r="CF17" s="682"/>
      <c r="CG17" s="682"/>
      <c r="CH17" s="682"/>
      <c r="CI17" s="682"/>
      <c r="CJ17" s="682"/>
      <c r="CK17" s="682"/>
      <c r="CL17" s="682"/>
      <c r="CM17" s="682"/>
      <c r="CN17" s="682"/>
      <c r="CO17" s="682"/>
      <c r="CP17" s="682"/>
      <c r="CQ17" s="683"/>
      <c r="CR17" s="642">
        <v>7070799</v>
      </c>
      <c r="CS17" s="643"/>
      <c r="CT17" s="643"/>
      <c r="CU17" s="643"/>
      <c r="CV17" s="643"/>
      <c r="CW17" s="643"/>
      <c r="CX17" s="643"/>
      <c r="CY17" s="644"/>
      <c r="CZ17" s="675">
        <v>7.3</v>
      </c>
      <c r="DA17" s="675"/>
      <c r="DB17" s="675"/>
      <c r="DC17" s="675"/>
      <c r="DD17" s="648" t="s">
        <v>128</v>
      </c>
      <c r="DE17" s="643"/>
      <c r="DF17" s="643"/>
      <c r="DG17" s="643"/>
      <c r="DH17" s="643"/>
      <c r="DI17" s="643"/>
      <c r="DJ17" s="643"/>
      <c r="DK17" s="643"/>
      <c r="DL17" s="643"/>
      <c r="DM17" s="643"/>
      <c r="DN17" s="643"/>
      <c r="DO17" s="643"/>
      <c r="DP17" s="644"/>
      <c r="DQ17" s="648">
        <v>7070799</v>
      </c>
      <c r="DR17" s="643"/>
      <c r="DS17" s="643"/>
      <c r="DT17" s="643"/>
      <c r="DU17" s="643"/>
      <c r="DV17" s="643"/>
      <c r="DW17" s="643"/>
      <c r="DX17" s="643"/>
      <c r="DY17" s="643"/>
      <c r="DZ17" s="643"/>
      <c r="EA17" s="643"/>
      <c r="EB17" s="643"/>
      <c r="EC17" s="689"/>
    </row>
    <row r="18" spans="2:133" ht="11.25" customHeight="1" x14ac:dyDescent="0.15">
      <c r="B18" s="639" t="s">
        <v>267</v>
      </c>
      <c r="C18" s="640"/>
      <c r="D18" s="640"/>
      <c r="E18" s="640"/>
      <c r="F18" s="640"/>
      <c r="G18" s="640"/>
      <c r="H18" s="640"/>
      <c r="I18" s="640"/>
      <c r="J18" s="640"/>
      <c r="K18" s="640"/>
      <c r="L18" s="640"/>
      <c r="M18" s="640"/>
      <c r="N18" s="640"/>
      <c r="O18" s="640"/>
      <c r="P18" s="640"/>
      <c r="Q18" s="641"/>
      <c r="R18" s="642">
        <v>213234</v>
      </c>
      <c r="S18" s="643"/>
      <c r="T18" s="643"/>
      <c r="U18" s="643"/>
      <c r="V18" s="643"/>
      <c r="W18" s="643"/>
      <c r="X18" s="643"/>
      <c r="Y18" s="644"/>
      <c r="Z18" s="675">
        <v>0.2</v>
      </c>
      <c r="AA18" s="675"/>
      <c r="AB18" s="675"/>
      <c r="AC18" s="675"/>
      <c r="AD18" s="676">
        <v>213234</v>
      </c>
      <c r="AE18" s="676"/>
      <c r="AF18" s="676"/>
      <c r="AG18" s="676"/>
      <c r="AH18" s="676"/>
      <c r="AI18" s="676"/>
      <c r="AJ18" s="676"/>
      <c r="AK18" s="676"/>
      <c r="AL18" s="645">
        <v>0.5</v>
      </c>
      <c r="AM18" s="646"/>
      <c r="AN18" s="646"/>
      <c r="AO18" s="677"/>
      <c r="AP18" s="639" t="s">
        <v>268</v>
      </c>
      <c r="AQ18" s="640"/>
      <c r="AR18" s="640"/>
      <c r="AS18" s="640"/>
      <c r="AT18" s="640"/>
      <c r="AU18" s="640"/>
      <c r="AV18" s="640"/>
      <c r="AW18" s="640"/>
      <c r="AX18" s="640"/>
      <c r="AY18" s="640"/>
      <c r="AZ18" s="640"/>
      <c r="BA18" s="640"/>
      <c r="BB18" s="640"/>
      <c r="BC18" s="640"/>
      <c r="BD18" s="640"/>
      <c r="BE18" s="640"/>
      <c r="BF18" s="641"/>
      <c r="BG18" s="642" t="s">
        <v>128</v>
      </c>
      <c r="BH18" s="643"/>
      <c r="BI18" s="643"/>
      <c r="BJ18" s="643"/>
      <c r="BK18" s="643"/>
      <c r="BL18" s="643"/>
      <c r="BM18" s="643"/>
      <c r="BN18" s="644"/>
      <c r="BO18" s="675" t="s">
        <v>243</v>
      </c>
      <c r="BP18" s="675"/>
      <c r="BQ18" s="675"/>
      <c r="BR18" s="675"/>
      <c r="BS18" s="648" t="s">
        <v>128</v>
      </c>
      <c r="BT18" s="643"/>
      <c r="BU18" s="643"/>
      <c r="BV18" s="643"/>
      <c r="BW18" s="643"/>
      <c r="BX18" s="643"/>
      <c r="BY18" s="643"/>
      <c r="BZ18" s="643"/>
      <c r="CA18" s="643"/>
      <c r="CB18" s="689"/>
      <c r="CD18" s="681" t="s">
        <v>269</v>
      </c>
      <c r="CE18" s="682"/>
      <c r="CF18" s="682"/>
      <c r="CG18" s="682"/>
      <c r="CH18" s="682"/>
      <c r="CI18" s="682"/>
      <c r="CJ18" s="682"/>
      <c r="CK18" s="682"/>
      <c r="CL18" s="682"/>
      <c r="CM18" s="682"/>
      <c r="CN18" s="682"/>
      <c r="CO18" s="682"/>
      <c r="CP18" s="682"/>
      <c r="CQ18" s="683"/>
      <c r="CR18" s="642" t="s">
        <v>128</v>
      </c>
      <c r="CS18" s="643"/>
      <c r="CT18" s="643"/>
      <c r="CU18" s="643"/>
      <c r="CV18" s="643"/>
      <c r="CW18" s="643"/>
      <c r="CX18" s="643"/>
      <c r="CY18" s="644"/>
      <c r="CZ18" s="675" t="s">
        <v>128</v>
      </c>
      <c r="DA18" s="675"/>
      <c r="DB18" s="675"/>
      <c r="DC18" s="675"/>
      <c r="DD18" s="648" t="s">
        <v>128</v>
      </c>
      <c r="DE18" s="643"/>
      <c r="DF18" s="643"/>
      <c r="DG18" s="643"/>
      <c r="DH18" s="643"/>
      <c r="DI18" s="643"/>
      <c r="DJ18" s="643"/>
      <c r="DK18" s="643"/>
      <c r="DL18" s="643"/>
      <c r="DM18" s="643"/>
      <c r="DN18" s="643"/>
      <c r="DO18" s="643"/>
      <c r="DP18" s="644"/>
      <c r="DQ18" s="648" t="s">
        <v>128</v>
      </c>
      <c r="DR18" s="643"/>
      <c r="DS18" s="643"/>
      <c r="DT18" s="643"/>
      <c r="DU18" s="643"/>
      <c r="DV18" s="643"/>
      <c r="DW18" s="643"/>
      <c r="DX18" s="643"/>
      <c r="DY18" s="643"/>
      <c r="DZ18" s="643"/>
      <c r="EA18" s="643"/>
      <c r="EB18" s="643"/>
      <c r="EC18" s="689"/>
    </row>
    <row r="19" spans="2:133" ht="11.25" customHeight="1" x14ac:dyDescent="0.15">
      <c r="B19" s="639" t="s">
        <v>270</v>
      </c>
      <c r="C19" s="640"/>
      <c r="D19" s="640"/>
      <c r="E19" s="640"/>
      <c r="F19" s="640"/>
      <c r="G19" s="640"/>
      <c r="H19" s="640"/>
      <c r="I19" s="640"/>
      <c r="J19" s="640"/>
      <c r="K19" s="640"/>
      <c r="L19" s="640"/>
      <c r="M19" s="640"/>
      <c r="N19" s="640"/>
      <c r="O19" s="640"/>
      <c r="P19" s="640"/>
      <c r="Q19" s="641"/>
      <c r="R19" s="642">
        <v>168157</v>
      </c>
      <c r="S19" s="643"/>
      <c r="T19" s="643"/>
      <c r="U19" s="643"/>
      <c r="V19" s="643"/>
      <c r="W19" s="643"/>
      <c r="X19" s="643"/>
      <c r="Y19" s="644"/>
      <c r="Z19" s="675">
        <v>0.2</v>
      </c>
      <c r="AA19" s="675"/>
      <c r="AB19" s="675"/>
      <c r="AC19" s="675"/>
      <c r="AD19" s="676">
        <v>168157</v>
      </c>
      <c r="AE19" s="676"/>
      <c r="AF19" s="676"/>
      <c r="AG19" s="676"/>
      <c r="AH19" s="676"/>
      <c r="AI19" s="676"/>
      <c r="AJ19" s="676"/>
      <c r="AK19" s="676"/>
      <c r="AL19" s="645">
        <v>0.4</v>
      </c>
      <c r="AM19" s="646"/>
      <c r="AN19" s="646"/>
      <c r="AO19" s="677"/>
      <c r="AP19" s="639" t="s">
        <v>271</v>
      </c>
      <c r="AQ19" s="640"/>
      <c r="AR19" s="640"/>
      <c r="AS19" s="640"/>
      <c r="AT19" s="640"/>
      <c r="AU19" s="640"/>
      <c r="AV19" s="640"/>
      <c r="AW19" s="640"/>
      <c r="AX19" s="640"/>
      <c r="AY19" s="640"/>
      <c r="AZ19" s="640"/>
      <c r="BA19" s="640"/>
      <c r="BB19" s="640"/>
      <c r="BC19" s="640"/>
      <c r="BD19" s="640"/>
      <c r="BE19" s="640"/>
      <c r="BF19" s="641"/>
      <c r="BG19" s="642">
        <v>1995763</v>
      </c>
      <c r="BH19" s="643"/>
      <c r="BI19" s="643"/>
      <c r="BJ19" s="643"/>
      <c r="BK19" s="643"/>
      <c r="BL19" s="643"/>
      <c r="BM19" s="643"/>
      <c r="BN19" s="644"/>
      <c r="BO19" s="675">
        <v>8</v>
      </c>
      <c r="BP19" s="675"/>
      <c r="BQ19" s="675"/>
      <c r="BR19" s="675"/>
      <c r="BS19" s="648" t="s">
        <v>128</v>
      </c>
      <c r="BT19" s="643"/>
      <c r="BU19" s="643"/>
      <c r="BV19" s="643"/>
      <c r="BW19" s="643"/>
      <c r="BX19" s="643"/>
      <c r="BY19" s="643"/>
      <c r="BZ19" s="643"/>
      <c r="CA19" s="643"/>
      <c r="CB19" s="689"/>
      <c r="CD19" s="681" t="s">
        <v>272</v>
      </c>
      <c r="CE19" s="682"/>
      <c r="CF19" s="682"/>
      <c r="CG19" s="682"/>
      <c r="CH19" s="682"/>
      <c r="CI19" s="682"/>
      <c r="CJ19" s="682"/>
      <c r="CK19" s="682"/>
      <c r="CL19" s="682"/>
      <c r="CM19" s="682"/>
      <c r="CN19" s="682"/>
      <c r="CO19" s="682"/>
      <c r="CP19" s="682"/>
      <c r="CQ19" s="683"/>
      <c r="CR19" s="642" t="s">
        <v>243</v>
      </c>
      <c r="CS19" s="643"/>
      <c r="CT19" s="643"/>
      <c r="CU19" s="643"/>
      <c r="CV19" s="643"/>
      <c r="CW19" s="643"/>
      <c r="CX19" s="643"/>
      <c r="CY19" s="644"/>
      <c r="CZ19" s="675" t="s">
        <v>128</v>
      </c>
      <c r="DA19" s="675"/>
      <c r="DB19" s="675"/>
      <c r="DC19" s="675"/>
      <c r="DD19" s="648" t="s">
        <v>128</v>
      </c>
      <c r="DE19" s="643"/>
      <c r="DF19" s="643"/>
      <c r="DG19" s="643"/>
      <c r="DH19" s="643"/>
      <c r="DI19" s="643"/>
      <c r="DJ19" s="643"/>
      <c r="DK19" s="643"/>
      <c r="DL19" s="643"/>
      <c r="DM19" s="643"/>
      <c r="DN19" s="643"/>
      <c r="DO19" s="643"/>
      <c r="DP19" s="644"/>
      <c r="DQ19" s="648" t="s">
        <v>243</v>
      </c>
      <c r="DR19" s="643"/>
      <c r="DS19" s="643"/>
      <c r="DT19" s="643"/>
      <c r="DU19" s="643"/>
      <c r="DV19" s="643"/>
      <c r="DW19" s="643"/>
      <c r="DX19" s="643"/>
      <c r="DY19" s="643"/>
      <c r="DZ19" s="643"/>
      <c r="EA19" s="643"/>
      <c r="EB19" s="643"/>
      <c r="EC19" s="689"/>
    </row>
    <row r="20" spans="2:133" ht="11.25" customHeight="1" x14ac:dyDescent="0.15">
      <c r="B20" s="639" t="s">
        <v>273</v>
      </c>
      <c r="C20" s="640"/>
      <c r="D20" s="640"/>
      <c r="E20" s="640"/>
      <c r="F20" s="640"/>
      <c r="G20" s="640"/>
      <c r="H20" s="640"/>
      <c r="I20" s="640"/>
      <c r="J20" s="640"/>
      <c r="K20" s="640"/>
      <c r="L20" s="640"/>
      <c r="M20" s="640"/>
      <c r="N20" s="640"/>
      <c r="O20" s="640"/>
      <c r="P20" s="640"/>
      <c r="Q20" s="641"/>
      <c r="R20" s="642">
        <v>29012</v>
      </c>
      <c r="S20" s="643"/>
      <c r="T20" s="643"/>
      <c r="U20" s="643"/>
      <c r="V20" s="643"/>
      <c r="W20" s="643"/>
      <c r="X20" s="643"/>
      <c r="Y20" s="644"/>
      <c r="Z20" s="675">
        <v>0</v>
      </c>
      <c r="AA20" s="675"/>
      <c r="AB20" s="675"/>
      <c r="AC20" s="675"/>
      <c r="AD20" s="676">
        <v>29012</v>
      </c>
      <c r="AE20" s="676"/>
      <c r="AF20" s="676"/>
      <c r="AG20" s="676"/>
      <c r="AH20" s="676"/>
      <c r="AI20" s="676"/>
      <c r="AJ20" s="676"/>
      <c r="AK20" s="676"/>
      <c r="AL20" s="645">
        <v>0.1</v>
      </c>
      <c r="AM20" s="646"/>
      <c r="AN20" s="646"/>
      <c r="AO20" s="677"/>
      <c r="AP20" s="639" t="s">
        <v>274</v>
      </c>
      <c r="AQ20" s="640"/>
      <c r="AR20" s="640"/>
      <c r="AS20" s="640"/>
      <c r="AT20" s="640"/>
      <c r="AU20" s="640"/>
      <c r="AV20" s="640"/>
      <c r="AW20" s="640"/>
      <c r="AX20" s="640"/>
      <c r="AY20" s="640"/>
      <c r="AZ20" s="640"/>
      <c r="BA20" s="640"/>
      <c r="BB20" s="640"/>
      <c r="BC20" s="640"/>
      <c r="BD20" s="640"/>
      <c r="BE20" s="640"/>
      <c r="BF20" s="641"/>
      <c r="BG20" s="642">
        <v>1995763</v>
      </c>
      <c r="BH20" s="643"/>
      <c r="BI20" s="643"/>
      <c r="BJ20" s="643"/>
      <c r="BK20" s="643"/>
      <c r="BL20" s="643"/>
      <c r="BM20" s="643"/>
      <c r="BN20" s="644"/>
      <c r="BO20" s="675">
        <v>8</v>
      </c>
      <c r="BP20" s="675"/>
      <c r="BQ20" s="675"/>
      <c r="BR20" s="675"/>
      <c r="BS20" s="648" t="s">
        <v>243</v>
      </c>
      <c r="BT20" s="643"/>
      <c r="BU20" s="643"/>
      <c r="BV20" s="643"/>
      <c r="BW20" s="643"/>
      <c r="BX20" s="643"/>
      <c r="BY20" s="643"/>
      <c r="BZ20" s="643"/>
      <c r="CA20" s="643"/>
      <c r="CB20" s="689"/>
      <c r="CD20" s="681" t="s">
        <v>275</v>
      </c>
      <c r="CE20" s="682"/>
      <c r="CF20" s="682"/>
      <c r="CG20" s="682"/>
      <c r="CH20" s="682"/>
      <c r="CI20" s="682"/>
      <c r="CJ20" s="682"/>
      <c r="CK20" s="682"/>
      <c r="CL20" s="682"/>
      <c r="CM20" s="682"/>
      <c r="CN20" s="682"/>
      <c r="CO20" s="682"/>
      <c r="CP20" s="682"/>
      <c r="CQ20" s="683"/>
      <c r="CR20" s="642">
        <v>96799953</v>
      </c>
      <c r="CS20" s="643"/>
      <c r="CT20" s="643"/>
      <c r="CU20" s="643"/>
      <c r="CV20" s="643"/>
      <c r="CW20" s="643"/>
      <c r="CX20" s="643"/>
      <c r="CY20" s="644"/>
      <c r="CZ20" s="675">
        <v>100</v>
      </c>
      <c r="DA20" s="675"/>
      <c r="DB20" s="675"/>
      <c r="DC20" s="675"/>
      <c r="DD20" s="648">
        <v>3266716</v>
      </c>
      <c r="DE20" s="643"/>
      <c r="DF20" s="643"/>
      <c r="DG20" s="643"/>
      <c r="DH20" s="643"/>
      <c r="DI20" s="643"/>
      <c r="DJ20" s="643"/>
      <c r="DK20" s="643"/>
      <c r="DL20" s="643"/>
      <c r="DM20" s="643"/>
      <c r="DN20" s="643"/>
      <c r="DO20" s="643"/>
      <c r="DP20" s="644"/>
      <c r="DQ20" s="648">
        <v>48472428</v>
      </c>
      <c r="DR20" s="643"/>
      <c r="DS20" s="643"/>
      <c r="DT20" s="643"/>
      <c r="DU20" s="643"/>
      <c r="DV20" s="643"/>
      <c r="DW20" s="643"/>
      <c r="DX20" s="643"/>
      <c r="DY20" s="643"/>
      <c r="DZ20" s="643"/>
      <c r="EA20" s="643"/>
      <c r="EB20" s="643"/>
      <c r="EC20" s="689"/>
    </row>
    <row r="21" spans="2:133" ht="11.25" customHeight="1" x14ac:dyDescent="0.15">
      <c r="B21" s="639" t="s">
        <v>276</v>
      </c>
      <c r="C21" s="640"/>
      <c r="D21" s="640"/>
      <c r="E21" s="640"/>
      <c r="F21" s="640"/>
      <c r="G21" s="640"/>
      <c r="H21" s="640"/>
      <c r="I21" s="640"/>
      <c r="J21" s="640"/>
      <c r="K21" s="640"/>
      <c r="L21" s="640"/>
      <c r="M21" s="640"/>
      <c r="N21" s="640"/>
      <c r="O21" s="640"/>
      <c r="P21" s="640"/>
      <c r="Q21" s="641"/>
      <c r="R21" s="642">
        <v>16065</v>
      </c>
      <c r="S21" s="643"/>
      <c r="T21" s="643"/>
      <c r="U21" s="643"/>
      <c r="V21" s="643"/>
      <c r="W21" s="643"/>
      <c r="X21" s="643"/>
      <c r="Y21" s="644"/>
      <c r="Z21" s="675">
        <v>0</v>
      </c>
      <c r="AA21" s="675"/>
      <c r="AB21" s="675"/>
      <c r="AC21" s="675"/>
      <c r="AD21" s="676">
        <v>16065</v>
      </c>
      <c r="AE21" s="676"/>
      <c r="AF21" s="676"/>
      <c r="AG21" s="676"/>
      <c r="AH21" s="676"/>
      <c r="AI21" s="676"/>
      <c r="AJ21" s="676"/>
      <c r="AK21" s="676"/>
      <c r="AL21" s="645">
        <v>0</v>
      </c>
      <c r="AM21" s="646"/>
      <c r="AN21" s="646"/>
      <c r="AO21" s="677"/>
      <c r="AP21" s="736" t="s">
        <v>277</v>
      </c>
      <c r="AQ21" s="744"/>
      <c r="AR21" s="744"/>
      <c r="AS21" s="744"/>
      <c r="AT21" s="744"/>
      <c r="AU21" s="744"/>
      <c r="AV21" s="744"/>
      <c r="AW21" s="744"/>
      <c r="AX21" s="744"/>
      <c r="AY21" s="744"/>
      <c r="AZ21" s="744"/>
      <c r="BA21" s="744"/>
      <c r="BB21" s="744"/>
      <c r="BC21" s="744"/>
      <c r="BD21" s="744"/>
      <c r="BE21" s="744"/>
      <c r="BF21" s="738"/>
      <c r="BG21" s="642">
        <v>1893</v>
      </c>
      <c r="BH21" s="643"/>
      <c r="BI21" s="643"/>
      <c r="BJ21" s="643"/>
      <c r="BK21" s="643"/>
      <c r="BL21" s="643"/>
      <c r="BM21" s="643"/>
      <c r="BN21" s="644"/>
      <c r="BO21" s="675">
        <v>0</v>
      </c>
      <c r="BP21" s="675"/>
      <c r="BQ21" s="675"/>
      <c r="BR21" s="675"/>
      <c r="BS21" s="648" t="s">
        <v>243</v>
      </c>
      <c r="BT21" s="643"/>
      <c r="BU21" s="643"/>
      <c r="BV21" s="643"/>
      <c r="BW21" s="643"/>
      <c r="BX21" s="643"/>
      <c r="BY21" s="643"/>
      <c r="BZ21" s="643"/>
      <c r="CA21" s="643"/>
      <c r="CB21" s="689"/>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15">
      <c r="B22" s="639" t="s">
        <v>278</v>
      </c>
      <c r="C22" s="640"/>
      <c r="D22" s="640"/>
      <c r="E22" s="640"/>
      <c r="F22" s="640"/>
      <c r="G22" s="640"/>
      <c r="H22" s="640"/>
      <c r="I22" s="640"/>
      <c r="J22" s="640"/>
      <c r="K22" s="640"/>
      <c r="L22" s="640"/>
      <c r="M22" s="640"/>
      <c r="N22" s="640"/>
      <c r="O22" s="640"/>
      <c r="P22" s="640"/>
      <c r="Q22" s="641"/>
      <c r="R22" s="642">
        <v>13051961</v>
      </c>
      <c r="S22" s="643"/>
      <c r="T22" s="643"/>
      <c r="U22" s="643"/>
      <c r="V22" s="643"/>
      <c r="W22" s="643"/>
      <c r="X22" s="643"/>
      <c r="Y22" s="644"/>
      <c r="Z22" s="675">
        <v>13.4</v>
      </c>
      <c r="AA22" s="675"/>
      <c r="AB22" s="675"/>
      <c r="AC22" s="675"/>
      <c r="AD22" s="676">
        <v>12800693</v>
      </c>
      <c r="AE22" s="676"/>
      <c r="AF22" s="676"/>
      <c r="AG22" s="676"/>
      <c r="AH22" s="676"/>
      <c r="AI22" s="676"/>
      <c r="AJ22" s="676"/>
      <c r="AK22" s="676"/>
      <c r="AL22" s="645">
        <v>31.1</v>
      </c>
      <c r="AM22" s="646"/>
      <c r="AN22" s="646"/>
      <c r="AO22" s="677"/>
      <c r="AP22" s="736" t="s">
        <v>279</v>
      </c>
      <c r="AQ22" s="744"/>
      <c r="AR22" s="744"/>
      <c r="AS22" s="744"/>
      <c r="AT22" s="744"/>
      <c r="AU22" s="744"/>
      <c r="AV22" s="744"/>
      <c r="AW22" s="744"/>
      <c r="AX22" s="744"/>
      <c r="AY22" s="744"/>
      <c r="AZ22" s="744"/>
      <c r="BA22" s="744"/>
      <c r="BB22" s="744"/>
      <c r="BC22" s="744"/>
      <c r="BD22" s="744"/>
      <c r="BE22" s="744"/>
      <c r="BF22" s="738"/>
      <c r="BG22" s="642" t="s">
        <v>136</v>
      </c>
      <c r="BH22" s="643"/>
      <c r="BI22" s="643"/>
      <c r="BJ22" s="643"/>
      <c r="BK22" s="643"/>
      <c r="BL22" s="643"/>
      <c r="BM22" s="643"/>
      <c r="BN22" s="644"/>
      <c r="BO22" s="675" t="s">
        <v>243</v>
      </c>
      <c r="BP22" s="675"/>
      <c r="BQ22" s="675"/>
      <c r="BR22" s="675"/>
      <c r="BS22" s="648" t="s">
        <v>128</v>
      </c>
      <c r="BT22" s="643"/>
      <c r="BU22" s="643"/>
      <c r="BV22" s="643"/>
      <c r="BW22" s="643"/>
      <c r="BX22" s="643"/>
      <c r="BY22" s="643"/>
      <c r="BZ22" s="643"/>
      <c r="CA22" s="643"/>
      <c r="CB22" s="689"/>
      <c r="CD22" s="746" t="s">
        <v>280</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15">
      <c r="B23" s="639" t="s">
        <v>281</v>
      </c>
      <c r="C23" s="640"/>
      <c r="D23" s="640"/>
      <c r="E23" s="640"/>
      <c r="F23" s="640"/>
      <c r="G23" s="640"/>
      <c r="H23" s="640"/>
      <c r="I23" s="640"/>
      <c r="J23" s="640"/>
      <c r="K23" s="640"/>
      <c r="L23" s="640"/>
      <c r="M23" s="640"/>
      <c r="N23" s="640"/>
      <c r="O23" s="640"/>
      <c r="P23" s="640"/>
      <c r="Q23" s="641"/>
      <c r="R23" s="642">
        <v>12800693</v>
      </c>
      <c r="S23" s="643"/>
      <c r="T23" s="643"/>
      <c r="U23" s="643"/>
      <c r="V23" s="643"/>
      <c r="W23" s="643"/>
      <c r="X23" s="643"/>
      <c r="Y23" s="644"/>
      <c r="Z23" s="675">
        <v>13.1</v>
      </c>
      <c r="AA23" s="675"/>
      <c r="AB23" s="675"/>
      <c r="AC23" s="675"/>
      <c r="AD23" s="676">
        <v>12800693</v>
      </c>
      <c r="AE23" s="676"/>
      <c r="AF23" s="676"/>
      <c r="AG23" s="676"/>
      <c r="AH23" s="676"/>
      <c r="AI23" s="676"/>
      <c r="AJ23" s="676"/>
      <c r="AK23" s="676"/>
      <c r="AL23" s="645">
        <v>31.1</v>
      </c>
      <c r="AM23" s="646"/>
      <c r="AN23" s="646"/>
      <c r="AO23" s="677"/>
      <c r="AP23" s="736" t="s">
        <v>282</v>
      </c>
      <c r="AQ23" s="744"/>
      <c r="AR23" s="744"/>
      <c r="AS23" s="744"/>
      <c r="AT23" s="744"/>
      <c r="AU23" s="744"/>
      <c r="AV23" s="744"/>
      <c r="AW23" s="744"/>
      <c r="AX23" s="744"/>
      <c r="AY23" s="744"/>
      <c r="AZ23" s="744"/>
      <c r="BA23" s="744"/>
      <c r="BB23" s="744"/>
      <c r="BC23" s="744"/>
      <c r="BD23" s="744"/>
      <c r="BE23" s="744"/>
      <c r="BF23" s="738"/>
      <c r="BG23" s="642">
        <v>1993870</v>
      </c>
      <c r="BH23" s="643"/>
      <c r="BI23" s="643"/>
      <c r="BJ23" s="643"/>
      <c r="BK23" s="643"/>
      <c r="BL23" s="643"/>
      <c r="BM23" s="643"/>
      <c r="BN23" s="644"/>
      <c r="BO23" s="675">
        <v>8</v>
      </c>
      <c r="BP23" s="675"/>
      <c r="BQ23" s="675"/>
      <c r="BR23" s="675"/>
      <c r="BS23" s="648" t="s">
        <v>136</v>
      </c>
      <c r="BT23" s="643"/>
      <c r="BU23" s="643"/>
      <c r="BV23" s="643"/>
      <c r="BW23" s="643"/>
      <c r="BX23" s="643"/>
      <c r="BY23" s="643"/>
      <c r="BZ23" s="643"/>
      <c r="CA23" s="643"/>
      <c r="CB23" s="689"/>
      <c r="CD23" s="746" t="s">
        <v>221</v>
      </c>
      <c r="CE23" s="747"/>
      <c r="CF23" s="747"/>
      <c r="CG23" s="747"/>
      <c r="CH23" s="747"/>
      <c r="CI23" s="747"/>
      <c r="CJ23" s="747"/>
      <c r="CK23" s="747"/>
      <c r="CL23" s="747"/>
      <c r="CM23" s="747"/>
      <c r="CN23" s="747"/>
      <c r="CO23" s="747"/>
      <c r="CP23" s="747"/>
      <c r="CQ23" s="748"/>
      <c r="CR23" s="746" t="s">
        <v>283</v>
      </c>
      <c r="CS23" s="747"/>
      <c r="CT23" s="747"/>
      <c r="CU23" s="747"/>
      <c r="CV23" s="747"/>
      <c r="CW23" s="747"/>
      <c r="CX23" s="747"/>
      <c r="CY23" s="748"/>
      <c r="CZ23" s="746" t="s">
        <v>284</v>
      </c>
      <c r="DA23" s="747"/>
      <c r="DB23" s="747"/>
      <c r="DC23" s="748"/>
      <c r="DD23" s="746" t="s">
        <v>285</v>
      </c>
      <c r="DE23" s="747"/>
      <c r="DF23" s="747"/>
      <c r="DG23" s="747"/>
      <c r="DH23" s="747"/>
      <c r="DI23" s="747"/>
      <c r="DJ23" s="747"/>
      <c r="DK23" s="748"/>
      <c r="DL23" s="755" t="s">
        <v>286</v>
      </c>
      <c r="DM23" s="756"/>
      <c r="DN23" s="756"/>
      <c r="DO23" s="756"/>
      <c r="DP23" s="756"/>
      <c r="DQ23" s="756"/>
      <c r="DR23" s="756"/>
      <c r="DS23" s="756"/>
      <c r="DT23" s="756"/>
      <c r="DU23" s="756"/>
      <c r="DV23" s="757"/>
      <c r="DW23" s="746" t="s">
        <v>287</v>
      </c>
      <c r="DX23" s="747"/>
      <c r="DY23" s="747"/>
      <c r="DZ23" s="747"/>
      <c r="EA23" s="747"/>
      <c r="EB23" s="747"/>
      <c r="EC23" s="748"/>
    </row>
    <row r="24" spans="2:133" ht="11.25" customHeight="1" x14ac:dyDescent="0.15">
      <c r="B24" s="639" t="s">
        <v>288</v>
      </c>
      <c r="C24" s="640"/>
      <c r="D24" s="640"/>
      <c r="E24" s="640"/>
      <c r="F24" s="640"/>
      <c r="G24" s="640"/>
      <c r="H24" s="640"/>
      <c r="I24" s="640"/>
      <c r="J24" s="640"/>
      <c r="K24" s="640"/>
      <c r="L24" s="640"/>
      <c r="M24" s="640"/>
      <c r="N24" s="640"/>
      <c r="O24" s="640"/>
      <c r="P24" s="640"/>
      <c r="Q24" s="641"/>
      <c r="R24" s="642">
        <v>251268</v>
      </c>
      <c r="S24" s="643"/>
      <c r="T24" s="643"/>
      <c r="U24" s="643"/>
      <c r="V24" s="643"/>
      <c r="W24" s="643"/>
      <c r="X24" s="643"/>
      <c r="Y24" s="644"/>
      <c r="Z24" s="675">
        <v>0.3</v>
      </c>
      <c r="AA24" s="675"/>
      <c r="AB24" s="675"/>
      <c r="AC24" s="675"/>
      <c r="AD24" s="676" t="s">
        <v>243</v>
      </c>
      <c r="AE24" s="676"/>
      <c r="AF24" s="676"/>
      <c r="AG24" s="676"/>
      <c r="AH24" s="676"/>
      <c r="AI24" s="676"/>
      <c r="AJ24" s="676"/>
      <c r="AK24" s="676"/>
      <c r="AL24" s="645" t="s">
        <v>128</v>
      </c>
      <c r="AM24" s="646"/>
      <c r="AN24" s="646"/>
      <c r="AO24" s="677"/>
      <c r="AP24" s="736" t="s">
        <v>289</v>
      </c>
      <c r="AQ24" s="744"/>
      <c r="AR24" s="744"/>
      <c r="AS24" s="744"/>
      <c r="AT24" s="744"/>
      <c r="AU24" s="744"/>
      <c r="AV24" s="744"/>
      <c r="AW24" s="744"/>
      <c r="AX24" s="744"/>
      <c r="AY24" s="744"/>
      <c r="AZ24" s="744"/>
      <c r="BA24" s="744"/>
      <c r="BB24" s="744"/>
      <c r="BC24" s="744"/>
      <c r="BD24" s="744"/>
      <c r="BE24" s="744"/>
      <c r="BF24" s="738"/>
      <c r="BG24" s="642" t="s">
        <v>128</v>
      </c>
      <c r="BH24" s="643"/>
      <c r="BI24" s="643"/>
      <c r="BJ24" s="643"/>
      <c r="BK24" s="643"/>
      <c r="BL24" s="643"/>
      <c r="BM24" s="643"/>
      <c r="BN24" s="644"/>
      <c r="BO24" s="675" t="s">
        <v>243</v>
      </c>
      <c r="BP24" s="675"/>
      <c r="BQ24" s="675"/>
      <c r="BR24" s="675"/>
      <c r="BS24" s="648" t="s">
        <v>136</v>
      </c>
      <c r="BT24" s="643"/>
      <c r="BU24" s="643"/>
      <c r="BV24" s="643"/>
      <c r="BW24" s="643"/>
      <c r="BX24" s="643"/>
      <c r="BY24" s="643"/>
      <c r="BZ24" s="643"/>
      <c r="CA24" s="643"/>
      <c r="CB24" s="689"/>
      <c r="CD24" s="700" t="s">
        <v>290</v>
      </c>
      <c r="CE24" s="701"/>
      <c r="CF24" s="701"/>
      <c r="CG24" s="701"/>
      <c r="CH24" s="701"/>
      <c r="CI24" s="701"/>
      <c r="CJ24" s="701"/>
      <c r="CK24" s="701"/>
      <c r="CL24" s="701"/>
      <c r="CM24" s="701"/>
      <c r="CN24" s="701"/>
      <c r="CO24" s="701"/>
      <c r="CP24" s="701"/>
      <c r="CQ24" s="702"/>
      <c r="CR24" s="697">
        <v>47336657</v>
      </c>
      <c r="CS24" s="698"/>
      <c r="CT24" s="698"/>
      <c r="CU24" s="698"/>
      <c r="CV24" s="698"/>
      <c r="CW24" s="698"/>
      <c r="CX24" s="698"/>
      <c r="CY24" s="741"/>
      <c r="CZ24" s="742">
        <v>48.9</v>
      </c>
      <c r="DA24" s="713"/>
      <c r="DB24" s="713"/>
      <c r="DC24" s="745"/>
      <c r="DD24" s="740">
        <v>26176494</v>
      </c>
      <c r="DE24" s="698"/>
      <c r="DF24" s="698"/>
      <c r="DG24" s="698"/>
      <c r="DH24" s="698"/>
      <c r="DI24" s="698"/>
      <c r="DJ24" s="698"/>
      <c r="DK24" s="741"/>
      <c r="DL24" s="740">
        <v>25877141</v>
      </c>
      <c r="DM24" s="698"/>
      <c r="DN24" s="698"/>
      <c r="DO24" s="698"/>
      <c r="DP24" s="698"/>
      <c r="DQ24" s="698"/>
      <c r="DR24" s="698"/>
      <c r="DS24" s="698"/>
      <c r="DT24" s="698"/>
      <c r="DU24" s="698"/>
      <c r="DV24" s="741"/>
      <c r="DW24" s="742">
        <v>60.4</v>
      </c>
      <c r="DX24" s="713"/>
      <c r="DY24" s="713"/>
      <c r="DZ24" s="713"/>
      <c r="EA24" s="713"/>
      <c r="EB24" s="713"/>
      <c r="EC24" s="743"/>
    </row>
    <row r="25" spans="2:133" ht="11.25" customHeight="1" x14ac:dyDescent="0.15">
      <c r="B25" s="639" t="s">
        <v>291</v>
      </c>
      <c r="C25" s="640"/>
      <c r="D25" s="640"/>
      <c r="E25" s="640"/>
      <c r="F25" s="640"/>
      <c r="G25" s="640"/>
      <c r="H25" s="640"/>
      <c r="I25" s="640"/>
      <c r="J25" s="640"/>
      <c r="K25" s="640"/>
      <c r="L25" s="640"/>
      <c r="M25" s="640"/>
      <c r="N25" s="640"/>
      <c r="O25" s="640"/>
      <c r="P25" s="640"/>
      <c r="Q25" s="641"/>
      <c r="R25" s="642" t="s">
        <v>136</v>
      </c>
      <c r="S25" s="643"/>
      <c r="T25" s="643"/>
      <c r="U25" s="643"/>
      <c r="V25" s="643"/>
      <c r="W25" s="643"/>
      <c r="X25" s="643"/>
      <c r="Y25" s="644"/>
      <c r="Z25" s="675" t="s">
        <v>128</v>
      </c>
      <c r="AA25" s="675"/>
      <c r="AB25" s="675"/>
      <c r="AC25" s="675"/>
      <c r="AD25" s="676" t="s">
        <v>136</v>
      </c>
      <c r="AE25" s="676"/>
      <c r="AF25" s="676"/>
      <c r="AG25" s="676"/>
      <c r="AH25" s="676"/>
      <c r="AI25" s="676"/>
      <c r="AJ25" s="676"/>
      <c r="AK25" s="676"/>
      <c r="AL25" s="645" t="s">
        <v>243</v>
      </c>
      <c r="AM25" s="646"/>
      <c r="AN25" s="646"/>
      <c r="AO25" s="677"/>
      <c r="AP25" s="736" t="s">
        <v>292</v>
      </c>
      <c r="AQ25" s="744"/>
      <c r="AR25" s="744"/>
      <c r="AS25" s="744"/>
      <c r="AT25" s="744"/>
      <c r="AU25" s="744"/>
      <c r="AV25" s="744"/>
      <c r="AW25" s="744"/>
      <c r="AX25" s="744"/>
      <c r="AY25" s="744"/>
      <c r="AZ25" s="744"/>
      <c r="BA25" s="744"/>
      <c r="BB25" s="744"/>
      <c r="BC25" s="744"/>
      <c r="BD25" s="744"/>
      <c r="BE25" s="744"/>
      <c r="BF25" s="738"/>
      <c r="BG25" s="642" t="s">
        <v>128</v>
      </c>
      <c r="BH25" s="643"/>
      <c r="BI25" s="643"/>
      <c r="BJ25" s="643"/>
      <c r="BK25" s="643"/>
      <c r="BL25" s="643"/>
      <c r="BM25" s="643"/>
      <c r="BN25" s="644"/>
      <c r="BO25" s="675" t="s">
        <v>128</v>
      </c>
      <c r="BP25" s="675"/>
      <c r="BQ25" s="675"/>
      <c r="BR25" s="675"/>
      <c r="BS25" s="648" t="s">
        <v>128</v>
      </c>
      <c r="BT25" s="643"/>
      <c r="BU25" s="643"/>
      <c r="BV25" s="643"/>
      <c r="BW25" s="643"/>
      <c r="BX25" s="643"/>
      <c r="BY25" s="643"/>
      <c r="BZ25" s="643"/>
      <c r="CA25" s="643"/>
      <c r="CB25" s="689"/>
      <c r="CD25" s="681" t="s">
        <v>293</v>
      </c>
      <c r="CE25" s="682"/>
      <c r="CF25" s="682"/>
      <c r="CG25" s="682"/>
      <c r="CH25" s="682"/>
      <c r="CI25" s="682"/>
      <c r="CJ25" s="682"/>
      <c r="CK25" s="682"/>
      <c r="CL25" s="682"/>
      <c r="CM25" s="682"/>
      <c r="CN25" s="682"/>
      <c r="CO25" s="682"/>
      <c r="CP25" s="682"/>
      <c r="CQ25" s="683"/>
      <c r="CR25" s="642">
        <v>12924444</v>
      </c>
      <c r="CS25" s="661"/>
      <c r="CT25" s="661"/>
      <c r="CU25" s="661"/>
      <c r="CV25" s="661"/>
      <c r="CW25" s="661"/>
      <c r="CX25" s="661"/>
      <c r="CY25" s="662"/>
      <c r="CZ25" s="645">
        <v>13.4</v>
      </c>
      <c r="DA25" s="663"/>
      <c r="DB25" s="663"/>
      <c r="DC25" s="664"/>
      <c r="DD25" s="648">
        <v>11800334</v>
      </c>
      <c r="DE25" s="661"/>
      <c r="DF25" s="661"/>
      <c r="DG25" s="661"/>
      <c r="DH25" s="661"/>
      <c r="DI25" s="661"/>
      <c r="DJ25" s="661"/>
      <c r="DK25" s="662"/>
      <c r="DL25" s="648">
        <v>11511808</v>
      </c>
      <c r="DM25" s="661"/>
      <c r="DN25" s="661"/>
      <c r="DO25" s="661"/>
      <c r="DP25" s="661"/>
      <c r="DQ25" s="661"/>
      <c r="DR25" s="661"/>
      <c r="DS25" s="661"/>
      <c r="DT25" s="661"/>
      <c r="DU25" s="661"/>
      <c r="DV25" s="662"/>
      <c r="DW25" s="645">
        <v>26.8</v>
      </c>
      <c r="DX25" s="663"/>
      <c r="DY25" s="663"/>
      <c r="DZ25" s="663"/>
      <c r="EA25" s="663"/>
      <c r="EB25" s="663"/>
      <c r="EC25" s="684"/>
    </row>
    <row r="26" spans="2:133" ht="11.25" customHeight="1" x14ac:dyDescent="0.15">
      <c r="B26" s="639" t="s">
        <v>294</v>
      </c>
      <c r="C26" s="640"/>
      <c r="D26" s="640"/>
      <c r="E26" s="640"/>
      <c r="F26" s="640"/>
      <c r="G26" s="640"/>
      <c r="H26" s="640"/>
      <c r="I26" s="640"/>
      <c r="J26" s="640"/>
      <c r="K26" s="640"/>
      <c r="L26" s="640"/>
      <c r="M26" s="640"/>
      <c r="N26" s="640"/>
      <c r="O26" s="640"/>
      <c r="P26" s="640"/>
      <c r="Q26" s="641"/>
      <c r="R26" s="642">
        <v>42952738</v>
      </c>
      <c r="S26" s="643"/>
      <c r="T26" s="643"/>
      <c r="U26" s="643"/>
      <c r="V26" s="643"/>
      <c r="W26" s="643"/>
      <c r="X26" s="643"/>
      <c r="Y26" s="644"/>
      <c r="Z26" s="675">
        <v>43.9</v>
      </c>
      <c r="AA26" s="675"/>
      <c r="AB26" s="675"/>
      <c r="AC26" s="675"/>
      <c r="AD26" s="676">
        <v>40707600</v>
      </c>
      <c r="AE26" s="676"/>
      <c r="AF26" s="676"/>
      <c r="AG26" s="676"/>
      <c r="AH26" s="676"/>
      <c r="AI26" s="676"/>
      <c r="AJ26" s="676"/>
      <c r="AK26" s="676"/>
      <c r="AL26" s="645">
        <v>98.9</v>
      </c>
      <c r="AM26" s="646"/>
      <c r="AN26" s="646"/>
      <c r="AO26" s="677"/>
      <c r="AP26" s="736" t="s">
        <v>295</v>
      </c>
      <c r="AQ26" s="737"/>
      <c r="AR26" s="737"/>
      <c r="AS26" s="737"/>
      <c r="AT26" s="737"/>
      <c r="AU26" s="737"/>
      <c r="AV26" s="737"/>
      <c r="AW26" s="737"/>
      <c r="AX26" s="737"/>
      <c r="AY26" s="737"/>
      <c r="AZ26" s="737"/>
      <c r="BA26" s="737"/>
      <c r="BB26" s="737"/>
      <c r="BC26" s="737"/>
      <c r="BD26" s="737"/>
      <c r="BE26" s="737"/>
      <c r="BF26" s="738"/>
      <c r="BG26" s="642" t="s">
        <v>128</v>
      </c>
      <c r="BH26" s="643"/>
      <c r="BI26" s="643"/>
      <c r="BJ26" s="643"/>
      <c r="BK26" s="643"/>
      <c r="BL26" s="643"/>
      <c r="BM26" s="643"/>
      <c r="BN26" s="644"/>
      <c r="BO26" s="675" t="s">
        <v>128</v>
      </c>
      <c r="BP26" s="675"/>
      <c r="BQ26" s="675"/>
      <c r="BR26" s="675"/>
      <c r="BS26" s="648" t="s">
        <v>136</v>
      </c>
      <c r="BT26" s="643"/>
      <c r="BU26" s="643"/>
      <c r="BV26" s="643"/>
      <c r="BW26" s="643"/>
      <c r="BX26" s="643"/>
      <c r="BY26" s="643"/>
      <c r="BZ26" s="643"/>
      <c r="CA26" s="643"/>
      <c r="CB26" s="689"/>
      <c r="CD26" s="681" t="s">
        <v>296</v>
      </c>
      <c r="CE26" s="682"/>
      <c r="CF26" s="682"/>
      <c r="CG26" s="682"/>
      <c r="CH26" s="682"/>
      <c r="CI26" s="682"/>
      <c r="CJ26" s="682"/>
      <c r="CK26" s="682"/>
      <c r="CL26" s="682"/>
      <c r="CM26" s="682"/>
      <c r="CN26" s="682"/>
      <c r="CO26" s="682"/>
      <c r="CP26" s="682"/>
      <c r="CQ26" s="683"/>
      <c r="CR26" s="642">
        <v>8124106</v>
      </c>
      <c r="CS26" s="643"/>
      <c r="CT26" s="643"/>
      <c r="CU26" s="643"/>
      <c r="CV26" s="643"/>
      <c r="CW26" s="643"/>
      <c r="CX26" s="643"/>
      <c r="CY26" s="644"/>
      <c r="CZ26" s="645">
        <v>8.4</v>
      </c>
      <c r="DA26" s="663"/>
      <c r="DB26" s="663"/>
      <c r="DC26" s="664"/>
      <c r="DD26" s="648">
        <v>7437376</v>
      </c>
      <c r="DE26" s="643"/>
      <c r="DF26" s="643"/>
      <c r="DG26" s="643"/>
      <c r="DH26" s="643"/>
      <c r="DI26" s="643"/>
      <c r="DJ26" s="643"/>
      <c r="DK26" s="644"/>
      <c r="DL26" s="648" t="s">
        <v>243</v>
      </c>
      <c r="DM26" s="643"/>
      <c r="DN26" s="643"/>
      <c r="DO26" s="643"/>
      <c r="DP26" s="643"/>
      <c r="DQ26" s="643"/>
      <c r="DR26" s="643"/>
      <c r="DS26" s="643"/>
      <c r="DT26" s="643"/>
      <c r="DU26" s="643"/>
      <c r="DV26" s="644"/>
      <c r="DW26" s="645" t="s">
        <v>243</v>
      </c>
      <c r="DX26" s="663"/>
      <c r="DY26" s="663"/>
      <c r="DZ26" s="663"/>
      <c r="EA26" s="663"/>
      <c r="EB26" s="663"/>
      <c r="EC26" s="684"/>
    </row>
    <row r="27" spans="2:133" ht="11.25" customHeight="1" x14ac:dyDescent="0.15">
      <c r="B27" s="639" t="s">
        <v>297</v>
      </c>
      <c r="C27" s="640"/>
      <c r="D27" s="640"/>
      <c r="E27" s="640"/>
      <c r="F27" s="640"/>
      <c r="G27" s="640"/>
      <c r="H27" s="640"/>
      <c r="I27" s="640"/>
      <c r="J27" s="640"/>
      <c r="K27" s="640"/>
      <c r="L27" s="640"/>
      <c r="M27" s="640"/>
      <c r="N27" s="640"/>
      <c r="O27" s="640"/>
      <c r="P27" s="640"/>
      <c r="Q27" s="641"/>
      <c r="R27" s="642">
        <v>32410</v>
      </c>
      <c r="S27" s="643"/>
      <c r="T27" s="643"/>
      <c r="U27" s="643"/>
      <c r="V27" s="643"/>
      <c r="W27" s="643"/>
      <c r="X27" s="643"/>
      <c r="Y27" s="644"/>
      <c r="Z27" s="675">
        <v>0</v>
      </c>
      <c r="AA27" s="675"/>
      <c r="AB27" s="675"/>
      <c r="AC27" s="675"/>
      <c r="AD27" s="676">
        <v>32410</v>
      </c>
      <c r="AE27" s="676"/>
      <c r="AF27" s="676"/>
      <c r="AG27" s="676"/>
      <c r="AH27" s="676"/>
      <c r="AI27" s="676"/>
      <c r="AJ27" s="676"/>
      <c r="AK27" s="676"/>
      <c r="AL27" s="645">
        <v>0.1</v>
      </c>
      <c r="AM27" s="646"/>
      <c r="AN27" s="646"/>
      <c r="AO27" s="677"/>
      <c r="AP27" s="639" t="s">
        <v>298</v>
      </c>
      <c r="AQ27" s="640"/>
      <c r="AR27" s="640"/>
      <c r="AS27" s="640"/>
      <c r="AT27" s="640"/>
      <c r="AU27" s="640"/>
      <c r="AV27" s="640"/>
      <c r="AW27" s="640"/>
      <c r="AX27" s="640"/>
      <c r="AY27" s="640"/>
      <c r="AZ27" s="640"/>
      <c r="BA27" s="640"/>
      <c r="BB27" s="640"/>
      <c r="BC27" s="640"/>
      <c r="BD27" s="640"/>
      <c r="BE27" s="640"/>
      <c r="BF27" s="641"/>
      <c r="BG27" s="642">
        <v>24920869</v>
      </c>
      <c r="BH27" s="643"/>
      <c r="BI27" s="643"/>
      <c r="BJ27" s="643"/>
      <c r="BK27" s="643"/>
      <c r="BL27" s="643"/>
      <c r="BM27" s="643"/>
      <c r="BN27" s="644"/>
      <c r="BO27" s="675">
        <v>100</v>
      </c>
      <c r="BP27" s="675"/>
      <c r="BQ27" s="675"/>
      <c r="BR27" s="675"/>
      <c r="BS27" s="648">
        <v>164368</v>
      </c>
      <c r="BT27" s="643"/>
      <c r="BU27" s="643"/>
      <c r="BV27" s="643"/>
      <c r="BW27" s="643"/>
      <c r="BX27" s="643"/>
      <c r="BY27" s="643"/>
      <c r="BZ27" s="643"/>
      <c r="CA27" s="643"/>
      <c r="CB27" s="689"/>
      <c r="CD27" s="681" t="s">
        <v>299</v>
      </c>
      <c r="CE27" s="682"/>
      <c r="CF27" s="682"/>
      <c r="CG27" s="682"/>
      <c r="CH27" s="682"/>
      <c r="CI27" s="682"/>
      <c r="CJ27" s="682"/>
      <c r="CK27" s="682"/>
      <c r="CL27" s="682"/>
      <c r="CM27" s="682"/>
      <c r="CN27" s="682"/>
      <c r="CO27" s="682"/>
      <c r="CP27" s="682"/>
      <c r="CQ27" s="683"/>
      <c r="CR27" s="642">
        <v>27341414</v>
      </c>
      <c r="CS27" s="661"/>
      <c r="CT27" s="661"/>
      <c r="CU27" s="661"/>
      <c r="CV27" s="661"/>
      <c r="CW27" s="661"/>
      <c r="CX27" s="661"/>
      <c r="CY27" s="662"/>
      <c r="CZ27" s="645">
        <v>28.2</v>
      </c>
      <c r="DA27" s="663"/>
      <c r="DB27" s="663"/>
      <c r="DC27" s="664"/>
      <c r="DD27" s="648">
        <v>7305361</v>
      </c>
      <c r="DE27" s="661"/>
      <c r="DF27" s="661"/>
      <c r="DG27" s="661"/>
      <c r="DH27" s="661"/>
      <c r="DI27" s="661"/>
      <c r="DJ27" s="661"/>
      <c r="DK27" s="662"/>
      <c r="DL27" s="648">
        <v>7294534</v>
      </c>
      <c r="DM27" s="661"/>
      <c r="DN27" s="661"/>
      <c r="DO27" s="661"/>
      <c r="DP27" s="661"/>
      <c r="DQ27" s="661"/>
      <c r="DR27" s="661"/>
      <c r="DS27" s="661"/>
      <c r="DT27" s="661"/>
      <c r="DU27" s="661"/>
      <c r="DV27" s="662"/>
      <c r="DW27" s="645">
        <v>17</v>
      </c>
      <c r="DX27" s="663"/>
      <c r="DY27" s="663"/>
      <c r="DZ27" s="663"/>
      <c r="EA27" s="663"/>
      <c r="EB27" s="663"/>
      <c r="EC27" s="684"/>
    </row>
    <row r="28" spans="2:133" ht="11.25" customHeight="1" x14ac:dyDescent="0.15">
      <c r="B28" s="639" t="s">
        <v>300</v>
      </c>
      <c r="C28" s="640"/>
      <c r="D28" s="640"/>
      <c r="E28" s="640"/>
      <c r="F28" s="640"/>
      <c r="G28" s="640"/>
      <c r="H28" s="640"/>
      <c r="I28" s="640"/>
      <c r="J28" s="640"/>
      <c r="K28" s="640"/>
      <c r="L28" s="640"/>
      <c r="M28" s="640"/>
      <c r="N28" s="640"/>
      <c r="O28" s="640"/>
      <c r="P28" s="640"/>
      <c r="Q28" s="641"/>
      <c r="R28" s="642">
        <v>369261</v>
      </c>
      <c r="S28" s="643"/>
      <c r="T28" s="643"/>
      <c r="U28" s="643"/>
      <c r="V28" s="643"/>
      <c r="W28" s="643"/>
      <c r="X28" s="643"/>
      <c r="Y28" s="644"/>
      <c r="Z28" s="675">
        <v>0.4</v>
      </c>
      <c r="AA28" s="675"/>
      <c r="AB28" s="675"/>
      <c r="AC28" s="675"/>
      <c r="AD28" s="676" t="s">
        <v>128</v>
      </c>
      <c r="AE28" s="676"/>
      <c r="AF28" s="676"/>
      <c r="AG28" s="676"/>
      <c r="AH28" s="676"/>
      <c r="AI28" s="676"/>
      <c r="AJ28" s="676"/>
      <c r="AK28" s="676"/>
      <c r="AL28" s="645" t="s">
        <v>128</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9"/>
      <c r="CD28" s="681" t="s">
        <v>301</v>
      </c>
      <c r="CE28" s="682"/>
      <c r="CF28" s="682"/>
      <c r="CG28" s="682"/>
      <c r="CH28" s="682"/>
      <c r="CI28" s="682"/>
      <c r="CJ28" s="682"/>
      <c r="CK28" s="682"/>
      <c r="CL28" s="682"/>
      <c r="CM28" s="682"/>
      <c r="CN28" s="682"/>
      <c r="CO28" s="682"/>
      <c r="CP28" s="682"/>
      <c r="CQ28" s="683"/>
      <c r="CR28" s="642">
        <v>7070799</v>
      </c>
      <c r="CS28" s="643"/>
      <c r="CT28" s="643"/>
      <c r="CU28" s="643"/>
      <c r="CV28" s="643"/>
      <c r="CW28" s="643"/>
      <c r="CX28" s="643"/>
      <c r="CY28" s="644"/>
      <c r="CZ28" s="645">
        <v>7.3</v>
      </c>
      <c r="DA28" s="663"/>
      <c r="DB28" s="663"/>
      <c r="DC28" s="664"/>
      <c r="DD28" s="648">
        <v>7070799</v>
      </c>
      <c r="DE28" s="643"/>
      <c r="DF28" s="643"/>
      <c r="DG28" s="643"/>
      <c r="DH28" s="643"/>
      <c r="DI28" s="643"/>
      <c r="DJ28" s="643"/>
      <c r="DK28" s="644"/>
      <c r="DL28" s="648">
        <v>7070799</v>
      </c>
      <c r="DM28" s="643"/>
      <c r="DN28" s="643"/>
      <c r="DO28" s="643"/>
      <c r="DP28" s="643"/>
      <c r="DQ28" s="643"/>
      <c r="DR28" s="643"/>
      <c r="DS28" s="643"/>
      <c r="DT28" s="643"/>
      <c r="DU28" s="643"/>
      <c r="DV28" s="644"/>
      <c r="DW28" s="645">
        <v>16.5</v>
      </c>
      <c r="DX28" s="663"/>
      <c r="DY28" s="663"/>
      <c r="DZ28" s="663"/>
      <c r="EA28" s="663"/>
      <c r="EB28" s="663"/>
      <c r="EC28" s="684"/>
    </row>
    <row r="29" spans="2:133" ht="11.25" customHeight="1" x14ac:dyDescent="0.15">
      <c r="B29" s="639" t="s">
        <v>302</v>
      </c>
      <c r="C29" s="640"/>
      <c r="D29" s="640"/>
      <c r="E29" s="640"/>
      <c r="F29" s="640"/>
      <c r="G29" s="640"/>
      <c r="H29" s="640"/>
      <c r="I29" s="640"/>
      <c r="J29" s="640"/>
      <c r="K29" s="640"/>
      <c r="L29" s="640"/>
      <c r="M29" s="640"/>
      <c r="N29" s="640"/>
      <c r="O29" s="640"/>
      <c r="P29" s="640"/>
      <c r="Q29" s="641"/>
      <c r="R29" s="642">
        <v>770675</v>
      </c>
      <c r="S29" s="643"/>
      <c r="T29" s="643"/>
      <c r="U29" s="643"/>
      <c r="V29" s="643"/>
      <c r="W29" s="643"/>
      <c r="X29" s="643"/>
      <c r="Y29" s="644"/>
      <c r="Z29" s="675">
        <v>0.8</v>
      </c>
      <c r="AA29" s="675"/>
      <c r="AB29" s="675"/>
      <c r="AC29" s="675"/>
      <c r="AD29" s="676">
        <v>217059</v>
      </c>
      <c r="AE29" s="676"/>
      <c r="AF29" s="676"/>
      <c r="AG29" s="676"/>
      <c r="AH29" s="676"/>
      <c r="AI29" s="676"/>
      <c r="AJ29" s="676"/>
      <c r="AK29" s="676"/>
      <c r="AL29" s="645">
        <v>0.5</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9"/>
      <c r="CD29" s="727" t="s">
        <v>303</v>
      </c>
      <c r="CE29" s="728"/>
      <c r="CF29" s="681" t="s">
        <v>304</v>
      </c>
      <c r="CG29" s="682"/>
      <c r="CH29" s="682"/>
      <c r="CI29" s="682"/>
      <c r="CJ29" s="682"/>
      <c r="CK29" s="682"/>
      <c r="CL29" s="682"/>
      <c r="CM29" s="682"/>
      <c r="CN29" s="682"/>
      <c r="CO29" s="682"/>
      <c r="CP29" s="682"/>
      <c r="CQ29" s="683"/>
      <c r="CR29" s="642">
        <v>7070766</v>
      </c>
      <c r="CS29" s="661"/>
      <c r="CT29" s="661"/>
      <c r="CU29" s="661"/>
      <c r="CV29" s="661"/>
      <c r="CW29" s="661"/>
      <c r="CX29" s="661"/>
      <c r="CY29" s="662"/>
      <c r="CZ29" s="645">
        <v>7.3</v>
      </c>
      <c r="DA29" s="663"/>
      <c r="DB29" s="663"/>
      <c r="DC29" s="664"/>
      <c r="DD29" s="648">
        <v>7070766</v>
      </c>
      <c r="DE29" s="661"/>
      <c r="DF29" s="661"/>
      <c r="DG29" s="661"/>
      <c r="DH29" s="661"/>
      <c r="DI29" s="661"/>
      <c r="DJ29" s="661"/>
      <c r="DK29" s="662"/>
      <c r="DL29" s="648">
        <v>7070766</v>
      </c>
      <c r="DM29" s="661"/>
      <c r="DN29" s="661"/>
      <c r="DO29" s="661"/>
      <c r="DP29" s="661"/>
      <c r="DQ29" s="661"/>
      <c r="DR29" s="661"/>
      <c r="DS29" s="661"/>
      <c r="DT29" s="661"/>
      <c r="DU29" s="661"/>
      <c r="DV29" s="662"/>
      <c r="DW29" s="645">
        <v>16.5</v>
      </c>
      <c r="DX29" s="663"/>
      <c r="DY29" s="663"/>
      <c r="DZ29" s="663"/>
      <c r="EA29" s="663"/>
      <c r="EB29" s="663"/>
      <c r="EC29" s="684"/>
    </row>
    <row r="30" spans="2:133" ht="11.25" customHeight="1" x14ac:dyDescent="0.15">
      <c r="B30" s="639" t="s">
        <v>305</v>
      </c>
      <c r="C30" s="640"/>
      <c r="D30" s="640"/>
      <c r="E30" s="640"/>
      <c r="F30" s="640"/>
      <c r="G30" s="640"/>
      <c r="H30" s="640"/>
      <c r="I30" s="640"/>
      <c r="J30" s="640"/>
      <c r="K30" s="640"/>
      <c r="L30" s="640"/>
      <c r="M30" s="640"/>
      <c r="N30" s="640"/>
      <c r="O30" s="640"/>
      <c r="P30" s="640"/>
      <c r="Q30" s="641"/>
      <c r="R30" s="642">
        <v>373399</v>
      </c>
      <c r="S30" s="643"/>
      <c r="T30" s="643"/>
      <c r="U30" s="643"/>
      <c r="V30" s="643"/>
      <c r="W30" s="643"/>
      <c r="X30" s="643"/>
      <c r="Y30" s="644"/>
      <c r="Z30" s="675">
        <v>0.4</v>
      </c>
      <c r="AA30" s="675"/>
      <c r="AB30" s="675"/>
      <c r="AC30" s="675"/>
      <c r="AD30" s="676" t="s">
        <v>128</v>
      </c>
      <c r="AE30" s="676"/>
      <c r="AF30" s="676"/>
      <c r="AG30" s="676"/>
      <c r="AH30" s="676"/>
      <c r="AI30" s="676"/>
      <c r="AJ30" s="676"/>
      <c r="AK30" s="676"/>
      <c r="AL30" s="645" t="s">
        <v>136</v>
      </c>
      <c r="AM30" s="646"/>
      <c r="AN30" s="646"/>
      <c r="AO30" s="677"/>
      <c r="AP30" s="703" t="s">
        <v>221</v>
      </c>
      <c r="AQ30" s="704"/>
      <c r="AR30" s="704"/>
      <c r="AS30" s="704"/>
      <c r="AT30" s="704"/>
      <c r="AU30" s="704"/>
      <c r="AV30" s="704"/>
      <c r="AW30" s="704"/>
      <c r="AX30" s="704"/>
      <c r="AY30" s="704"/>
      <c r="AZ30" s="704"/>
      <c r="BA30" s="704"/>
      <c r="BB30" s="704"/>
      <c r="BC30" s="704"/>
      <c r="BD30" s="704"/>
      <c r="BE30" s="704"/>
      <c r="BF30" s="705"/>
      <c r="BG30" s="703" t="s">
        <v>306</v>
      </c>
      <c r="BH30" s="716"/>
      <c r="BI30" s="716"/>
      <c r="BJ30" s="716"/>
      <c r="BK30" s="716"/>
      <c r="BL30" s="716"/>
      <c r="BM30" s="716"/>
      <c r="BN30" s="716"/>
      <c r="BO30" s="716"/>
      <c r="BP30" s="716"/>
      <c r="BQ30" s="717"/>
      <c r="BR30" s="703" t="s">
        <v>307</v>
      </c>
      <c r="BS30" s="716"/>
      <c r="BT30" s="716"/>
      <c r="BU30" s="716"/>
      <c r="BV30" s="716"/>
      <c r="BW30" s="716"/>
      <c r="BX30" s="716"/>
      <c r="BY30" s="716"/>
      <c r="BZ30" s="716"/>
      <c r="CA30" s="716"/>
      <c r="CB30" s="717"/>
      <c r="CD30" s="729"/>
      <c r="CE30" s="730"/>
      <c r="CF30" s="681" t="s">
        <v>308</v>
      </c>
      <c r="CG30" s="682"/>
      <c r="CH30" s="682"/>
      <c r="CI30" s="682"/>
      <c r="CJ30" s="682"/>
      <c r="CK30" s="682"/>
      <c r="CL30" s="682"/>
      <c r="CM30" s="682"/>
      <c r="CN30" s="682"/>
      <c r="CO30" s="682"/>
      <c r="CP30" s="682"/>
      <c r="CQ30" s="683"/>
      <c r="CR30" s="642">
        <v>6677672</v>
      </c>
      <c r="CS30" s="643"/>
      <c r="CT30" s="643"/>
      <c r="CU30" s="643"/>
      <c r="CV30" s="643"/>
      <c r="CW30" s="643"/>
      <c r="CX30" s="643"/>
      <c r="CY30" s="644"/>
      <c r="CZ30" s="645">
        <v>6.9</v>
      </c>
      <c r="DA30" s="663"/>
      <c r="DB30" s="663"/>
      <c r="DC30" s="664"/>
      <c r="DD30" s="648">
        <v>6677672</v>
      </c>
      <c r="DE30" s="643"/>
      <c r="DF30" s="643"/>
      <c r="DG30" s="643"/>
      <c r="DH30" s="643"/>
      <c r="DI30" s="643"/>
      <c r="DJ30" s="643"/>
      <c r="DK30" s="644"/>
      <c r="DL30" s="648">
        <v>6677672</v>
      </c>
      <c r="DM30" s="643"/>
      <c r="DN30" s="643"/>
      <c r="DO30" s="643"/>
      <c r="DP30" s="643"/>
      <c r="DQ30" s="643"/>
      <c r="DR30" s="643"/>
      <c r="DS30" s="643"/>
      <c r="DT30" s="643"/>
      <c r="DU30" s="643"/>
      <c r="DV30" s="644"/>
      <c r="DW30" s="645">
        <v>15.6</v>
      </c>
      <c r="DX30" s="663"/>
      <c r="DY30" s="663"/>
      <c r="DZ30" s="663"/>
      <c r="EA30" s="663"/>
      <c r="EB30" s="663"/>
      <c r="EC30" s="684"/>
    </row>
    <row r="31" spans="2:133" ht="11.25" customHeight="1" x14ac:dyDescent="0.15">
      <c r="B31" s="639" t="s">
        <v>309</v>
      </c>
      <c r="C31" s="640"/>
      <c r="D31" s="640"/>
      <c r="E31" s="640"/>
      <c r="F31" s="640"/>
      <c r="G31" s="640"/>
      <c r="H31" s="640"/>
      <c r="I31" s="640"/>
      <c r="J31" s="640"/>
      <c r="K31" s="640"/>
      <c r="L31" s="640"/>
      <c r="M31" s="640"/>
      <c r="N31" s="640"/>
      <c r="O31" s="640"/>
      <c r="P31" s="640"/>
      <c r="Q31" s="641"/>
      <c r="R31" s="642">
        <v>40236810</v>
      </c>
      <c r="S31" s="643"/>
      <c r="T31" s="643"/>
      <c r="U31" s="643"/>
      <c r="V31" s="643"/>
      <c r="W31" s="643"/>
      <c r="X31" s="643"/>
      <c r="Y31" s="644"/>
      <c r="Z31" s="675">
        <v>41.2</v>
      </c>
      <c r="AA31" s="675"/>
      <c r="AB31" s="675"/>
      <c r="AC31" s="675"/>
      <c r="AD31" s="676" t="s">
        <v>243</v>
      </c>
      <c r="AE31" s="676"/>
      <c r="AF31" s="676"/>
      <c r="AG31" s="676"/>
      <c r="AH31" s="676"/>
      <c r="AI31" s="676"/>
      <c r="AJ31" s="676"/>
      <c r="AK31" s="676"/>
      <c r="AL31" s="645" t="s">
        <v>243</v>
      </c>
      <c r="AM31" s="646"/>
      <c r="AN31" s="646"/>
      <c r="AO31" s="677"/>
      <c r="AP31" s="718" t="s">
        <v>310</v>
      </c>
      <c r="AQ31" s="719"/>
      <c r="AR31" s="719"/>
      <c r="AS31" s="719"/>
      <c r="AT31" s="724" t="s">
        <v>311</v>
      </c>
      <c r="AU31" s="231"/>
      <c r="AV31" s="231"/>
      <c r="AW31" s="231"/>
      <c r="AX31" s="708" t="s">
        <v>185</v>
      </c>
      <c r="AY31" s="709"/>
      <c r="AZ31" s="709"/>
      <c r="BA31" s="709"/>
      <c r="BB31" s="709"/>
      <c r="BC31" s="709"/>
      <c r="BD31" s="709"/>
      <c r="BE31" s="709"/>
      <c r="BF31" s="710"/>
      <c r="BG31" s="711">
        <v>99</v>
      </c>
      <c r="BH31" s="712"/>
      <c r="BI31" s="712"/>
      <c r="BJ31" s="712"/>
      <c r="BK31" s="712"/>
      <c r="BL31" s="712"/>
      <c r="BM31" s="713">
        <v>98.3</v>
      </c>
      <c r="BN31" s="712"/>
      <c r="BO31" s="712"/>
      <c r="BP31" s="712"/>
      <c r="BQ31" s="714"/>
      <c r="BR31" s="711">
        <v>99.3</v>
      </c>
      <c r="BS31" s="712"/>
      <c r="BT31" s="712"/>
      <c r="BU31" s="712"/>
      <c r="BV31" s="712"/>
      <c r="BW31" s="712"/>
      <c r="BX31" s="713">
        <v>98.5</v>
      </c>
      <c r="BY31" s="712"/>
      <c r="BZ31" s="712"/>
      <c r="CA31" s="712"/>
      <c r="CB31" s="714"/>
      <c r="CD31" s="729"/>
      <c r="CE31" s="730"/>
      <c r="CF31" s="681" t="s">
        <v>312</v>
      </c>
      <c r="CG31" s="682"/>
      <c r="CH31" s="682"/>
      <c r="CI31" s="682"/>
      <c r="CJ31" s="682"/>
      <c r="CK31" s="682"/>
      <c r="CL31" s="682"/>
      <c r="CM31" s="682"/>
      <c r="CN31" s="682"/>
      <c r="CO31" s="682"/>
      <c r="CP31" s="682"/>
      <c r="CQ31" s="683"/>
      <c r="CR31" s="642">
        <v>393094</v>
      </c>
      <c r="CS31" s="661"/>
      <c r="CT31" s="661"/>
      <c r="CU31" s="661"/>
      <c r="CV31" s="661"/>
      <c r="CW31" s="661"/>
      <c r="CX31" s="661"/>
      <c r="CY31" s="662"/>
      <c r="CZ31" s="645">
        <v>0.4</v>
      </c>
      <c r="DA31" s="663"/>
      <c r="DB31" s="663"/>
      <c r="DC31" s="664"/>
      <c r="DD31" s="648">
        <v>393094</v>
      </c>
      <c r="DE31" s="661"/>
      <c r="DF31" s="661"/>
      <c r="DG31" s="661"/>
      <c r="DH31" s="661"/>
      <c r="DI31" s="661"/>
      <c r="DJ31" s="661"/>
      <c r="DK31" s="662"/>
      <c r="DL31" s="648">
        <v>393094</v>
      </c>
      <c r="DM31" s="661"/>
      <c r="DN31" s="661"/>
      <c r="DO31" s="661"/>
      <c r="DP31" s="661"/>
      <c r="DQ31" s="661"/>
      <c r="DR31" s="661"/>
      <c r="DS31" s="661"/>
      <c r="DT31" s="661"/>
      <c r="DU31" s="661"/>
      <c r="DV31" s="662"/>
      <c r="DW31" s="645">
        <v>0.9</v>
      </c>
      <c r="DX31" s="663"/>
      <c r="DY31" s="663"/>
      <c r="DZ31" s="663"/>
      <c r="EA31" s="663"/>
      <c r="EB31" s="663"/>
      <c r="EC31" s="684"/>
    </row>
    <row r="32" spans="2:133" ht="11.25" customHeight="1" x14ac:dyDescent="0.15">
      <c r="B32" s="733" t="s">
        <v>313</v>
      </c>
      <c r="C32" s="734"/>
      <c r="D32" s="734"/>
      <c r="E32" s="734"/>
      <c r="F32" s="734"/>
      <c r="G32" s="734"/>
      <c r="H32" s="734"/>
      <c r="I32" s="734"/>
      <c r="J32" s="734"/>
      <c r="K32" s="734"/>
      <c r="L32" s="734"/>
      <c r="M32" s="734"/>
      <c r="N32" s="734"/>
      <c r="O32" s="734"/>
      <c r="P32" s="734"/>
      <c r="Q32" s="735"/>
      <c r="R32" s="642" t="s">
        <v>136</v>
      </c>
      <c r="S32" s="643"/>
      <c r="T32" s="643"/>
      <c r="U32" s="643"/>
      <c r="V32" s="643"/>
      <c r="W32" s="643"/>
      <c r="X32" s="643"/>
      <c r="Y32" s="644"/>
      <c r="Z32" s="675" t="s">
        <v>136</v>
      </c>
      <c r="AA32" s="675"/>
      <c r="AB32" s="675"/>
      <c r="AC32" s="675"/>
      <c r="AD32" s="676" t="s">
        <v>128</v>
      </c>
      <c r="AE32" s="676"/>
      <c r="AF32" s="676"/>
      <c r="AG32" s="676"/>
      <c r="AH32" s="676"/>
      <c r="AI32" s="676"/>
      <c r="AJ32" s="676"/>
      <c r="AK32" s="676"/>
      <c r="AL32" s="645" t="s">
        <v>128</v>
      </c>
      <c r="AM32" s="646"/>
      <c r="AN32" s="646"/>
      <c r="AO32" s="677"/>
      <c r="AP32" s="720"/>
      <c r="AQ32" s="721"/>
      <c r="AR32" s="721"/>
      <c r="AS32" s="721"/>
      <c r="AT32" s="725"/>
      <c r="AU32" s="230" t="s">
        <v>314</v>
      </c>
      <c r="AV32" s="230"/>
      <c r="AW32" s="230"/>
      <c r="AX32" s="639" t="s">
        <v>315</v>
      </c>
      <c r="AY32" s="640"/>
      <c r="AZ32" s="640"/>
      <c r="BA32" s="640"/>
      <c r="BB32" s="640"/>
      <c r="BC32" s="640"/>
      <c r="BD32" s="640"/>
      <c r="BE32" s="640"/>
      <c r="BF32" s="641"/>
      <c r="BG32" s="715">
        <v>99</v>
      </c>
      <c r="BH32" s="661"/>
      <c r="BI32" s="661"/>
      <c r="BJ32" s="661"/>
      <c r="BK32" s="661"/>
      <c r="BL32" s="661"/>
      <c r="BM32" s="646">
        <v>98.2</v>
      </c>
      <c r="BN32" s="707"/>
      <c r="BO32" s="707"/>
      <c r="BP32" s="707"/>
      <c r="BQ32" s="688"/>
      <c r="BR32" s="715">
        <v>99.2</v>
      </c>
      <c r="BS32" s="661"/>
      <c r="BT32" s="661"/>
      <c r="BU32" s="661"/>
      <c r="BV32" s="661"/>
      <c r="BW32" s="661"/>
      <c r="BX32" s="646">
        <v>98.2</v>
      </c>
      <c r="BY32" s="707"/>
      <c r="BZ32" s="707"/>
      <c r="CA32" s="707"/>
      <c r="CB32" s="688"/>
      <c r="CD32" s="731"/>
      <c r="CE32" s="732"/>
      <c r="CF32" s="681" t="s">
        <v>316</v>
      </c>
      <c r="CG32" s="682"/>
      <c r="CH32" s="682"/>
      <c r="CI32" s="682"/>
      <c r="CJ32" s="682"/>
      <c r="CK32" s="682"/>
      <c r="CL32" s="682"/>
      <c r="CM32" s="682"/>
      <c r="CN32" s="682"/>
      <c r="CO32" s="682"/>
      <c r="CP32" s="682"/>
      <c r="CQ32" s="683"/>
      <c r="CR32" s="642">
        <v>33</v>
      </c>
      <c r="CS32" s="643"/>
      <c r="CT32" s="643"/>
      <c r="CU32" s="643"/>
      <c r="CV32" s="643"/>
      <c r="CW32" s="643"/>
      <c r="CX32" s="643"/>
      <c r="CY32" s="644"/>
      <c r="CZ32" s="645">
        <v>0</v>
      </c>
      <c r="DA32" s="663"/>
      <c r="DB32" s="663"/>
      <c r="DC32" s="664"/>
      <c r="DD32" s="648">
        <v>33</v>
      </c>
      <c r="DE32" s="643"/>
      <c r="DF32" s="643"/>
      <c r="DG32" s="643"/>
      <c r="DH32" s="643"/>
      <c r="DI32" s="643"/>
      <c r="DJ32" s="643"/>
      <c r="DK32" s="644"/>
      <c r="DL32" s="648">
        <v>33</v>
      </c>
      <c r="DM32" s="643"/>
      <c r="DN32" s="643"/>
      <c r="DO32" s="643"/>
      <c r="DP32" s="643"/>
      <c r="DQ32" s="643"/>
      <c r="DR32" s="643"/>
      <c r="DS32" s="643"/>
      <c r="DT32" s="643"/>
      <c r="DU32" s="643"/>
      <c r="DV32" s="644"/>
      <c r="DW32" s="645">
        <v>0</v>
      </c>
      <c r="DX32" s="663"/>
      <c r="DY32" s="663"/>
      <c r="DZ32" s="663"/>
      <c r="EA32" s="663"/>
      <c r="EB32" s="663"/>
      <c r="EC32" s="684"/>
    </row>
    <row r="33" spans="2:133" ht="11.25" customHeight="1" x14ac:dyDescent="0.15">
      <c r="B33" s="639" t="s">
        <v>317</v>
      </c>
      <c r="C33" s="640"/>
      <c r="D33" s="640"/>
      <c r="E33" s="640"/>
      <c r="F33" s="640"/>
      <c r="G33" s="640"/>
      <c r="H33" s="640"/>
      <c r="I33" s="640"/>
      <c r="J33" s="640"/>
      <c r="K33" s="640"/>
      <c r="L33" s="640"/>
      <c r="M33" s="640"/>
      <c r="N33" s="640"/>
      <c r="O33" s="640"/>
      <c r="P33" s="640"/>
      <c r="Q33" s="641"/>
      <c r="R33" s="642">
        <v>6061887</v>
      </c>
      <c r="S33" s="643"/>
      <c r="T33" s="643"/>
      <c r="U33" s="643"/>
      <c r="V33" s="643"/>
      <c r="W33" s="643"/>
      <c r="X33" s="643"/>
      <c r="Y33" s="644"/>
      <c r="Z33" s="675">
        <v>6.2</v>
      </c>
      <c r="AA33" s="675"/>
      <c r="AB33" s="675"/>
      <c r="AC33" s="675"/>
      <c r="AD33" s="676" t="s">
        <v>243</v>
      </c>
      <c r="AE33" s="676"/>
      <c r="AF33" s="676"/>
      <c r="AG33" s="676"/>
      <c r="AH33" s="676"/>
      <c r="AI33" s="676"/>
      <c r="AJ33" s="676"/>
      <c r="AK33" s="676"/>
      <c r="AL33" s="645" t="s">
        <v>128</v>
      </c>
      <c r="AM33" s="646"/>
      <c r="AN33" s="646"/>
      <c r="AO33" s="677"/>
      <c r="AP33" s="722"/>
      <c r="AQ33" s="723"/>
      <c r="AR33" s="723"/>
      <c r="AS33" s="723"/>
      <c r="AT33" s="726"/>
      <c r="AU33" s="232"/>
      <c r="AV33" s="232"/>
      <c r="AW33" s="232"/>
      <c r="AX33" s="623" t="s">
        <v>318</v>
      </c>
      <c r="AY33" s="624"/>
      <c r="AZ33" s="624"/>
      <c r="BA33" s="624"/>
      <c r="BB33" s="624"/>
      <c r="BC33" s="624"/>
      <c r="BD33" s="624"/>
      <c r="BE33" s="624"/>
      <c r="BF33" s="625"/>
      <c r="BG33" s="706">
        <v>98.8</v>
      </c>
      <c r="BH33" s="627"/>
      <c r="BI33" s="627"/>
      <c r="BJ33" s="627"/>
      <c r="BK33" s="627"/>
      <c r="BL33" s="627"/>
      <c r="BM33" s="669">
        <v>98.2</v>
      </c>
      <c r="BN33" s="627"/>
      <c r="BO33" s="627"/>
      <c r="BP33" s="627"/>
      <c r="BQ33" s="671"/>
      <c r="BR33" s="706">
        <v>99.4</v>
      </c>
      <c r="BS33" s="627"/>
      <c r="BT33" s="627"/>
      <c r="BU33" s="627"/>
      <c r="BV33" s="627"/>
      <c r="BW33" s="627"/>
      <c r="BX33" s="669">
        <v>98.7</v>
      </c>
      <c r="BY33" s="627"/>
      <c r="BZ33" s="627"/>
      <c r="CA33" s="627"/>
      <c r="CB33" s="671"/>
      <c r="CD33" s="681" t="s">
        <v>319</v>
      </c>
      <c r="CE33" s="682"/>
      <c r="CF33" s="682"/>
      <c r="CG33" s="682"/>
      <c r="CH33" s="682"/>
      <c r="CI33" s="682"/>
      <c r="CJ33" s="682"/>
      <c r="CK33" s="682"/>
      <c r="CL33" s="682"/>
      <c r="CM33" s="682"/>
      <c r="CN33" s="682"/>
      <c r="CO33" s="682"/>
      <c r="CP33" s="682"/>
      <c r="CQ33" s="683"/>
      <c r="CR33" s="642">
        <v>46196580</v>
      </c>
      <c r="CS33" s="661"/>
      <c r="CT33" s="661"/>
      <c r="CU33" s="661"/>
      <c r="CV33" s="661"/>
      <c r="CW33" s="661"/>
      <c r="CX33" s="661"/>
      <c r="CY33" s="662"/>
      <c r="CZ33" s="645">
        <v>47.7</v>
      </c>
      <c r="DA33" s="663"/>
      <c r="DB33" s="663"/>
      <c r="DC33" s="664"/>
      <c r="DD33" s="648">
        <v>21416946</v>
      </c>
      <c r="DE33" s="661"/>
      <c r="DF33" s="661"/>
      <c r="DG33" s="661"/>
      <c r="DH33" s="661"/>
      <c r="DI33" s="661"/>
      <c r="DJ33" s="661"/>
      <c r="DK33" s="662"/>
      <c r="DL33" s="648">
        <v>16369357</v>
      </c>
      <c r="DM33" s="661"/>
      <c r="DN33" s="661"/>
      <c r="DO33" s="661"/>
      <c r="DP33" s="661"/>
      <c r="DQ33" s="661"/>
      <c r="DR33" s="661"/>
      <c r="DS33" s="661"/>
      <c r="DT33" s="661"/>
      <c r="DU33" s="661"/>
      <c r="DV33" s="662"/>
      <c r="DW33" s="645">
        <v>38.200000000000003</v>
      </c>
      <c r="DX33" s="663"/>
      <c r="DY33" s="663"/>
      <c r="DZ33" s="663"/>
      <c r="EA33" s="663"/>
      <c r="EB33" s="663"/>
      <c r="EC33" s="684"/>
    </row>
    <row r="34" spans="2:133" ht="11.25" customHeight="1" x14ac:dyDescent="0.15">
      <c r="B34" s="639" t="s">
        <v>320</v>
      </c>
      <c r="C34" s="640"/>
      <c r="D34" s="640"/>
      <c r="E34" s="640"/>
      <c r="F34" s="640"/>
      <c r="G34" s="640"/>
      <c r="H34" s="640"/>
      <c r="I34" s="640"/>
      <c r="J34" s="640"/>
      <c r="K34" s="640"/>
      <c r="L34" s="640"/>
      <c r="M34" s="640"/>
      <c r="N34" s="640"/>
      <c r="O34" s="640"/>
      <c r="P34" s="640"/>
      <c r="Q34" s="641"/>
      <c r="R34" s="642">
        <v>692467</v>
      </c>
      <c r="S34" s="643"/>
      <c r="T34" s="643"/>
      <c r="U34" s="643"/>
      <c r="V34" s="643"/>
      <c r="W34" s="643"/>
      <c r="X34" s="643"/>
      <c r="Y34" s="644"/>
      <c r="Z34" s="675">
        <v>0.7</v>
      </c>
      <c r="AA34" s="675"/>
      <c r="AB34" s="675"/>
      <c r="AC34" s="675"/>
      <c r="AD34" s="676">
        <v>199257</v>
      </c>
      <c r="AE34" s="676"/>
      <c r="AF34" s="676"/>
      <c r="AG34" s="676"/>
      <c r="AH34" s="676"/>
      <c r="AI34" s="676"/>
      <c r="AJ34" s="676"/>
      <c r="AK34" s="676"/>
      <c r="AL34" s="645">
        <v>0.5</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1" t="s">
        <v>321</v>
      </c>
      <c r="CE34" s="682"/>
      <c r="CF34" s="682"/>
      <c r="CG34" s="682"/>
      <c r="CH34" s="682"/>
      <c r="CI34" s="682"/>
      <c r="CJ34" s="682"/>
      <c r="CK34" s="682"/>
      <c r="CL34" s="682"/>
      <c r="CM34" s="682"/>
      <c r="CN34" s="682"/>
      <c r="CO34" s="682"/>
      <c r="CP34" s="682"/>
      <c r="CQ34" s="683"/>
      <c r="CR34" s="642">
        <v>9399109</v>
      </c>
      <c r="CS34" s="643"/>
      <c r="CT34" s="643"/>
      <c r="CU34" s="643"/>
      <c r="CV34" s="643"/>
      <c r="CW34" s="643"/>
      <c r="CX34" s="643"/>
      <c r="CY34" s="644"/>
      <c r="CZ34" s="645">
        <v>9.6999999999999993</v>
      </c>
      <c r="DA34" s="663"/>
      <c r="DB34" s="663"/>
      <c r="DC34" s="664"/>
      <c r="DD34" s="648">
        <v>7552048</v>
      </c>
      <c r="DE34" s="643"/>
      <c r="DF34" s="643"/>
      <c r="DG34" s="643"/>
      <c r="DH34" s="643"/>
      <c r="DI34" s="643"/>
      <c r="DJ34" s="643"/>
      <c r="DK34" s="644"/>
      <c r="DL34" s="648">
        <v>5616365</v>
      </c>
      <c r="DM34" s="643"/>
      <c r="DN34" s="643"/>
      <c r="DO34" s="643"/>
      <c r="DP34" s="643"/>
      <c r="DQ34" s="643"/>
      <c r="DR34" s="643"/>
      <c r="DS34" s="643"/>
      <c r="DT34" s="643"/>
      <c r="DU34" s="643"/>
      <c r="DV34" s="644"/>
      <c r="DW34" s="645">
        <v>13.1</v>
      </c>
      <c r="DX34" s="663"/>
      <c r="DY34" s="663"/>
      <c r="DZ34" s="663"/>
      <c r="EA34" s="663"/>
      <c r="EB34" s="663"/>
      <c r="EC34" s="684"/>
    </row>
    <row r="35" spans="2:133" ht="11.25" customHeight="1" x14ac:dyDescent="0.15">
      <c r="B35" s="639" t="s">
        <v>322</v>
      </c>
      <c r="C35" s="640"/>
      <c r="D35" s="640"/>
      <c r="E35" s="640"/>
      <c r="F35" s="640"/>
      <c r="G35" s="640"/>
      <c r="H35" s="640"/>
      <c r="I35" s="640"/>
      <c r="J35" s="640"/>
      <c r="K35" s="640"/>
      <c r="L35" s="640"/>
      <c r="M35" s="640"/>
      <c r="N35" s="640"/>
      <c r="O35" s="640"/>
      <c r="P35" s="640"/>
      <c r="Q35" s="641"/>
      <c r="R35" s="642">
        <v>1258809</v>
      </c>
      <c r="S35" s="643"/>
      <c r="T35" s="643"/>
      <c r="U35" s="643"/>
      <c r="V35" s="643"/>
      <c r="W35" s="643"/>
      <c r="X35" s="643"/>
      <c r="Y35" s="644"/>
      <c r="Z35" s="675">
        <v>1.3</v>
      </c>
      <c r="AA35" s="675"/>
      <c r="AB35" s="675"/>
      <c r="AC35" s="675"/>
      <c r="AD35" s="676" t="s">
        <v>243</v>
      </c>
      <c r="AE35" s="676"/>
      <c r="AF35" s="676"/>
      <c r="AG35" s="676"/>
      <c r="AH35" s="676"/>
      <c r="AI35" s="676"/>
      <c r="AJ35" s="676"/>
      <c r="AK35" s="676"/>
      <c r="AL35" s="645" t="s">
        <v>128</v>
      </c>
      <c r="AM35" s="646"/>
      <c r="AN35" s="646"/>
      <c r="AO35" s="677"/>
      <c r="AP35" s="235"/>
      <c r="AQ35" s="703" t="s">
        <v>323</v>
      </c>
      <c r="AR35" s="704"/>
      <c r="AS35" s="704"/>
      <c r="AT35" s="704"/>
      <c r="AU35" s="704"/>
      <c r="AV35" s="704"/>
      <c r="AW35" s="704"/>
      <c r="AX35" s="704"/>
      <c r="AY35" s="704"/>
      <c r="AZ35" s="704"/>
      <c r="BA35" s="704"/>
      <c r="BB35" s="704"/>
      <c r="BC35" s="704"/>
      <c r="BD35" s="704"/>
      <c r="BE35" s="704"/>
      <c r="BF35" s="705"/>
      <c r="BG35" s="703" t="s">
        <v>324</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1" t="s">
        <v>325</v>
      </c>
      <c r="CE35" s="682"/>
      <c r="CF35" s="682"/>
      <c r="CG35" s="682"/>
      <c r="CH35" s="682"/>
      <c r="CI35" s="682"/>
      <c r="CJ35" s="682"/>
      <c r="CK35" s="682"/>
      <c r="CL35" s="682"/>
      <c r="CM35" s="682"/>
      <c r="CN35" s="682"/>
      <c r="CO35" s="682"/>
      <c r="CP35" s="682"/>
      <c r="CQ35" s="683"/>
      <c r="CR35" s="642">
        <v>506740</v>
      </c>
      <c r="CS35" s="661"/>
      <c r="CT35" s="661"/>
      <c r="CU35" s="661"/>
      <c r="CV35" s="661"/>
      <c r="CW35" s="661"/>
      <c r="CX35" s="661"/>
      <c r="CY35" s="662"/>
      <c r="CZ35" s="645">
        <v>0.5</v>
      </c>
      <c r="DA35" s="663"/>
      <c r="DB35" s="663"/>
      <c r="DC35" s="664"/>
      <c r="DD35" s="648">
        <v>436489</v>
      </c>
      <c r="DE35" s="661"/>
      <c r="DF35" s="661"/>
      <c r="DG35" s="661"/>
      <c r="DH35" s="661"/>
      <c r="DI35" s="661"/>
      <c r="DJ35" s="661"/>
      <c r="DK35" s="662"/>
      <c r="DL35" s="648">
        <v>390201</v>
      </c>
      <c r="DM35" s="661"/>
      <c r="DN35" s="661"/>
      <c r="DO35" s="661"/>
      <c r="DP35" s="661"/>
      <c r="DQ35" s="661"/>
      <c r="DR35" s="661"/>
      <c r="DS35" s="661"/>
      <c r="DT35" s="661"/>
      <c r="DU35" s="661"/>
      <c r="DV35" s="662"/>
      <c r="DW35" s="645">
        <v>0.9</v>
      </c>
      <c r="DX35" s="663"/>
      <c r="DY35" s="663"/>
      <c r="DZ35" s="663"/>
      <c r="EA35" s="663"/>
      <c r="EB35" s="663"/>
      <c r="EC35" s="684"/>
    </row>
    <row r="36" spans="2:133" ht="11.25" customHeight="1" x14ac:dyDescent="0.15">
      <c r="B36" s="639" t="s">
        <v>326</v>
      </c>
      <c r="C36" s="640"/>
      <c r="D36" s="640"/>
      <c r="E36" s="640"/>
      <c r="F36" s="640"/>
      <c r="G36" s="640"/>
      <c r="H36" s="640"/>
      <c r="I36" s="640"/>
      <c r="J36" s="640"/>
      <c r="K36" s="640"/>
      <c r="L36" s="640"/>
      <c r="M36" s="640"/>
      <c r="N36" s="640"/>
      <c r="O36" s="640"/>
      <c r="P36" s="640"/>
      <c r="Q36" s="641"/>
      <c r="R36" s="642">
        <v>423910</v>
      </c>
      <c r="S36" s="643"/>
      <c r="T36" s="643"/>
      <c r="U36" s="643"/>
      <c r="V36" s="643"/>
      <c r="W36" s="643"/>
      <c r="X36" s="643"/>
      <c r="Y36" s="644"/>
      <c r="Z36" s="675">
        <v>0.4</v>
      </c>
      <c r="AA36" s="675"/>
      <c r="AB36" s="675"/>
      <c r="AC36" s="675"/>
      <c r="AD36" s="676" t="s">
        <v>128</v>
      </c>
      <c r="AE36" s="676"/>
      <c r="AF36" s="676"/>
      <c r="AG36" s="676"/>
      <c r="AH36" s="676"/>
      <c r="AI36" s="676"/>
      <c r="AJ36" s="676"/>
      <c r="AK36" s="676"/>
      <c r="AL36" s="645" t="s">
        <v>128</v>
      </c>
      <c r="AM36" s="646"/>
      <c r="AN36" s="646"/>
      <c r="AO36" s="677"/>
      <c r="AP36" s="235"/>
      <c r="AQ36" s="694" t="s">
        <v>327</v>
      </c>
      <c r="AR36" s="695"/>
      <c r="AS36" s="695"/>
      <c r="AT36" s="695"/>
      <c r="AU36" s="695"/>
      <c r="AV36" s="695"/>
      <c r="AW36" s="695"/>
      <c r="AX36" s="695"/>
      <c r="AY36" s="696"/>
      <c r="AZ36" s="697">
        <v>11808352</v>
      </c>
      <c r="BA36" s="698"/>
      <c r="BB36" s="698"/>
      <c r="BC36" s="698"/>
      <c r="BD36" s="698"/>
      <c r="BE36" s="698"/>
      <c r="BF36" s="699"/>
      <c r="BG36" s="700" t="s">
        <v>328</v>
      </c>
      <c r="BH36" s="701"/>
      <c r="BI36" s="701"/>
      <c r="BJ36" s="701"/>
      <c r="BK36" s="701"/>
      <c r="BL36" s="701"/>
      <c r="BM36" s="701"/>
      <c r="BN36" s="701"/>
      <c r="BO36" s="701"/>
      <c r="BP36" s="701"/>
      <c r="BQ36" s="701"/>
      <c r="BR36" s="701"/>
      <c r="BS36" s="701"/>
      <c r="BT36" s="701"/>
      <c r="BU36" s="702"/>
      <c r="BV36" s="697">
        <v>302600</v>
      </c>
      <c r="BW36" s="698"/>
      <c r="BX36" s="698"/>
      <c r="BY36" s="698"/>
      <c r="BZ36" s="698"/>
      <c r="CA36" s="698"/>
      <c r="CB36" s="699"/>
      <c r="CD36" s="681" t="s">
        <v>329</v>
      </c>
      <c r="CE36" s="682"/>
      <c r="CF36" s="682"/>
      <c r="CG36" s="682"/>
      <c r="CH36" s="682"/>
      <c r="CI36" s="682"/>
      <c r="CJ36" s="682"/>
      <c r="CK36" s="682"/>
      <c r="CL36" s="682"/>
      <c r="CM36" s="682"/>
      <c r="CN36" s="682"/>
      <c r="CO36" s="682"/>
      <c r="CP36" s="682"/>
      <c r="CQ36" s="683"/>
      <c r="CR36" s="642">
        <v>26858105</v>
      </c>
      <c r="CS36" s="643"/>
      <c r="CT36" s="643"/>
      <c r="CU36" s="643"/>
      <c r="CV36" s="643"/>
      <c r="CW36" s="643"/>
      <c r="CX36" s="643"/>
      <c r="CY36" s="644"/>
      <c r="CZ36" s="645">
        <v>27.7</v>
      </c>
      <c r="DA36" s="663"/>
      <c r="DB36" s="663"/>
      <c r="DC36" s="664"/>
      <c r="DD36" s="648">
        <v>6970843</v>
      </c>
      <c r="DE36" s="643"/>
      <c r="DF36" s="643"/>
      <c r="DG36" s="643"/>
      <c r="DH36" s="643"/>
      <c r="DI36" s="643"/>
      <c r="DJ36" s="643"/>
      <c r="DK36" s="644"/>
      <c r="DL36" s="648">
        <v>4399928</v>
      </c>
      <c r="DM36" s="643"/>
      <c r="DN36" s="643"/>
      <c r="DO36" s="643"/>
      <c r="DP36" s="643"/>
      <c r="DQ36" s="643"/>
      <c r="DR36" s="643"/>
      <c r="DS36" s="643"/>
      <c r="DT36" s="643"/>
      <c r="DU36" s="643"/>
      <c r="DV36" s="644"/>
      <c r="DW36" s="645">
        <v>10.3</v>
      </c>
      <c r="DX36" s="663"/>
      <c r="DY36" s="663"/>
      <c r="DZ36" s="663"/>
      <c r="EA36" s="663"/>
      <c r="EB36" s="663"/>
      <c r="EC36" s="684"/>
    </row>
    <row r="37" spans="2:133" ht="11.25" customHeight="1" x14ac:dyDescent="0.15">
      <c r="B37" s="639" t="s">
        <v>330</v>
      </c>
      <c r="C37" s="640"/>
      <c r="D37" s="640"/>
      <c r="E37" s="640"/>
      <c r="F37" s="640"/>
      <c r="G37" s="640"/>
      <c r="H37" s="640"/>
      <c r="I37" s="640"/>
      <c r="J37" s="640"/>
      <c r="K37" s="640"/>
      <c r="L37" s="640"/>
      <c r="M37" s="640"/>
      <c r="N37" s="640"/>
      <c r="O37" s="640"/>
      <c r="P37" s="640"/>
      <c r="Q37" s="641"/>
      <c r="R37" s="642">
        <v>345980</v>
      </c>
      <c r="S37" s="643"/>
      <c r="T37" s="643"/>
      <c r="U37" s="643"/>
      <c r="V37" s="643"/>
      <c r="W37" s="643"/>
      <c r="X37" s="643"/>
      <c r="Y37" s="644"/>
      <c r="Z37" s="675">
        <v>0.4</v>
      </c>
      <c r="AA37" s="675"/>
      <c r="AB37" s="675"/>
      <c r="AC37" s="675"/>
      <c r="AD37" s="676" t="s">
        <v>128</v>
      </c>
      <c r="AE37" s="676"/>
      <c r="AF37" s="676"/>
      <c r="AG37" s="676"/>
      <c r="AH37" s="676"/>
      <c r="AI37" s="676"/>
      <c r="AJ37" s="676"/>
      <c r="AK37" s="676"/>
      <c r="AL37" s="645" t="s">
        <v>128</v>
      </c>
      <c r="AM37" s="646"/>
      <c r="AN37" s="646"/>
      <c r="AO37" s="677"/>
      <c r="AQ37" s="685" t="s">
        <v>331</v>
      </c>
      <c r="AR37" s="686"/>
      <c r="AS37" s="686"/>
      <c r="AT37" s="686"/>
      <c r="AU37" s="686"/>
      <c r="AV37" s="686"/>
      <c r="AW37" s="686"/>
      <c r="AX37" s="686"/>
      <c r="AY37" s="687"/>
      <c r="AZ37" s="642">
        <v>2262586</v>
      </c>
      <c r="BA37" s="643"/>
      <c r="BB37" s="643"/>
      <c r="BC37" s="643"/>
      <c r="BD37" s="661"/>
      <c r="BE37" s="661"/>
      <c r="BF37" s="688"/>
      <c r="BG37" s="681" t="s">
        <v>332</v>
      </c>
      <c r="BH37" s="682"/>
      <c r="BI37" s="682"/>
      <c r="BJ37" s="682"/>
      <c r="BK37" s="682"/>
      <c r="BL37" s="682"/>
      <c r="BM37" s="682"/>
      <c r="BN37" s="682"/>
      <c r="BO37" s="682"/>
      <c r="BP37" s="682"/>
      <c r="BQ37" s="682"/>
      <c r="BR37" s="682"/>
      <c r="BS37" s="682"/>
      <c r="BT37" s="682"/>
      <c r="BU37" s="683"/>
      <c r="BV37" s="642">
        <v>-46049</v>
      </c>
      <c r="BW37" s="643"/>
      <c r="BX37" s="643"/>
      <c r="BY37" s="643"/>
      <c r="BZ37" s="643"/>
      <c r="CA37" s="643"/>
      <c r="CB37" s="689"/>
      <c r="CD37" s="681" t="s">
        <v>333</v>
      </c>
      <c r="CE37" s="682"/>
      <c r="CF37" s="682"/>
      <c r="CG37" s="682"/>
      <c r="CH37" s="682"/>
      <c r="CI37" s="682"/>
      <c r="CJ37" s="682"/>
      <c r="CK37" s="682"/>
      <c r="CL37" s="682"/>
      <c r="CM37" s="682"/>
      <c r="CN37" s="682"/>
      <c r="CO37" s="682"/>
      <c r="CP37" s="682"/>
      <c r="CQ37" s="683"/>
      <c r="CR37" s="642">
        <v>1216733</v>
      </c>
      <c r="CS37" s="661"/>
      <c r="CT37" s="661"/>
      <c r="CU37" s="661"/>
      <c r="CV37" s="661"/>
      <c r="CW37" s="661"/>
      <c r="CX37" s="661"/>
      <c r="CY37" s="662"/>
      <c r="CZ37" s="645">
        <v>1.3</v>
      </c>
      <c r="DA37" s="663"/>
      <c r="DB37" s="663"/>
      <c r="DC37" s="664"/>
      <c r="DD37" s="648">
        <v>1216733</v>
      </c>
      <c r="DE37" s="661"/>
      <c r="DF37" s="661"/>
      <c r="DG37" s="661"/>
      <c r="DH37" s="661"/>
      <c r="DI37" s="661"/>
      <c r="DJ37" s="661"/>
      <c r="DK37" s="662"/>
      <c r="DL37" s="648">
        <v>1099976</v>
      </c>
      <c r="DM37" s="661"/>
      <c r="DN37" s="661"/>
      <c r="DO37" s="661"/>
      <c r="DP37" s="661"/>
      <c r="DQ37" s="661"/>
      <c r="DR37" s="661"/>
      <c r="DS37" s="661"/>
      <c r="DT37" s="661"/>
      <c r="DU37" s="661"/>
      <c r="DV37" s="662"/>
      <c r="DW37" s="645">
        <v>2.6</v>
      </c>
      <c r="DX37" s="663"/>
      <c r="DY37" s="663"/>
      <c r="DZ37" s="663"/>
      <c r="EA37" s="663"/>
      <c r="EB37" s="663"/>
      <c r="EC37" s="684"/>
    </row>
    <row r="38" spans="2:133" ht="11.25" customHeight="1" x14ac:dyDescent="0.15">
      <c r="B38" s="639" t="s">
        <v>334</v>
      </c>
      <c r="C38" s="640"/>
      <c r="D38" s="640"/>
      <c r="E38" s="640"/>
      <c r="F38" s="640"/>
      <c r="G38" s="640"/>
      <c r="H38" s="640"/>
      <c r="I38" s="640"/>
      <c r="J38" s="640"/>
      <c r="K38" s="640"/>
      <c r="L38" s="640"/>
      <c r="M38" s="640"/>
      <c r="N38" s="640"/>
      <c r="O38" s="640"/>
      <c r="P38" s="640"/>
      <c r="Q38" s="641"/>
      <c r="R38" s="642">
        <v>994806</v>
      </c>
      <c r="S38" s="643"/>
      <c r="T38" s="643"/>
      <c r="U38" s="643"/>
      <c r="V38" s="643"/>
      <c r="W38" s="643"/>
      <c r="X38" s="643"/>
      <c r="Y38" s="644"/>
      <c r="Z38" s="675">
        <v>1</v>
      </c>
      <c r="AA38" s="675"/>
      <c r="AB38" s="675"/>
      <c r="AC38" s="675"/>
      <c r="AD38" s="676">
        <v>13</v>
      </c>
      <c r="AE38" s="676"/>
      <c r="AF38" s="676"/>
      <c r="AG38" s="676"/>
      <c r="AH38" s="676"/>
      <c r="AI38" s="676"/>
      <c r="AJ38" s="676"/>
      <c r="AK38" s="676"/>
      <c r="AL38" s="645">
        <v>0</v>
      </c>
      <c r="AM38" s="646"/>
      <c r="AN38" s="646"/>
      <c r="AO38" s="677"/>
      <c r="AQ38" s="685" t="s">
        <v>335</v>
      </c>
      <c r="AR38" s="686"/>
      <c r="AS38" s="686"/>
      <c r="AT38" s="686"/>
      <c r="AU38" s="686"/>
      <c r="AV38" s="686"/>
      <c r="AW38" s="686"/>
      <c r="AX38" s="686"/>
      <c r="AY38" s="687"/>
      <c r="AZ38" s="642">
        <v>1402044</v>
      </c>
      <c r="BA38" s="643"/>
      <c r="BB38" s="643"/>
      <c r="BC38" s="643"/>
      <c r="BD38" s="661"/>
      <c r="BE38" s="661"/>
      <c r="BF38" s="688"/>
      <c r="BG38" s="681" t="s">
        <v>336</v>
      </c>
      <c r="BH38" s="682"/>
      <c r="BI38" s="682"/>
      <c r="BJ38" s="682"/>
      <c r="BK38" s="682"/>
      <c r="BL38" s="682"/>
      <c r="BM38" s="682"/>
      <c r="BN38" s="682"/>
      <c r="BO38" s="682"/>
      <c r="BP38" s="682"/>
      <c r="BQ38" s="682"/>
      <c r="BR38" s="682"/>
      <c r="BS38" s="682"/>
      <c r="BT38" s="682"/>
      <c r="BU38" s="683"/>
      <c r="BV38" s="642">
        <v>26140</v>
      </c>
      <c r="BW38" s="643"/>
      <c r="BX38" s="643"/>
      <c r="BY38" s="643"/>
      <c r="BZ38" s="643"/>
      <c r="CA38" s="643"/>
      <c r="CB38" s="689"/>
      <c r="CD38" s="681" t="s">
        <v>337</v>
      </c>
      <c r="CE38" s="682"/>
      <c r="CF38" s="682"/>
      <c r="CG38" s="682"/>
      <c r="CH38" s="682"/>
      <c r="CI38" s="682"/>
      <c r="CJ38" s="682"/>
      <c r="CK38" s="682"/>
      <c r="CL38" s="682"/>
      <c r="CM38" s="682"/>
      <c r="CN38" s="682"/>
      <c r="CO38" s="682"/>
      <c r="CP38" s="682"/>
      <c r="CQ38" s="683"/>
      <c r="CR38" s="642">
        <v>7838588</v>
      </c>
      <c r="CS38" s="643"/>
      <c r="CT38" s="643"/>
      <c r="CU38" s="643"/>
      <c r="CV38" s="643"/>
      <c r="CW38" s="643"/>
      <c r="CX38" s="643"/>
      <c r="CY38" s="644"/>
      <c r="CZ38" s="645">
        <v>8.1</v>
      </c>
      <c r="DA38" s="663"/>
      <c r="DB38" s="663"/>
      <c r="DC38" s="664"/>
      <c r="DD38" s="648">
        <v>6027859</v>
      </c>
      <c r="DE38" s="643"/>
      <c r="DF38" s="643"/>
      <c r="DG38" s="643"/>
      <c r="DH38" s="643"/>
      <c r="DI38" s="643"/>
      <c r="DJ38" s="643"/>
      <c r="DK38" s="644"/>
      <c r="DL38" s="648">
        <v>5612863</v>
      </c>
      <c r="DM38" s="643"/>
      <c r="DN38" s="643"/>
      <c r="DO38" s="643"/>
      <c r="DP38" s="643"/>
      <c r="DQ38" s="643"/>
      <c r="DR38" s="643"/>
      <c r="DS38" s="643"/>
      <c r="DT38" s="643"/>
      <c r="DU38" s="643"/>
      <c r="DV38" s="644"/>
      <c r="DW38" s="645">
        <v>13.1</v>
      </c>
      <c r="DX38" s="663"/>
      <c r="DY38" s="663"/>
      <c r="DZ38" s="663"/>
      <c r="EA38" s="663"/>
      <c r="EB38" s="663"/>
      <c r="EC38" s="684"/>
    </row>
    <row r="39" spans="2:133" ht="11.25" customHeight="1" x14ac:dyDescent="0.15">
      <c r="B39" s="639" t="s">
        <v>338</v>
      </c>
      <c r="C39" s="640"/>
      <c r="D39" s="640"/>
      <c r="E39" s="640"/>
      <c r="F39" s="640"/>
      <c r="G39" s="640"/>
      <c r="H39" s="640"/>
      <c r="I39" s="640"/>
      <c r="J39" s="640"/>
      <c r="K39" s="640"/>
      <c r="L39" s="640"/>
      <c r="M39" s="640"/>
      <c r="N39" s="640"/>
      <c r="O39" s="640"/>
      <c r="P39" s="640"/>
      <c r="Q39" s="641"/>
      <c r="R39" s="642">
        <v>3229100</v>
      </c>
      <c r="S39" s="643"/>
      <c r="T39" s="643"/>
      <c r="U39" s="643"/>
      <c r="V39" s="643"/>
      <c r="W39" s="643"/>
      <c r="X39" s="643"/>
      <c r="Y39" s="644"/>
      <c r="Z39" s="675">
        <v>3.3</v>
      </c>
      <c r="AA39" s="675"/>
      <c r="AB39" s="675"/>
      <c r="AC39" s="675"/>
      <c r="AD39" s="676" t="s">
        <v>128</v>
      </c>
      <c r="AE39" s="676"/>
      <c r="AF39" s="676"/>
      <c r="AG39" s="676"/>
      <c r="AH39" s="676"/>
      <c r="AI39" s="676"/>
      <c r="AJ39" s="676"/>
      <c r="AK39" s="676"/>
      <c r="AL39" s="645" t="s">
        <v>243</v>
      </c>
      <c r="AM39" s="646"/>
      <c r="AN39" s="646"/>
      <c r="AO39" s="677"/>
      <c r="AQ39" s="685" t="s">
        <v>339</v>
      </c>
      <c r="AR39" s="686"/>
      <c r="AS39" s="686"/>
      <c r="AT39" s="686"/>
      <c r="AU39" s="686"/>
      <c r="AV39" s="686"/>
      <c r="AW39" s="686"/>
      <c r="AX39" s="686"/>
      <c r="AY39" s="687"/>
      <c r="AZ39" s="642">
        <v>305134</v>
      </c>
      <c r="BA39" s="643"/>
      <c r="BB39" s="643"/>
      <c r="BC39" s="643"/>
      <c r="BD39" s="661"/>
      <c r="BE39" s="661"/>
      <c r="BF39" s="688"/>
      <c r="BG39" s="681" t="s">
        <v>340</v>
      </c>
      <c r="BH39" s="682"/>
      <c r="BI39" s="682"/>
      <c r="BJ39" s="682"/>
      <c r="BK39" s="682"/>
      <c r="BL39" s="682"/>
      <c r="BM39" s="682"/>
      <c r="BN39" s="682"/>
      <c r="BO39" s="682"/>
      <c r="BP39" s="682"/>
      <c r="BQ39" s="682"/>
      <c r="BR39" s="682"/>
      <c r="BS39" s="682"/>
      <c r="BT39" s="682"/>
      <c r="BU39" s="683"/>
      <c r="BV39" s="642">
        <v>41706</v>
      </c>
      <c r="BW39" s="643"/>
      <c r="BX39" s="643"/>
      <c r="BY39" s="643"/>
      <c r="BZ39" s="643"/>
      <c r="CA39" s="643"/>
      <c r="CB39" s="689"/>
      <c r="CD39" s="681" t="s">
        <v>341</v>
      </c>
      <c r="CE39" s="682"/>
      <c r="CF39" s="682"/>
      <c r="CG39" s="682"/>
      <c r="CH39" s="682"/>
      <c r="CI39" s="682"/>
      <c r="CJ39" s="682"/>
      <c r="CK39" s="682"/>
      <c r="CL39" s="682"/>
      <c r="CM39" s="682"/>
      <c r="CN39" s="682"/>
      <c r="CO39" s="682"/>
      <c r="CP39" s="682"/>
      <c r="CQ39" s="683"/>
      <c r="CR39" s="642">
        <v>1172189</v>
      </c>
      <c r="CS39" s="661"/>
      <c r="CT39" s="661"/>
      <c r="CU39" s="661"/>
      <c r="CV39" s="661"/>
      <c r="CW39" s="661"/>
      <c r="CX39" s="661"/>
      <c r="CY39" s="662"/>
      <c r="CZ39" s="645">
        <v>1.2</v>
      </c>
      <c r="DA39" s="663"/>
      <c r="DB39" s="663"/>
      <c r="DC39" s="664"/>
      <c r="DD39" s="648">
        <v>46630</v>
      </c>
      <c r="DE39" s="661"/>
      <c r="DF39" s="661"/>
      <c r="DG39" s="661"/>
      <c r="DH39" s="661"/>
      <c r="DI39" s="661"/>
      <c r="DJ39" s="661"/>
      <c r="DK39" s="662"/>
      <c r="DL39" s="648" t="s">
        <v>128</v>
      </c>
      <c r="DM39" s="661"/>
      <c r="DN39" s="661"/>
      <c r="DO39" s="661"/>
      <c r="DP39" s="661"/>
      <c r="DQ39" s="661"/>
      <c r="DR39" s="661"/>
      <c r="DS39" s="661"/>
      <c r="DT39" s="661"/>
      <c r="DU39" s="661"/>
      <c r="DV39" s="662"/>
      <c r="DW39" s="645" t="s">
        <v>243</v>
      </c>
      <c r="DX39" s="663"/>
      <c r="DY39" s="663"/>
      <c r="DZ39" s="663"/>
      <c r="EA39" s="663"/>
      <c r="EB39" s="663"/>
      <c r="EC39" s="684"/>
    </row>
    <row r="40" spans="2:133" ht="11.25" customHeight="1" x14ac:dyDescent="0.15">
      <c r="B40" s="639" t="s">
        <v>342</v>
      </c>
      <c r="C40" s="640"/>
      <c r="D40" s="640"/>
      <c r="E40" s="640"/>
      <c r="F40" s="640"/>
      <c r="G40" s="640"/>
      <c r="H40" s="640"/>
      <c r="I40" s="640"/>
      <c r="J40" s="640"/>
      <c r="K40" s="640"/>
      <c r="L40" s="640"/>
      <c r="M40" s="640"/>
      <c r="N40" s="640"/>
      <c r="O40" s="640"/>
      <c r="P40" s="640"/>
      <c r="Q40" s="641"/>
      <c r="R40" s="642">
        <v>198200</v>
      </c>
      <c r="S40" s="643"/>
      <c r="T40" s="643"/>
      <c r="U40" s="643"/>
      <c r="V40" s="643"/>
      <c r="W40" s="643"/>
      <c r="X40" s="643"/>
      <c r="Y40" s="644"/>
      <c r="Z40" s="675">
        <v>0.2</v>
      </c>
      <c r="AA40" s="675"/>
      <c r="AB40" s="675"/>
      <c r="AC40" s="675"/>
      <c r="AD40" s="676" t="s">
        <v>243</v>
      </c>
      <c r="AE40" s="676"/>
      <c r="AF40" s="676"/>
      <c r="AG40" s="676"/>
      <c r="AH40" s="676"/>
      <c r="AI40" s="676"/>
      <c r="AJ40" s="676"/>
      <c r="AK40" s="676"/>
      <c r="AL40" s="645" t="s">
        <v>136</v>
      </c>
      <c r="AM40" s="646"/>
      <c r="AN40" s="646"/>
      <c r="AO40" s="677"/>
      <c r="AQ40" s="685" t="s">
        <v>343</v>
      </c>
      <c r="AR40" s="686"/>
      <c r="AS40" s="686"/>
      <c r="AT40" s="686"/>
      <c r="AU40" s="686"/>
      <c r="AV40" s="686"/>
      <c r="AW40" s="686"/>
      <c r="AX40" s="686"/>
      <c r="AY40" s="687"/>
      <c r="AZ40" s="642" t="s">
        <v>243</v>
      </c>
      <c r="BA40" s="643"/>
      <c r="BB40" s="643"/>
      <c r="BC40" s="643"/>
      <c r="BD40" s="661"/>
      <c r="BE40" s="661"/>
      <c r="BF40" s="688"/>
      <c r="BG40" s="690" t="s">
        <v>344</v>
      </c>
      <c r="BH40" s="691"/>
      <c r="BI40" s="691"/>
      <c r="BJ40" s="691"/>
      <c r="BK40" s="691"/>
      <c r="BL40" s="236"/>
      <c r="BM40" s="682" t="s">
        <v>345</v>
      </c>
      <c r="BN40" s="682"/>
      <c r="BO40" s="682"/>
      <c r="BP40" s="682"/>
      <c r="BQ40" s="682"/>
      <c r="BR40" s="682"/>
      <c r="BS40" s="682"/>
      <c r="BT40" s="682"/>
      <c r="BU40" s="683"/>
      <c r="BV40" s="642">
        <v>104</v>
      </c>
      <c r="BW40" s="643"/>
      <c r="BX40" s="643"/>
      <c r="BY40" s="643"/>
      <c r="BZ40" s="643"/>
      <c r="CA40" s="643"/>
      <c r="CB40" s="689"/>
      <c r="CD40" s="681" t="s">
        <v>346</v>
      </c>
      <c r="CE40" s="682"/>
      <c r="CF40" s="682"/>
      <c r="CG40" s="682"/>
      <c r="CH40" s="682"/>
      <c r="CI40" s="682"/>
      <c r="CJ40" s="682"/>
      <c r="CK40" s="682"/>
      <c r="CL40" s="682"/>
      <c r="CM40" s="682"/>
      <c r="CN40" s="682"/>
      <c r="CO40" s="682"/>
      <c r="CP40" s="682"/>
      <c r="CQ40" s="683"/>
      <c r="CR40" s="642">
        <v>421849</v>
      </c>
      <c r="CS40" s="643"/>
      <c r="CT40" s="643"/>
      <c r="CU40" s="643"/>
      <c r="CV40" s="643"/>
      <c r="CW40" s="643"/>
      <c r="CX40" s="643"/>
      <c r="CY40" s="644"/>
      <c r="CZ40" s="645">
        <v>0.4</v>
      </c>
      <c r="DA40" s="663"/>
      <c r="DB40" s="663"/>
      <c r="DC40" s="664"/>
      <c r="DD40" s="648">
        <v>383077</v>
      </c>
      <c r="DE40" s="643"/>
      <c r="DF40" s="643"/>
      <c r="DG40" s="643"/>
      <c r="DH40" s="643"/>
      <c r="DI40" s="643"/>
      <c r="DJ40" s="643"/>
      <c r="DK40" s="644"/>
      <c r="DL40" s="648">
        <v>350000</v>
      </c>
      <c r="DM40" s="643"/>
      <c r="DN40" s="643"/>
      <c r="DO40" s="643"/>
      <c r="DP40" s="643"/>
      <c r="DQ40" s="643"/>
      <c r="DR40" s="643"/>
      <c r="DS40" s="643"/>
      <c r="DT40" s="643"/>
      <c r="DU40" s="643"/>
      <c r="DV40" s="644"/>
      <c r="DW40" s="645">
        <v>0.8</v>
      </c>
      <c r="DX40" s="663"/>
      <c r="DY40" s="663"/>
      <c r="DZ40" s="663"/>
      <c r="EA40" s="663"/>
      <c r="EB40" s="663"/>
      <c r="EC40" s="684"/>
    </row>
    <row r="41" spans="2:133" ht="11.25" customHeight="1" x14ac:dyDescent="0.15">
      <c r="B41" s="639" t="s">
        <v>347</v>
      </c>
      <c r="C41" s="640"/>
      <c r="D41" s="640"/>
      <c r="E41" s="640"/>
      <c r="F41" s="640"/>
      <c r="G41" s="640"/>
      <c r="H41" s="640"/>
      <c r="I41" s="640"/>
      <c r="J41" s="640"/>
      <c r="K41" s="640"/>
      <c r="L41" s="640"/>
      <c r="M41" s="640"/>
      <c r="N41" s="640"/>
      <c r="O41" s="640"/>
      <c r="P41" s="640"/>
      <c r="Q41" s="641"/>
      <c r="R41" s="642" t="s">
        <v>136</v>
      </c>
      <c r="S41" s="643"/>
      <c r="T41" s="643"/>
      <c r="U41" s="643"/>
      <c r="V41" s="643"/>
      <c r="W41" s="643"/>
      <c r="X41" s="643"/>
      <c r="Y41" s="644"/>
      <c r="Z41" s="675" t="s">
        <v>128</v>
      </c>
      <c r="AA41" s="675"/>
      <c r="AB41" s="675"/>
      <c r="AC41" s="675"/>
      <c r="AD41" s="676" t="s">
        <v>243</v>
      </c>
      <c r="AE41" s="676"/>
      <c r="AF41" s="676"/>
      <c r="AG41" s="676"/>
      <c r="AH41" s="676"/>
      <c r="AI41" s="676"/>
      <c r="AJ41" s="676"/>
      <c r="AK41" s="676"/>
      <c r="AL41" s="645" t="s">
        <v>128</v>
      </c>
      <c r="AM41" s="646"/>
      <c r="AN41" s="646"/>
      <c r="AO41" s="677"/>
      <c r="AQ41" s="685" t="s">
        <v>348</v>
      </c>
      <c r="AR41" s="686"/>
      <c r="AS41" s="686"/>
      <c r="AT41" s="686"/>
      <c r="AU41" s="686"/>
      <c r="AV41" s="686"/>
      <c r="AW41" s="686"/>
      <c r="AX41" s="686"/>
      <c r="AY41" s="687"/>
      <c r="AZ41" s="642">
        <v>2236719</v>
      </c>
      <c r="BA41" s="643"/>
      <c r="BB41" s="643"/>
      <c r="BC41" s="643"/>
      <c r="BD41" s="661"/>
      <c r="BE41" s="661"/>
      <c r="BF41" s="688"/>
      <c r="BG41" s="690"/>
      <c r="BH41" s="691"/>
      <c r="BI41" s="691"/>
      <c r="BJ41" s="691"/>
      <c r="BK41" s="691"/>
      <c r="BL41" s="236"/>
      <c r="BM41" s="682" t="s">
        <v>349</v>
      </c>
      <c r="BN41" s="682"/>
      <c r="BO41" s="682"/>
      <c r="BP41" s="682"/>
      <c r="BQ41" s="682"/>
      <c r="BR41" s="682"/>
      <c r="BS41" s="682"/>
      <c r="BT41" s="682"/>
      <c r="BU41" s="683"/>
      <c r="BV41" s="642">
        <v>2</v>
      </c>
      <c r="BW41" s="643"/>
      <c r="BX41" s="643"/>
      <c r="BY41" s="643"/>
      <c r="BZ41" s="643"/>
      <c r="CA41" s="643"/>
      <c r="CB41" s="689"/>
      <c r="CD41" s="681" t="s">
        <v>350</v>
      </c>
      <c r="CE41" s="682"/>
      <c r="CF41" s="682"/>
      <c r="CG41" s="682"/>
      <c r="CH41" s="682"/>
      <c r="CI41" s="682"/>
      <c r="CJ41" s="682"/>
      <c r="CK41" s="682"/>
      <c r="CL41" s="682"/>
      <c r="CM41" s="682"/>
      <c r="CN41" s="682"/>
      <c r="CO41" s="682"/>
      <c r="CP41" s="682"/>
      <c r="CQ41" s="683"/>
      <c r="CR41" s="642" t="s">
        <v>128</v>
      </c>
      <c r="CS41" s="661"/>
      <c r="CT41" s="661"/>
      <c r="CU41" s="661"/>
      <c r="CV41" s="661"/>
      <c r="CW41" s="661"/>
      <c r="CX41" s="661"/>
      <c r="CY41" s="662"/>
      <c r="CZ41" s="645" t="s">
        <v>128</v>
      </c>
      <c r="DA41" s="663"/>
      <c r="DB41" s="663"/>
      <c r="DC41" s="664"/>
      <c r="DD41" s="648" t="s">
        <v>243</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15">
      <c r="B42" s="639" t="s">
        <v>351</v>
      </c>
      <c r="C42" s="640"/>
      <c r="D42" s="640"/>
      <c r="E42" s="640"/>
      <c r="F42" s="640"/>
      <c r="G42" s="640"/>
      <c r="H42" s="640"/>
      <c r="I42" s="640"/>
      <c r="J42" s="640"/>
      <c r="K42" s="640"/>
      <c r="L42" s="640"/>
      <c r="M42" s="640"/>
      <c r="N42" s="640"/>
      <c r="O42" s="640"/>
      <c r="P42" s="640"/>
      <c r="Q42" s="641"/>
      <c r="R42" s="642">
        <v>1523400</v>
      </c>
      <c r="S42" s="643"/>
      <c r="T42" s="643"/>
      <c r="U42" s="643"/>
      <c r="V42" s="643"/>
      <c r="W42" s="643"/>
      <c r="X42" s="643"/>
      <c r="Y42" s="644"/>
      <c r="Z42" s="675">
        <v>1.6</v>
      </c>
      <c r="AA42" s="675"/>
      <c r="AB42" s="675"/>
      <c r="AC42" s="675"/>
      <c r="AD42" s="676" t="s">
        <v>128</v>
      </c>
      <c r="AE42" s="676"/>
      <c r="AF42" s="676"/>
      <c r="AG42" s="676"/>
      <c r="AH42" s="676"/>
      <c r="AI42" s="676"/>
      <c r="AJ42" s="676"/>
      <c r="AK42" s="676"/>
      <c r="AL42" s="645" t="s">
        <v>128</v>
      </c>
      <c r="AM42" s="646"/>
      <c r="AN42" s="646"/>
      <c r="AO42" s="677"/>
      <c r="AQ42" s="678" t="s">
        <v>352</v>
      </c>
      <c r="AR42" s="679"/>
      <c r="AS42" s="679"/>
      <c r="AT42" s="679"/>
      <c r="AU42" s="679"/>
      <c r="AV42" s="679"/>
      <c r="AW42" s="679"/>
      <c r="AX42" s="679"/>
      <c r="AY42" s="680"/>
      <c r="AZ42" s="626">
        <v>5601869</v>
      </c>
      <c r="BA42" s="665"/>
      <c r="BB42" s="665"/>
      <c r="BC42" s="665"/>
      <c r="BD42" s="627"/>
      <c r="BE42" s="627"/>
      <c r="BF42" s="671"/>
      <c r="BG42" s="692"/>
      <c r="BH42" s="693"/>
      <c r="BI42" s="693"/>
      <c r="BJ42" s="693"/>
      <c r="BK42" s="693"/>
      <c r="BL42" s="237"/>
      <c r="BM42" s="672" t="s">
        <v>353</v>
      </c>
      <c r="BN42" s="672"/>
      <c r="BO42" s="672"/>
      <c r="BP42" s="672"/>
      <c r="BQ42" s="672"/>
      <c r="BR42" s="672"/>
      <c r="BS42" s="672"/>
      <c r="BT42" s="672"/>
      <c r="BU42" s="673"/>
      <c r="BV42" s="626">
        <v>339</v>
      </c>
      <c r="BW42" s="665"/>
      <c r="BX42" s="665"/>
      <c r="BY42" s="665"/>
      <c r="BZ42" s="665"/>
      <c r="CA42" s="665"/>
      <c r="CB42" s="674"/>
      <c r="CD42" s="639" t="s">
        <v>354</v>
      </c>
      <c r="CE42" s="640"/>
      <c r="CF42" s="640"/>
      <c r="CG42" s="640"/>
      <c r="CH42" s="640"/>
      <c r="CI42" s="640"/>
      <c r="CJ42" s="640"/>
      <c r="CK42" s="640"/>
      <c r="CL42" s="640"/>
      <c r="CM42" s="640"/>
      <c r="CN42" s="640"/>
      <c r="CO42" s="640"/>
      <c r="CP42" s="640"/>
      <c r="CQ42" s="641"/>
      <c r="CR42" s="642">
        <v>3266716</v>
      </c>
      <c r="CS42" s="643"/>
      <c r="CT42" s="643"/>
      <c r="CU42" s="643"/>
      <c r="CV42" s="643"/>
      <c r="CW42" s="643"/>
      <c r="CX42" s="643"/>
      <c r="CY42" s="644"/>
      <c r="CZ42" s="645">
        <v>3.4</v>
      </c>
      <c r="DA42" s="646"/>
      <c r="DB42" s="646"/>
      <c r="DC42" s="647"/>
      <c r="DD42" s="648">
        <v>878988</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15">
      <c r="B43" s="623" t="s">
        <v>355</v>
      </c>
      <c r="C43" s="624"/>
      <c r="D43" s="624"/>
      <c r="E43" s="624"/>
      <c r="F43" s="624"/>
      <c r="G43" s="624"/>
      <c r="H43" s="624"/>
      <c r="I43" s="624"/>
      <c r="J43" s="624"/>
      <c r="K43" s="624"/>
      <c r="L43" s="624"/>
      <c r="M43" s="624"/>
      <c r="N43" s="624"/>
      <c r="O43" s="624"/>
      <c r="P43" s="624"/>
      <c r="Q43" s="625"/>
      <c r="R43" s="626">
        <v>97742252</v>
      </c>
      <c r="S43" s="665"/>
      <c r="T43" s="665"/>
      <c r="U43" s="665"/>
      <c r="V43" s="665"/>
      <c r="W43" s="665"/>
      <c r="X43" s="665"/>
      <c r="Y43" s="666"/>
      <c r="Z43" s="667">
        <v>100</v>
      </c>
      <c r="AA43" s="667"/>
      <c r="AB43" s="667"/>
      <c r="AC43" s="667"/>
      <c r="AD43" s="668">
        <v>41156339</v>
      </c>
      <c r="AE43" s="668"/>
      <c r="AF43" s="668"/>
      <c r="AG43" s="668"/>
      <c r="AH43" s="668"/>
      <c r="AI43" s="668"/>
      <c r="AJ43" s="668"/>
      <c r="AK43" s="668"/>
      <c r="AL43" s="629">
        <v>100</v>
      </c>
      <c r="AM43" s="669"/>
      <c r="AN43" s="669"/>
      <c r="AO43" s="670"/>
      <c r="BV43" s="238"/>
      <c r="BW43" s="238"/>
      <c r="BX43" s="238"/>
      <c r="BY43" s="238"/>
      <c r="BZ43" s="238"/>
      <c r="CA43" s="238"/>
      <c r="CB43" s="238"/>
      <c r="CD43" s="639" t="s">
        <v>356</v>
      </c>
      <c r="CE43" s="640"/>
      <c r="CF43" s="640"/>
      <c r="CG43" s="640"/>
      <c r="CH43" s="640"/>
      <c r="CI43" s="640"/>
      <c r="CJ43" s="640"/>
      <c r="CK43" s="640"/>
      <c r="CL43" s="640"/>
      <c r="CM43" s="640"/>
      <c r="CN43" s="640"/>
      <c r="CO43" s="640"/>
      <c r="CP43" s="640"/>
      <c r="CQ43" s="641"/>
      <c r="CR43" s="642">
        <v>86238</v>
      </c>
      <c r="CS43" s="661"/>
      <c r="CT43" s="661"/>
      <c r="CU43" s="661"/>
      <c r="CV43" s="661"/>
      <c r="CW43" s="661"/>
      <c r="CX43" s="661"/>
      <c r="CY43" s="662"/>
      <c r="CZ43" s="645">
        <v>0.1</v>
      </c>
      <c r="DA43" s="663"/>
      <c r="DB43" s="663"/>
      <c r="DC43" s="664"/>
      <c r="DD43" s="648">
        <v>86238</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303</v>
      </c>
      <c r="CE44" s="656"/>
      <c r="CF44" s="639" t="s">
        <v>357</v>
      </c>
      <c r="CG44" s="640"/>
      <c r="CH44" s="640"/>
      <c r="CI44" s="640"/>
      <c r="CJ44" s="640"/>
      <c r="CK44" s="640"/>
      <c r="CL44" s="640"/>
      <c r="CM44" s="640"/>
      <c r="CN44" s="640"/>
      <c r="CO44" s="640"/>
      <c r="CP44" s="640"/>
      <c r="CQ44" s="641"/>
      <c r="CR44" s="642">
        <v>3266716</v>
      </c>
      <c r="CS44" s="643"/>
      <c r="CT44" s="643"/>
      <c r="CU44" s="643"/>
      <c r="CV44" s="643"/>
      <c r="CW44" s="643"/>
      <c r="CX44" s="643"/>
      <c r="CY44" s="644"/>
      <c r="CZ44" s="645">
        <v>3.4</v>
      </c>
      <c r="DA44" s="646"/>
      <c r="DB44" s="646"/>
      <c r="DC44" s="647"/>
      <c r="DD44" s="648">
        <v>878988</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15">
      <c r="B45" s="240" t="s">
        <v>358</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359</v>
      </c>
      <c r="CG45" s="640"/>
      <c r="CH45" s="640"/>
      <c r="CI45" s="640"/>
      <c r="CJ45" s="640"/>
      <c r="CK45" s="640"/>
      <c r="CL45" s="640"/>
      <c r="CM45" s="640"/>
      <c r="CN45" s="640"/>
      <c r="CO45" s="640"/>
      <c r="CP45" s="640"/>
      <c r="CQ45" s="641"/>
      <c r="CR45" s="642">
        <v>1768517</v>
      </c>
      <c r="CS45" s="661"/>
      <c r="CT45" s="661"/>
      <c r="CU45" s="661"/>
      <c r="CV45" s="661"/>
      <c r="CW45" s="661"/>
      <c r="CX45" s="661"/>
      <c r="CY45" s="662"/>
      <c r="CZ45" s="645">
        <v>1.8</v>
      </c>
      <c r="DA45" s="663"/>
      <c r="DB45" s="663"/>
      <c r="DC45" s="664"/>
      <c r="DD45" s="648">
        <v>88374</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15">
      <c r="B46" s="241" t="s">
        <v>360</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361</v>
      </c>
      <c r="CG46" s="640"/>
      <c r="CH46" s="640"/>
      <c r="CI46" s="640"/>
      <c r="CJ46" s="640"/>
      <c r="CK46" s="640"/>
      <c r="CL46" s="640"/>
      <c r="CM46" s="640"/>
      <c r="CN46" s="640"/>
      <c r="CO46" s="640"/>
      <c r="CP46" s="640"/>
      <c r="CQ46" s="641"/>
      <c r="CR46" s="642">
        <v>1314736</v>
      </c>
      <c r="CS46" s="643"/>
      <c r="CT46" s="643"/>
      <c r="CU46" s="643"/>
      <c r="CV46" s="643"/>
      <c r="CW46" s="643"/>
      <c r="CX46" s="643"/>
      <c r="CY46" s="644"/>
      <c r="CZ46" s="645">
        <v>1.4</v>
      </c>
      <c r="DA46" s="646"/>
      <c r="DB46" s="646"/>
      <c r="DC46" s="647"/>
      <c r="DD46" s="648">
        <v>716039</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15">
      <c r="B47" s="242" t="s">
        <v>362</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363</v>
      </c>
      <c r="CG47" s="640"/>
      <c r="CH47" s="640"/>
      <c r="CI47" s="640"/>
      <c r="CJ47" s="640"/>
      <c r="CK47" s="640"/>
      <c r="CL47" s="640"/>
      <c r="CM47" s="640"/>
      <c r="CN47" s="640"/>
      <c r="CO47" s="640"/>
      <c r="CP47" s="640"/>
      <c r="CQ47" s="641"/>
      <c r="CR47" s="642" t="s">
        <v>128</v>
      </c>
      <c r="CS47" s="661"/>
      <c r="CT47" s="661"/>
      <c r="CU47" s="661"/>
      <c r="CV47" s="661"/>
      <c r="CW47" s="661"/>
      <c r="CX47" s="661"/>
      <c r="CY47" s="662"/>
      <c r="CZ47" s="645" t="s">
        <v>128</v>
      </c>
      <c r="DA47" s="663"/>
      <c r="DB47" s="663"/>
      <c r="DC47" s="664"/>
      <c r="DD47" s="648" t="s">
        <v>128</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364</v>
      </c>
      <c r="CG48" s="640"/>
      <c r="CH48" s="640"/>
      <c r="CI48" s="640"/>
      <c r="CJ48" s="640"/>
      <c r="CK48" s="640"/>
      <c r="CL48" s="640"/>
      <c r="CM48" s="640"/>
      <c r="CN48" s="640"/>
      <c r="CO48" s="640"/>
      <c r="CP48" s="640"/>
      <c r="CQ48" s="641"/>
      <c r="CR48" s="642" t="s">
        <v>136</v>
      </c>
      <c r="CS48" s="643"/>
      <c r="CT48" s="643"/>
      <c r="CU48" s="643"/>
      <c r="CV48" s="643"/>
      <c r="CW48" s="643"/>
      <c r="CX48" s="643"/>
      <c r="CY48" s="644"/>
      <c r="CZ48" s="645" t="s">
        <v>128</v>
      </c>
      <c r="DA48" s="646"/>
      <c r="DB48" s="646"/>
      <c r="DC48" s="647"/>
      <c r="DD48" s="648" t="s">
        <v>128</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365</v>
      </c>
      <c r="CE49" s="624"/>
      <c r="CF49" s="624"/>
      <c r="CG49" s="624"/>
      <c r="CH49" s="624"/>
      <c r="CI49" s="624"/>
      <c r="CJ49" s="624"/>
      <c r="CK49" s="624"/>
      <c r="CL49" s="624"/>
      <c r="CM49" s="624"/>
      <c r="CN49" s="624"/>
      <c r="CO49" s="624"/>
      <c r="CP49" s="624"/>
      <c r="CQ49" s="625"/>
      <c r="CR49" s="626">
        <v>96799953</v>
      </c>
      <c r="CS49" s="627"/>
      <c r="CT49" s="627"/>
      <c r="CU49" s="627"/>
      <c r="CV49" s="627"/>
      <c r="CW49" s="627"/>
      <c r="CX49" s="627"/>
      <c r="CY49" s="628"/>
      <c r="CZ49" s="629">
        <v>100</v>
      </c>
      <c r="DA49" s="630"/>
      <c r="DB49" s="630"/>
      <c r="DC49" s="631"/>
      <c r="DD49" s="632">
        <v>48472428</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PnJUy7ev2uZQOxnx4W7S8cxuJEFnQ/dindSShbSUHgG3NicQmpAI6keCEn9ZmKsAxzZUITkV177MEzABomtXaw==" saltValue="/zuFEd7x1YllvOUaNHvn8Q=="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8"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366</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7" t="s">
        <v>367</v>
      </c>
      <c r="DK2" s="1168"/>
      <c r="DL2" s="1168"/>
      <c r="DM2" s="1168"/>
      <c r="DN2" s="1168"/>
      <c r="DO2" s="1169"/>
      <c r="DP2" s="251"/>
      <c r="DQ2" s="1167" t="s">
        <v>368</v>
      </c>
      <c r="DR2" s="1168"/>
      <c r="DS2" s="1168"/>
      <c r="DT2" s="1168"/>
      <c r="DU2" s="1168"/>
      <c r="DV2" s="1168"/>
      <c r="DW2" s="1168"/>
      <c r="DX2" s="1168"/>
      <c r="DY2" s="1168"/>
      <c r="DZ2" s="1169"/>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20" t="s">
        <v>369</v>
      </c>
      <c r="B4" s="1120"/>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254"/>
      <c r="BA4" s="254"/>
      <c r="BB4" s="254"/>
      <c r="BC4" s="254"/>
      <c r="BD4" s="254"/>
      <c r="BE4" s="255"/>
      <c r="BF4" s="255"/>
      <c r="BG4" s="255"/>
      <c r="BH4" s="255"/>
      <c r="BI4" s="255"/>
      <c r="BJ4" s="255"/>
      <c r="BK4" s="255"/>
      <c r="BL4" s="255"/>
      <c r="BM4" s="255"/>
      <c r="BN4" s="255"/>
      <c r="BO4" s="255"/>
      <c r="BP4" s="255"/>
      <c r="BQ4" s="254" t="s">
        <v>370</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52" t="s">
        <v>371</v>
      </c>
      <c r="B5" s="1053"/>
      <c r="C5" s="1053"/>
      <c r="D5" s="1053"/>
      <c r="E5" s="1053"/>
      <c r="F5" s="1053"/>
      <c r="G5" s="1053"/>
      <c r="H5" s="1053"/>
      <c r="I5" s="1053"/>
      <c r="J5" s="1053"/>
      <c r="K5" s="1053"/>
      <c r="L5" s="1053"/>
      <c r="M5" s="1053"/>
      <c r="N5" s="1053"/>
      <c r="O5" s="1053"/>
      <c r="P5" s="1054"/>
      <c r="Q5" s="1058" t="s">
        <v>372</v>
      </c>
      <c r="R5" s="1059"/>
      <c r="S5" s="1059"/>
      <c r="T5" s="1059"/>
      <c r="U5" s="1060"/>
      <c r="V5" s="1058" t="s">
        <v>373</v>
      </c>
      <c r="W5" s="1059"/>
      <c r="X5" s="1059"/>
      <c r="Y5" s="1059"/>
      <c r="Z5" s="1060"/>
      <c r="AA5" s="1058" t="s">
        <v>374</v>
      </c>
      <c r="AB5" s="1059"/>
      <c r="AC5" s="1059"/>
      <c r="AD5" s="1059"/>
      <c r="AE5" s="1059"/>
      <c r="AF5" s="1170" t="s">
        <v>375</v>
      </c>
      <c r="AG5" s="1059"/>
      <c r="AH5" s="1059"/>
      <c r="AI5" s="1059"/>
      <c r="AJ5" s="1074"/>
      <c r="AK5" s="1059" t="s">
        <v>376</v>
      </c>
      <c r="AL5" s="1059"/>
      <c r="AM5" s="1059"/>
      <c r="AN5" s="1059"/>
      <c r="AO5" s="1060"/>
      <c r="AP5" s="1058" t="s">
        <v>377</v>
      </c>
      <c r="AQ5" s="1059"/>
      <c r="AR5" s="1059"/>
      <c r="AS5" s="1059"/>
      <c r="AT5" s="1060"/>
      <c r="AU5" s="1058" t="s">
        <v>378</v>
      </c>
      <c r="AV5" s="1059"/>
      <c r="AW5" s="1059"/>
      <c r="AX5" s="1059"/>
      <c r="AY5" s="1074"/>
      <c r="AZ5" s="258"/>
      <c r="BA5" s="258"/>
      <c r="BB5" s="258"/>
      <c r="BC5" s="258"/>
      <c r="BD5" s="258"/>
      <c r="BE5" s="259"/>
      <c r="BF5" s="259"/>
      <c r="BG5" s="259"/>
      <c r="BH5" s="259"/>
      <c r="BI5" s="259"/>
      <c r="BJ5" s="259"/>
      <c r="BK5" s="259"/>
      <c r="BL5" s="259"/>
      <c r="BM5" s="259"/>
      <c r="BN5" s="259"/>
      <c r="BO5" s="259"/>
      <c r="BP5" s="259"/>
      <c r="BQ5" s="1052" t="s">
        <v>379</v>
      </c>
      <c r="BR5" s="1053"/>
      <c r="BS5" s="1053"/>
      <c r="BT5" s="1053"/>
      <c r="BU5" s="1053"/>
      <c r="BV5" s="1053"/>
      <c r="BW5" s="1053"/>
      <c r="BX5" s="1053"/>
      <c r="BY5" s="1053"/>
      <c r="BZ5" s="1053"/>
      <c r="CA5" s="1053"/>
      <c r="CB5" s="1053"/>
      <c r="CC5" s="1053"/>
      <c r="CD5" s="1053"/>
      <c r="CE5" s="1053"/>
      <c r="CF5" s="1053"/>
      <c r="CG5" s="1054"/>
      <c r="CH5" s="1058" t="s">
        <v>380</v>
      </c>
      <c r="CI5" s="1059"/>
      <c r="CJ5" s="1059"/>
      <c r="CK5" s="1059"/>
      <c r="CL5" s="1060"/>
      <c r="CM5" s="1058" t="s">
        <v>381</v>
      </c>
      <c r="CN5" s="1059"/>
      <c r="CO5" s="1059"/>
      <c r="CP5" s="1059"/>
      <c r="CQ5" s="1060"/>
      <c r="CR5" s="1058" t="s">
        <v>382</v>
      </c>
      <c r="CS5" s="1059"/>
      <c r="CT5" s="1059"/>
      <c r="CU5" s="1059"/>
      <c r="CV5" s="1060"/>
      <c r="CW5" s="1058" t="s">
        <v>383</v>
      </c>
      <c r="CX5" s="1059"/>
      <c r="CY5" s="1059"/>
      <c r="CZ5" s="1059"/>
      <c r="DA5" s="1060"/>
      <c r="DB5" s="1058" t="s">
        <v>384</v>
      </c>
      <c r="DC5" s="1059"/>
      <c r="DD5" s="1059"/>
      <c r="DE5" s="1059"/>
      <c r="DF5" s="1060"/>
      <c r="DG5" s="1155" t="s">
        <v>385</v>
      </c>
      <c r="DH5" s="1156"/>
      <c r="DI5" s="1156"/>
      <c r="DJ5" s="1156"/>
      <c r="DK5" s="1157"/>
      <c r="DL5" s="1155" t="s">
        <v>386</v>
      </c>
      <c r="DM5" s="1156"/>
      <c r="DN5" s="1156"/>
      <c r="DO5" s="1156"/>
      <c r="DP5" s="1157"/>
      <c r="DQ5" s="1058" t="s">
        <v>387</v>
      </c>
      <c r="DR5" s="1059"/>
      <c r="DS5" s="1059"/>
      <c r="DT5" s="1059"/>
      <c r="DU5" s="1060"/>
      <c r="DV5" s="1058" t="s">
        <v>378</v>
      </c>
      <c r="DW5" s="1059"/>
      <c r="DX5" s="1059"/>
      <c r="DY5" s="1059"/>
      <c r="DZ5" s="1074"/>
      <c r="EA5" s="256"/>
    </row>
    <row r="6" spans="1:131" s="257" customFormat="1" ht="26.25" customHeight="1" thickBot="1" x14ac:dyDescent="0.2">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1"/>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58"/>
      <c r="DH6" s="1159"/>
      <c r="DI6" s="1159"/>
      <c r="DJ6" s="1159"/>
      <c r="DK6" s="1160"/>
      <c r="DL6" s="1158"/>
      <c r="DM6" s="1159"/>
      <c r="DN6" s="1159"/>
      <c r="DO6" s="1159"/>
      <c r="DP6" s="1160"/>
      <c r="DQ6" s="1061"/>
      <c r="DR6" s="1062"/>
      <c r="DS6" s="1062"/>
      <c r="DT6" s="1062"/>
      <c r="DU6" s="1063"/>
      <c r="DV6" s="1061"/>
      <c r="DW6" s="1062"/>
      <c r="DX6" s="1062"/>
      <c r="DY6" s="1062"/>
      <c r="DZ6" s="1075"/>
      <c r="EA6" s="256"/>
    </row>
    <row r="7" spans="1:131" s="257" customFormat="1" ht="26.25" customHeight="1" thickTop="1" x14ac:dyDescent="0.15">
      <c r="A7" s="260">
        <v>1</v>
      </c>
      <c r="B7" s="1107" t="s">
        <v>388</v>
      </c>
      <c r="C7" s="1108"/>
      <c r="D7" s="1108"/>
      <c r="E7" s="1108"/>
      <c r="F7" s="1108"/>
      <c r="G7" s="1108"/>
      <c r="H7" s="1108"/>
      <c r="I7" s="1108"/>
      <c r="J7" s="1108"/>
      <c r="K7" s="1108"/>
      <c r="L7" s="1108"/>
      <c r="M7" s="1108"/>
      <c r="N7" s="1108"/>
      <c r="O7" s="1108"/>
      <c r="P7" s="1109"/>
      <c r="Q7" s="1161">
        <v>97894</v>
      </c>
      <c r="R7" s="1162"/>
      <c r="S7" s="1162"/>
      <c r="T7" s="1162"/>
      <c r="U7" s="1162"/>
      <c r="V7" s="1162">
        <v>96952</v>
      </c>
      <c r="W7" s="1162"/>
      <c r="X7" s="1162"/>
      <c r="Y7" s="1162"/>
      <c r="Z7" s="1162"/>
      <c r="AA7" s="1162">
        <v>942</v>
      </c>
      <c r="AB7" s="1162"/>
      <c r="AC7" s="1162"/>
      <c r="AD7" s="1162"/>
      <c r="AE7" s="1163"/>
      <c r="AF7" s="1164">
        <v>800</v>
      </c>
      <c r="AG7" s="1165"/>
      <c r="AH7" s="1165"/>
      <c r="AI7" s="1165"/>
      <c r="AJ7" s="1166"/>
      <c r="AK7" s="1148">
        <v>393</v>
      </c>
      <c r="AL7" s="1149"/>
      <c r="AM7" s="1149"/>
      <c r="AN7" s="1149"/>
      <c r="AO7" s="1149"/>
      <c r="AP7" s="1149">
        <v>58714</v>
      </c>
      <c r="AQ7" s="1149"/>
      <c r="AR7" s="1149"/>
      <c r="AS7" s="1149"/>
      <c r="AT7" s="1149"/>
      <c r="AU7" s="1150"/>
      <c r="AV7" s="1150"/>
      <c r="AW7" s="1150"/>
      <c r="AX7" s="1150"/>
      <c r="AY7" s="1151"/>
      <c r="AZ7" s="254"/>
      <c r="BA7" s="254"/>
      <c r="BB7" s="254"/>
      <c r="BC7" s="254"/>
      <c r="BD7" s="254"/>
      <c r="BE7" s="255"/>
      <c r="BF7" s="255"/>
      <c r="BG7" s="255"/>
      <c r="BH7" s="255"/>
      <c r="BI7" s="255"/>
      <c r="BJ7" s="255"/>
      <c r="BK7" s="255"/>
      <c r="BL7" s="255"/>
      <c r="BM7" s="255"/>
      <c r="BN7" s="255"/>
      <c r="BO7" s="255"/>
      <c r="BP7" s="255"/>
      <c r="BQ7" s="261">
        <v>1</v>
      </c>
      <c r="BR7" s="262"/>
      <c r="BS7" s="1152" t="s">
        <v>613</v>
      </c>
      <c r="BT7" s="1153"/>
      <c r="BU7" s="1153"/>
      <c r="BV7" s="1153"/>
      <c r="BW7" s="1153"/>
      <c r="BX7" s="1153"/>
      <c r="BY7" s="1153"/>
      <c r="BZ7" s="1153"/>
      <c r="CA7" s="1153"/>
      <c r="CB7" s="1153"/>
      <c r="CC7" s="1153"/>
      <c r="CD7" s="1153"/>
      <c r="CE7" s="1153"/>
      <c r="CF7" s="1153"/>
      <c r="CG7" s="1154"/>
      <c r="CH7" s="1145">
        <v>-16</v>
      </c>
      <c r="CI7" s="1146"/>
      <c r="CJ7" s="1146"/>
      <c r="CK7" s="1146"/>
      <c r="CL7" s="1147"/>
      <c r="CM7" s="1145">
        <v>151</v>
      </c>
      <c r="CN7" s="1146"/>
      <c r="CO7" s="1146"/>
      <c r="CP7" s="1146"/>
      <c r="CQ7" s="1147"/>
      <c r="CR7" s="1145">
        <v>10</v>
      </c>
      <c r="CS7" s="1146"/>
      <c r="CT7" s="1146"/>
      <c r="CU7" s="1146"/>
      <c r="CV7" s="1147"/>
      <c r="CW7" s="1145" t="s">
        <v>606</v>
      </c>
      <c r="CX7" s="1146"/>
      <c r="CY7" s="1146"/>
      <c r="CZ7" s="1146"/>
      <c r="DA7" s="1147"/>
      <c r="DB7" s="1145" t="s">
        <v>606</v>
      </c>
      <c r="DC7" s="1146"/>
      <c r="DD7" s="1146"/>
      <c r="DE7" s="1146"/>
      <c r="DF7" s="1147"/>
      <c r="DG7" s="1145" t="s">
        <v>606</v>
      </c>
      <c r="DH7" s="1146"/>
      <c r="DI7" s="1146"/>
      <c r="DJ7" s="1146"/>
      <c r="DK7" s="1147"/>
      <c r="DL7" s="1145" t="s">
        <v>606</v>
      </c>
      <c r="DM7" s="1146"/>
      <c r="DN7" s="1146"/>
      <c r="DO7" s="1146"/>
      <c r="DP7" s="1147"/>
      <c r="DQ7" s="1145" t="s">
        <v>606</v>
      </c>
      <c r="DR7" s="1146"/>
      <c r="DS7" s="1146"/>
      <c r="DT7" s="1146"/>
      <c r="DU7" s="1147"/>
      <c r="DV7" s="1172"/>
      <c r="DW7" s="1173"/>
      <c r="DX7" s="1173"/>
      <c r="DY7" s="1173"/>
      <c r="DZ7" s="1174"/>
      <c r="EA7" s="256"/>
    </row>
    <row r="8" spans="1:131" s="257" customFormat="1" ht="26.25" customHeight="1" x14ac:dyDescent="0.15">
      <c r="A8" s="263">
        <v>2</v>
      </c>
      <c r="B8" s="1094" t="s">
        <v>389</v>
      </c>
      <c r="C8" s="1095"/>
      <c r="D8" s="1095"/>
      <c r="E8" s="1095"/>
      <c r="F8" s="1095"/>
      <c r="G8" s="1095"/>
      <c r="H8" s="1095"/>
      <c r="I8" s="1095"/>
      <c r="J8" s="1095"/>
      <c r="K8" s="1095"/>
      <c r="L8" s="1095"/>
      <c r="M8" s="1095"/>
      <c r="N8" s="1095"/>
      <c r="O8" s="1095"/>
      <c r="P8" s="1096"/>
      <c r="Q8" s="1100">
        <v>1971</v>
      </c>
      <c r="R8" s="1101"/>
      <c r="S8" s="1101"/>
      <c r="T8" s="1101"/>
      <c r="U8" s="1101"/>
      <c r="V8" s="1101">
        <v>1971</v>
      </c>
      <c r="W8" s="1101"/>
      <c r="X8" s="1101"/>
      <c r="Y8" s="1101"/>
      <c r="Z8" s="1101"/>
      <c r="AA8" s="1101" t="s">
        <v>606</v>
      </c>
      <c r="AB8" s="1101"/>
      <c r="AC8" s="1101"/>
      <c r="AD8" s="1101"/>
      <c r="AE8" s="1102"/>
      <c r="AF8" s="1076" t="s">
        <v>390</v>
      </c>
      <c r="AG8" s="1077"/>
      <c r="AH8" s="1077"/>
      <c r="AI8" s="1077"/>
      <c r="AJ8" s="1078"/>
      <c r="AK8" s="1143">
        <v>461</v>
      </c>
      <c r="AL8" s="1144"/>
      <c r="AM8" s="1144"/>
      <c r="AN8" s="1144"/>
      <c r="AO8" s="1144"/>
      <c r="AP8" s="1144">
        <v>3509</v>
      </c>
      <c r="AQ8" s="1144"/>
      <c r="AR8" s="1144"/>
      <c r="AS8" s="1144"/>
      <c r="AT8" s="1144"/>
      <c r="AU8" s="1141"/>
      <c r="AV8" s="1141"/>
      <c r="AW8" s="1141"/>
      <c r="AX8" s="1141"/>
      <c r="AY8" s="1142"/>
      <c r="AZ8" s="254"/>
      <c r="BA8" s="254"/>
      <c r="BB8" s="254"/>
      <c r="BC8" s="254"/>
      <c r="BD8" s="254"/>
      <c r="BE8" s="255"/>
      <c r="BF8" s="255"/>
      <c r="BG8" s="255"/>
      <c r="BH8" s="255"/>
      <c r="BI8" s="255"/>
      <c r="BJ8" s="255"/>
      <c r="BK8" s="255"/>
      <c r="BL8" s="255"/>
      <c r="BM8" s="255"/>
      <c r="BN8" s="255"/>
      <c r="BO8" s="255"/>
      <c r="BP8" s="255"/>
      <c r="BQ8" s="264">
        <v>2</v>
      </c>
      <c r="BR8" s="265"/>
      <c r="BS8" s="1071"/>
      <c r="BT8" s="1072"/>
      <c r="BU8" s="1072"/>
      <c r="BV8" s="1072"/>
      <c r="BW8" s="1072"/>
      <c r="BX8" s="1072"/>
      <c r="BY8" s="1072"/>
      <c r="BZ8" s="1072"/>
      <c r="CA8" s="1072"/>
      <c r="CB8" s="1072"/>
      <c r="CC8" s="1072"/>
      <c r="CD8" s="1072"/>
      <c r="CE8" s="1072"/>
      <c r="CF8" s="1072"/>
      <c r="CG8" s="1073"/>
      <c r="CH8" s="1046"/>
      <c r="CI8" s="1047"/>
      <c r="CJ8" s="1047"/>
      <c r="CK8" s="1047"/>
      <c r="CL8" s="1048"/>
      <c r="CM8" s="1046"/>
      <c r="CN8" s="1047"/>
      <c r="CO8" s="1047"/>
      <c r="CP8" s="1047"/>
      <c r="CQ8" s="1048"/>
      <c r="CR8" s="1046"/>
      <c r="CS8" s="1047"/>
      <c r="CT8" s="1047"/>
      <c r="CU8" s="1047"/>
      <c r="CV8" s="1048"/>
      <c r="CW8" s="1046"/>
      <c r="CX8" s="1047"/>
      <c r="CY8" s="1047"/>
      <c r="CZ8" s="1047"/>
      <c r="DA8" s="1048"/>
      <c r="DB8" s="1046"/>
      <c r="DC8" s="1047"/>
      <c r="DD8" s="1047"/>
      <c r="DE8" s="1047"/>
      <c r="DF8" s="1048"/>
      <c r="DG8" s="1046"/>
      <c r="DH8" s="1047"/>
      <c r="DI8" s="1047"/>
      <c r="DJ8" s="1047"/>
      <c r="DK8" s="1048"/>
      <c r="DL8" s="1046"/>
      <c r="DM8" s="1047"/>
      <c r="DN8" s="1047"/>
      <c r="DO8" s="1047"/>
      <c r="DP8" s="1048"/>
      <c r="DQ8" s="1046"/>
      <c r="DR8" s="1047"/>
      <c r="DS8" s="1047"/>
      <c r="DT8" s="1047"/>
      <c r="DU8" s="1048"/>
      <c r="DV8" s="1049"/>
      <c r="DW8" s="1050"/>
      <c r="DX8" s="1050"/>
      <c r="DY8" s="1050"/>
      <c r="DZ8" s="1051"/>
      <c r="EA8" s="256"/>
    </row>
    <row r="9" spans="1:131" s="257" customFormat="1" ht="26.25" customHeight="1" x14ac:dyDescent="0.15">
      <c r="A9" s="263">
        <v>3</v>
      </c>
      <c r="B9" s="1094"/>
      <c r="C9" s="1095"/>
      <c r="D9" s="1095"/>
      <c r="E9" s="1095"/>
      <c r="F9" s="1095"/>
      <c r="G9" s="1095"/>
      <c r="H9" s="1095"/>
      <c r="I9" s="1095"/>
      <c r="J9" s="1095"/>
      <c r="K9" s="1095"/>
      <c r="L9" s="1095"/>
      <c r="M9" s="1095"/>
      <c r="N9" s="1095"/>
      <c r="O9" s="1095"/>
      <c r="P9" s="1096"/>
      <c r="Q9" s="1100"/>
      <c r="R9" s="1101"/>
      <c r="S9" s="1101"/>
      <c r="T9" s="1101"/>
      <c r="U9" s="1101"/>
      <c r="V9" s="1101"/>
      <c r="W9" s="1101"/>
      <c r="X9" s="1101"/>
      <c r="Y9" s="1101"/>
      <c r="Z9" s="1101"/>
      <c r="AA9" s="1101"/>
      <c r="AB9" s="1101"/>
      <c r="AC9" s="1101"/>
      <c r="AD9" s="1101"/>
      <c r="AE9" s="1102"/>
      <c r="AF9" s="1076"/>
      <c r="AG9" s="1077"/>
      <c r="AH9" s="1077"/>
      <c r="AI9" s="1077"/>
      <c r="AJ9" s="1078"/>
      <c r="AK9" s="1143"/>
      <c r="AL9" s="1144"/>
      <c r="AM9" s="1144"/>
      <c r="AN9" s="1144"/>
      <c r="AO9" s="1144"/>
      <c r="AP9" s="1144"/>
      <c r="AQ9" s="1144"/>
      <c r="AR9" s="1144"/>
      <c r="AS9" s="1144"/>
      <c r="AT9" s="1144"/>
      <c r="AU9" s="1141"/>
      <c r="AV9" s="1141"/>
      <c r="AW9" s="1141"/>
      <c r="AX9" s="1141"/>
      <c r="AY9" s="1142"/>
      <c r="AZ9" s="254"/>
      <c r="BA9" s="254"/>
      <c r="BB9" s="254"/>
      <c r="BC9" s="254"/>
      <c r="BD9" s="254"/>
      <c r="BE9" s="255"/>
      <c r="BF9" s="255"/>
      <c r="BG9" s="255"/>
      <c r="BH9" s="255"/>
      <c r="BI9" s="255"/>
      <c r="BJ9" s="255"/>
      <c r="BK9" s="255"/>
      <c r="BL9" s="255"/>
      <c r="BM9" s="255"/>
      <c r="BN9" s="255"/>
      <c r="BO9" s="255"/>
      <c r="BP9" s="255"/>
      <c r="BQ9" s="264">
        <v>3</v>
      </c>
      <c r="BR9" s="265"/>
      <c r="BS9" s="1071"/>
      <c r="BT9" s="1072"/>
      <c r="BU9" s="1072"/>
      <c r="BV9" s="1072"/>
      <c r="BW9" s="1072"/>
      <c r="BX9" s="1072"/>
      <c r="BY9" s="1072"/>
      <c r="BZ9" s="1072"/>
      <c r="CA9" s="1072"/>
      <c r="CB9" s="1072"/>
      <c r="CC9" s="1072"/>
      <c r="CD9" s="1072"/>
      <c r="CE9" s="1072"/>
      <c r="CF9" s="1072"/>
      <c r="CG9" s="1073"/>
      <c r="CH9" s="1046"/>
      <c r="CI9" s="1047"/>
      <c r="CJ9" s="1047"/>
      <c r="CK9" s="1047"/>
      <c r="CL9" s="1048"/>
      <c r="CM9" s="1046"/>
      <c r="CN9" s="1047"/>
      <c r="CO9" s="1047"/>
      <c r="CP9" s="1047"/>
      <c r="CQ9" s="1048"/>
      <c r="CR9" s="1046"/>
      <c r="CS9" s="1047"/>
      <c r="CT9" s="1047"/>
      <c r="CU9" s="1047"/>
      <c r="CV9" s="1048"/>
      <c r="CW9" s="1046"/>
      <c r="CX9" s="1047"/>
      <c r="CY9" s="1047"/>
      <c r="CZ9" s="1047"/>
      <c r="DA9" s="1048"/>
      <c r="DB9" s="1046"/>
      <c r="DC9" s="1047"/>
      <c r="DD9" s="1047"/>
      <c r="DE9" s="1047"/>
      <c r="DF9" s="1048"/>
      <c r="DG9" s="1046"/>
      <c r="DH9" s="1047"/>
      <c r="DI9" s="1047"/>
      <c r="DJ9" s="1047"/>
      <c r="DK9" s="1048"/>
      <c r="DL9" s="1046"/>
      <c r="DM9" s="1047"/>
      <c r="DN9" s="1047"/>
      <c r="DO9" s="1047"/>
      <c r="DP9" s="1048"/>
      <c r="DQ9" s="1046"/>
      <c r="DR9" s="1047"/>
      <c r="DS9" s="1047"/>
      <c r="DT9" s="1047"/>
      <c r="DU9" s="1048"/>
      <c r="DV9" s="1049"/>
      <c r="DW9" s="1050"/>
      <c r="DX9" s="1050"/>
      <c r="DY9" s="1050"/>
      <c r="DZ9" s="1051"/>
      <c r="EA9" s="256"/>
    </row>
    <row r="10" spans="1:131" s="257" customFormat="1" ht="26.25" customHeight="1" x14ac:dyDescent="0.15">
      <c r="A10" s="263">
        <v>4</v>
      </c>
      <c r="B10" s="1094"/>
      <c r="C10" s="1095"/>
      <c r="D10" s="1095"/>
      <c r="E10" s="1095"/>
      <c r="F10" s="1095"/>
      <c r="G10" s="1095"/>
      <c r="H10" s="1095"/>
      <c r="I10" s="1095"/>
      <c r="J10" s="1095"/>
      <c r="K10" s="1095"/>
      <c r="L10" s="1095"/>
      <c r="M10" s="1095"/>
      <c r="N10" s="1095"/>
      <c r="O10" s="1095"/>
      <c r="P10" s="1096"/>
      <c r="Q10" s="1100"/>
      <c r="R10" s="1101"/>
      <c r="S10" s="1101"/>
      <c r="T10" s="1101"/>
      <c r="U10" s="1101"/>
      <c r="V10" s="1101"/>
      <c r="W10" s="1101"/>
      <c r="X10" s="1101"/>
      <c r="Y10" s="1101"/>
      <c r="Z10" s="1101"/>
      <c r="AA10" s="1101"/>
      <c r="AB10" s="1101"/>
      <c r="AC10" s="1101"/>
      <c r="AD10" s="1101"/>
      <c r="AE10" s="1102"/>
      <c r="AF10" s="1076"/>
      <c r="AG10" s="1077"/>
      <c r="AH10" s="1077"/>
      <c r="AI10" s="1077"/>
      <c r="AJ10" s="1078"/>
      <c r="AK10" s="1143"/>
      <c r="AL10" s="1144"/>
      <c r="AM10" s="1144"/>
      <c r="AN10" s="1144"/>
      <c r="AO10" s="1144"/>
      <c r="AP10" s="1144"/>
      <c r="AQ10" s="1144"/>
      <c r="AR10" s="1144"/>
      <c r="AS10" s="1144"/>
      <c r="AT10" s="1144"/>
      <c r="AU10" s="1141"/>
      <c r="AV10" s="1141"/>
      <c r="AW10" s="1141"/>
      <c r="AX10" s="1141"/>
      <c r="AY10" s="1142"/>
      <c r="AZ10" s="254"/>
      <c r="BA10" s="254"/>
      <c r="BB10" s="254"/>
      <c r="BC10" s="254"/>
      <c r="BD10" s="254"/>
      <c r="BE10" s="255"/>
      <c r="BF10" s="255"/>
      <c r="BG10" s="255"/>
      <c r="BH10" s="255"/>
      <c r="BI10" s="255"/>
      <c r="BJ10" s="255"/>
      <c r="BK10" s="255"/>
      <c r="BL10" s="255"/>
      <c r="BM10" s="255"/>
      <c r="BN10" s="255"/>
      <c r="BO10" s="255"/>
      <c r="BP10" s="255"/>
      <c r="BQ10" s="264">
        <v>4</v>
      </c>
      <c r="BR10" s="265"/>
      <c r="BS10" s="1071"/>
      <c r="BT10" s="1072"/>
      <c r="BU10" s="1072"/>
      <c r="BV10" s="1072"/>
      <c r="BW10" s="1072"/>
      <c r="BX10" s="1072"/>
      <c r="BY10" s="1072"/>
      <c r="BZ10" s="1072"/>
      <c r="CA10" s="1072"/>
      <c r="CB10" s="1072"/>
      <c r="CC10" s="1072"/>
      <c r="CD10" s="1072"/>
      <c r="CE10" s="1072"/>
      <c r="CF10" s="1072"/>
      <c r="CG10" s="1073"/>
      <c r="CH10" s="1046"/>
      <c r="CI10" s="1047"/>
      <c r="CJ10" s="1047"/>
      <c r="CK10" s="1047"/>
      <c r="CL10" s="1048"/>
      <c r="CM10" s="1046"/>
      <c r="CN10" s="1047"/>
      <c r="CO10" s="1047"/>
      <c r="CP10" s="1047"/>
      <c r="CQ10" s="1048"/>
      <c r="CR10" s="1046"/>
      <c r="CS10" s="1047"/>
      <c r="CT10" s="1047"/>
      <c r="CU10" s="1047"/>
      <c r="CV10" s="1048"/>
      <c r="CW10" s="1046"/>
      <c r="CX10" s="1047"/>
      <c r="CY10" s="1047"/>
      <c r="CZ10" s="1047"/>
      <c r="DA10" s="1048"/>
      <c r="DB10" s="1046"/>
      <c r="DC10" s="1047"/>
      <c r="DD10" s="1047"/>
      <c r="DE10" s="1047"/>
      <c r="DF10" s="1048"/>
      <c r="DG10" s="1046"/>
      <c r="DH10" s="1047"/>
      <c r="DI10" s="1047"/>
      <c r="DJ10" s="1047"/>
      <c r="DK10" s="1048"/>
      <c r="DL10" s="1046"/>
      <c r="DM10" s="1047"/>
      <c r="DN10" s="1047"/>
      <c r="DO10" s="1047"/>
      <c r="DP10" s="1048"/>
      <c r="DQ10" s="1046"/>
      <c r="DR10" s="1047"/>
      <c r="DS10" s="1047"/>
      <c r="DT10" s="1047"/>
      <c r="DU10" s="1048"/>
      <c r="DV10" s="1049"/>
      <c r="DW10" s="1050"/>
      <c r="DX10" s="1050"/>
      <c r="DY10" s="1050"/>
      <c r="DZ10" s="1051"/>
      <c r="EA10" s="256"/>
    </row>
    <row r="11" spans="1:131" s="257" customFormat="1" ht="26.25" customHeight="1" x14ac:dyDescent="0.15">
      <c r="A11" s="263">
        <v>5</v>
      </c>
      <c r="B11" s="1094"/>
      <c r="C11" s="1095"/>
      <c r="D11" s="1095"/>
      <c r="E11" s="1095"/>
      <c r="F11" s="1095"/>
      <c r="G11" s="1095"/>
      <c r="H11" s="1095"/>
      <c r="I11" s="1095"/>
      <c r="J11" s="1095"/>
      <c r="K11" s="1095"/>
      <c r="L11" s="1095"/>
      <c r="M11" s="1095"/>
      <c r="N11" s="1095"/>
      <c r="O11" s="1095"/>
      <c r="P11" s="1096"/>
      <c r="Q11" s="1100"/>
      <c r="R11" s="1101"/>
      <c r="S11" s="1101"/>
      <c r="T11" s="1101"/>
      <c r="U11" s="1101"/>
      <c r="V11" s="1101"/>
      <c r="W11" s="1101"/>
      <c r="X11" s="1101"/>
      <c r="Y11" s="1101"/>
      <c r="Z11" s="1101"/>
      <c r="AA11" s="1101"/>
      <c r="AB11" s="1101"/>
      <c r="AC11" s="1101"/>
      <c r="AD11" s="1101"/>
      <c r="AE11" s="1102"/>
      <c r="AF11" s="1076"/>
      <c r="AG11" s="1077"/>
      <c r="AH11" s="1077"/>
      <c r="AI11" s="1077"/>
      <c r="AJ11" s="1078"/>
      <c r="AK11" s="1143"/>
      <c r="AL11" s="1144"/>
      <c r="AM11" s="1144"/>
      <c r="AN11" s="1144"/>
      <c r="AO11" s="1144"/>
      <c r="AP11" s="1144"/>
      <c r="AQ11" s="1144"/>
      <c r="AR11" s="1144"/>
      <c r="AS11" s="1144"/>
      <c r="AT11" s="1144"/>
      <c r="AU11" s="1141"/>
      <c r="AV11" s="1141"/>
      <c r="AW11" s="1141"/>
      <c r="AX11" s="1141"/>
      <c r="AY11" s="1142"/>
      <c r="AZ11" s="254"/>
      <c r="BA11" s="254"/>
      <c r="BB11" s="254"/>
      <c r="BC11" s="254"/>
      <c r="BD11" s="254"/>
      <c r="BE11" s="255"/>
      <c r="BF11" s="255"/>
      <c r="BG11" s="255"/>
      <c r="BH11" s="255"/>
      <c r="BI11" s="255"/>
      <c r="BJ11" s="255"/>
      <c r="BK11" s="255"/>
      <c r="BL11" s="255"/>
      <c r="BM11" s="255"/>
      <c r="BN11" s="255"/>
      <c r="BO11" s="255"/>
      <c r="BP11" s="255"/>
      <c r="BQ11" s="264">
        <v>5</v>
      </c>
      <c r="BR11" s="265"/>
      <c r="BS11" s="1071"/>
      <c r="BT11" s="1072"/>
      <c r="BU11" s="1072"/>
      <c r="BV11" s="1072"/>
      <c r="BW11" s="1072"/>
      <c r="BX11" s="1072"/>
      <c r="BY11" s="1072"/>
      <c r="BZ11" s="1072"/>
      <c r="CA11" s="1072"/>
      <c r="CB11" s="1072"/>
      <c r="CC11" s="1072"/>
      <c r="CD11" s="1072"/>
      <c r="CE11" s="1072"/>
      <c r="CF11" s="1072"/>
      <c r="CG11" s="1073"/>
      <c r="CH11" s="1046"/>
      <c r="CI11" s="1047"/>
      <c r="CJ11" s="1047"/>
      <c r="CK11" s="1047"/>
      <c r="CL11" s="1048"/>
      <c r="CM11" s="1046"/>
      <c r="CN11" s="1047"/>
      <c r="CO11" s="1047"/>
      <c r="CP11" s="1047"/>
      <c r="CQ11" s="1048"/>
      <c r="CR11" s="1046"/>
      <c r="CS11" s="1047"/>
      <c r="CT11" s="1047"/>
      <c r="CU11" s="1047"/>
      <c r="CV11" s="1048"/>
      <c r="CW11" s="1046"/>
      <c r="CX11" s="1047"/>
      <c r="CY11" s="1047"/>
      <c r="CZ11" s="1047"/>
      <c r="DA11" s="1048"/>
      <c r="DB11" s="1046"/>
      <c r="DC11" s="1047"/>
      <c r="DD11" s="1047"/>
      <c r="DE11" s="1047"/>
      <c r="DF11" s="1048"/>
      <c r="DG11" s="1046"/>
      <c r="DH11" s="1047"/>
      <c r="DI11" s="1047"/>
      <c r="DJ11" s="1047"/>
      <c r="DK11" s="1048"/>
      <c r="DL11" s="1046"/>
      <c r="DM11" s="1047"/>
      <c r="DN11" s="1047"/>
      <c r="DO11" s="1047"/>
      <c r="DP11" s="1048"/>
      <c r="DQ11" s="1046"/>
      <c r="DR11" s="1047"/>
      <c r="DS11" s="1047"/>
      <c r="DT11" s="1047"/>
      <c r="DU11" s="1048"/>
      <c r="DV11" s="1049"/>
      <c r="DW11" s="1050"/>
      <c r="DX11" s="1050"/>
      <c r="DY11" s="1050"/>
      <c r="DZ11" s="1051"/>
      <c r="EA11" s="256"/>
    </row>
    <row r="12" spans="1:131" s="257" customFormat="1" ht="26.25" customHeight="1" x14ac:dyDescent="0.15">
      <c r="A12" s="263">
        <v>6</v>
      </c>
      <c r="B12" s="1094"/>
      <c r="C12" s="1095"/>
      <c r="D12" s="1095"/>
      <c r="E12" s="1095"/>
      <c r="F12" s="1095"/>
      <c r="G12" s="1095"/>
      <c r="H12" s="1095"/>
      <c r="I12" s="1095"/>
      <c r="J12" s="1095"/>
      <c r="K12" s="1095"/>
      <c r="L12" s="1095"/>
      <c r="M12" s="1095"/>
      <c r="N12" s="1095"/>
      <c r="O12" s="1095"/>
      <c r="P12" s="1096"/>
      <c r="Q12" s="1100"/>
      <c r="R12" s="1101"/>
      <c r="S12" s="1101"/>
      <c r="T12" s="1101"/>
      <c r="U12" s="1101"/>
      <c r="V12" s="1101"/>
      <c r="W12" s="1101"/>
      <c r="X12" s="1101"/>
      <c r="Y12" s="1101"/>
      <c r="Z12" s="1101"/>
      <c r="AA12" s="1101"/>
      <c r="AB12" s="1101"/>
      <c r="AC12" s="1101"/>
      <c r="AD12" s="1101"/>
      <c r="AE12" s="1102"/>
      <c r="AF12" s="1076"/>
      <c r="AG12" s="1077"/>
      <c r="AH12" s="1077"/>
      <c r="AI12" s="1077"/>
      <c r="AJ12" s="1078"/>
      <c r="AK12" s="1143"/>
      <c r="AL12" s="1144"/>
      <c r="AM12" s="1144"/>
      <c r="AN12" s="1144"/>
      <c r="AO12" s="1144"/>
      <c r="AP12" s="1144"/>
      <c r="AQ12" s="1144"/>
      <c r="AR12" s="1144"/>
      <c r="AS12" s="1144"/>
      <c r="AT12" s="1144"/>
      <c r="AU12" s="1141"/>
      <c r="AV12" s="1141"/>
      <c r="AW12" s="1141"/>
      <c r="AX12" s="1141"/>
      <c r="AY12" s="1142"/>
      <c r="AZ12" s="254"/>
      <c r="BA12" s="254"/>
      <c r="BB12" s="254"/>
      <c r="BC12" s="254"/>
      <c r="BD12" s="254"/>
      <c r="BE12" s="255"/>
      <c r="BF12" s="255"/>
      <c r="BG12" s="255"/>
      <c r="BH12" s="255"/>
      <c r="BI12" s="255"/>
      <c r="BJ12" s="255"/>
      <c r="BK12" s="255"/>
      <c r="BL12" s="255"/>
      <c r="BM12" s="255"/>
      <c r="BN12" s="255"/>
      <c r="BO12" s="255"/>
      <c r="BP12" s="255"/>
      <c r="BQ12" s="264">
        <v>6</v>
      </c>
      <c r="BR12" s="265"/>
      <c r="BS12" s="1071"/>
      <c r="BT12" s="1072"/>
      <c r="BU12" s="1072"/>
      <c r="BV12" s="1072"/>
      <c r="BW12" s="1072"/>
      <c r="BX12" s="1072"/>
      <c r="BY12" s="1072"/>
      <c r="BZ12" s="1072"/>
      <c r="CA12" s="1072"/>
      <c r="CB12" s="1072"/>
      <c r="CC12" s="1072"/>
      <c r="CD12" s="1072"/>
      <c r="CE12" s="1072"/>
      <c r="CF12" s="1072"/>
      <c r="CG12" s="1073"/>
      <c r="CH12" s="1046"/>
      <c r="CI12" s="1047"/>
      <c r="CJ12" s="1047"/>
      <c r="CK12" s="1047"/>
      <c r="CL12" s="1048"/>
      <c r="CM12" s="1046"/>
      <c r="CN12" s="1047"/>
      <c r="CO12" s="1047"/>
      <c r="CP12" s="1047"/>
      <c r="CQ12" s="1048"/>
      <c r="CR12" s="1046"/>
      <c r="CS12" s="1047"/>
      <c r="CT12" s="1047"/>
      <c r="CU12" s="1047"/>
      <c r="CV12" s="1048"/>
      <c r="CW12" s="1046"/>
      <c r="CX12" s="1047"/>
      <c r="CY12" s="1047"/>
      <c r="CZ12" s="1047"/>
      <c r="DA12" s="1048"/>
      <c r="DB12" s="1046"/>
      <c r="DC12" s="1047"/>
      <c r="DD12" s="1047"/>
      <c r="DE12" s="1047"/>
      <c r="DF12" s="1048"/>
      <c r="DG12" s="1046"/>
      <c r="DH12" s="1047"/>
      <c r="DI12" s="1047"/>
      <c r="DJ12" s="1047"/>
      <c r="DK12" s="1048"/>
      <c r="DL12" s="1046"/>
      <c r="DM12" s="1047"/>
      <c r="DN12" s="1047"/>
      <c r="DO12" s="1047"/>
      <c r="DP12" s="1048"/>
      <c r="DQ12" s="1046"/>
      <c r="DR12" s="1047"/>
      <c r="DS12" s="1047"/>
      <c r="DT12" s="1047"/>
      <c r="DU12" s="1048"/>
      <c r="DV12" s="1049"/>
      <c r="DW12" s="1050"/>
      <c r="DX12" s="1050"/>
      <c r="DY12" s="1050"/>
      <c r="DZ12" s="1051"/>
      <c r="EA12" s="256"/>
    </row>
    <row r="13" spans="1:131" s="257" customFormat="1" ht="26.25" customHeight="1" x14ac:dyDescent="0.15">
      <c r="A13" s="263">
        <v>7</v>
      </c>
      <c r="B13" s="1094"/>
      <c r="C13" s="1095"/>
      <c r="D13" s="1095"/>
      <c r="E13" s="1095"/>
      <c r="F13" s="1095"/>
      <c r="G13" s="1095"/>
      <c r="H13" s="1095"/>
      <c r="I13" s="1095"/>
      <c r="J13" s="1095"/>
      <c r="K13" s="1095"/>
      <c r="L13" s="1095"/>
      <c r="M13" s="1095"/>
      <c r="N13" s="1095"/>
      <c r="O13" s="1095"/>
      <c r="P13" s="1096"/>
      <c r="Q13" s="1100"/>
      <c r="R13" s="1101"/>
      <c r="S13" s="1101"/>
      <c r="T13" s="1101"/>
      <c r="U13" s="1101"/>
      <c r="V13" s="1101"/>
      <c r="W13" s="1101"/>
      <c r="X13" s="1101"/>
      <c r="Y13" s="1101"/>
      <c r="Z13" s="1101"/>
      <c r="AA13" s="1101"/>
      <c r="AB13" s="1101"/>
      <c r="AC13" s="1101"/>
      <c r="AD13" s="1101"/>
      <c r="AE13" s="1102"/>
      <c r="AF13" s="1076"/>
      <c r="AG13" s="1077"/>
      <c r="AH13" s="1077"/>
      <c r="AI13" s="1077"/>
      <c r="AJ13" s="1078"/>
      <c r="AK13" s="1143"/>
      <c r="AL13" s="1144"/>
      <c r="AM13" s="1144"/>
      <c r="AN13" s="1144"/>
      <c r="AO13" s="1144"/>
      <c r="AP13" s="1144"/>
      <c r="AQ13" s="1144"/>
      <c r="AR13" s="1144"/>
      <c r="AS13" s="1144"/>
      <c r="AT13" s="1144"/>
      <c r="AU13" s="1141"/>
      <c r="AV13" s="1141"/>
      <c r="AW13" s="1141"/>
      <c r="AX13" s="1141"/>
      <c r="AY13" s="1142"/>
      <c r="AZ13" s="254"/>
      <c r="BA13" s="254"/>
      <c r="BB13" s="254"/>
      <c r="BC13" s="254"/>
      <c r="BD13" s="254"/>
      <c r="BE13" s="255"/>
      <c r="BF13" s="255"/>
      <c r="BG13" s="255"/>
      <c r="BH13" s="255"/>
      <c r="BI13" s="255"/>
      <c r="BJ13" s="255"/>
      <c r="BK13" s="255"/>
      <c r="BL13" s="255"/>
      <c r="BM13" s="255"/>
      <c r="BN13" s="255"/>
      <c r="BO13" s="255"/>
      <c r="BP13" s="255"/>
      <c r="BQ13" s="264">
        <v>7</v>
      </c>
      <c r="BR13" s="265"/>
      <c r="BS13" s="1071"/>
      <c r="BT13" s="1072"/>
      <c r="BU13" s="1072"/>
      <c r="BV13" s="1072"/>
      <c r="BW13" s="1072"/>
      <c r="BX13" s="1072"/>
      <c r="BY13" s="1072"/>
      <c r="BZ13" s="1072"/>
      <c r="CA13" s="1072"/>
      <c r="CB13" s="1072"/>
      <c r="CC13" s="1072"/>
      <c r="CD13" s="1072"/>
      <c r="CE13" s="1072"/>
      <c r="CF13" s="1072"/>
      <c r="CG13" s="1073"/>
      <c r="CH13" s="1046"/>
      <c r="CI13" s="1047"/>
      <c r="CJ13" s="1047"/>
      <c r="CK13" s="1047"/>
      <c r="CL13" s="1048"/>
      <c r="CM13" s="1046"/>
      <c r="CN13" s="1047"/>
      <c r="CO13" s="1047"/>
      <c r="CP13" s="1047"/>
      <c r="CQ13" s="1048"/>
      <c r="CR13" s="1046"/>
      <c r="CS13" s="1047"/>
      <c r="CT13" s="1047"/>
      <c r="CU13" s="1047"/>
      <c r="CV13" s="1048"/>
      <c r="CW13" s="1046"/>
      <c r="CX13" s="1047"/>
      <c r="CY13" s="1047"/>
      <c r="CZ13" s="1047"/>
      <c r="DA13" s="1048"/>
      <c r="DB13" s="1046"/>
      <c r="DC13" s="1047"/>
      <c r="DD13" s="1047"/>
      <c r="DE13" s="1047"/>
      <c r="DF13" s="1048"/>
      <c r="DG13" s="1046"/>
      <c r="DH13" s="1047"/>
      <c r="DI13" s="1047"/>
      <c r="DJ13" s="1047"/>
      <c r="DK13" s="1048"/>
      <c r="DL13" s="1046"/>
      <c r="DM13" s="1047"/>
      <c r="DN13" s="1047"/>
      <c r="DO13" s="1047"/>
      <c r="DP13" s="1048"/>
      <c r="DQ13" s="1046"/>
      <c r="DR13" s="1047"/>
      <c r="DS13" s="1047"/>
      <c r="DT13" s="1047"/>
      <c r="DU13" s="1048"/>
      <c r="DV13" s="1049"/>
      <c r="DW13" s="1050"/>
      <c r="DX13" s="1050"/>
      <c r="DY13" s="1050"/>
      <c r="DZ13" s="1051"/>
      <c r="EA13" s="256"/>
    </row>
    <row r="14" spans="1:131" s="257" customFormat="1" ht="26.25" customHeight="1" x14ac:dyDescent="0.15">
      <c r="A14" s="263">
        <v>8</v>
      </c>
      <c r="B14" s="1094"/>
      <c r="C14" s="1095"/>
      <c r="D14" s="1095"/>
      <c r="E14" s="1095"/>
      <c r="F14" s="1095"/>
      <c r="G14" s="1095"/>
      <c r="H14" s="1095"/>
      <c r="I14" s="1095"/>
      <c r="J14" s="1095"/>
      <c r="K14" s="1095"/>
      <c r="L14" s="1095"/>
      <c r="M14" s="1095"/>
      <c r="N14" s="1095"/>
      <c r="O14" s="1095"/>
      <c r="P14" s="1096"/>
      <c r="Q14" s="1100"/>
      <c r="R14" s="1101"/>
      <c r="S14" s="1101"/>
      <c r="T14" s="1101"/>
      <c r="U14" s="1101"/>
      <c r="V14" s="1101"/>
      <c r="W14" s="1101"/>
      <c r="X14" s="1101"/>
      <c r="Y14" s="1101"/>
      <c r="Z14" s="1101"/>
      <c r="AA14" s="1101"/>
      <c r="AB14" s="1101"/>
      <c r="AC14" s="1101"/>
      <c r="AD14" s="1101"/>
      <c r="AE14" s="1102"/>
      <c r="AF14" s="1076"/>
      <c r="AG14" s="1077"/>
      <c r="AH14" s="1077"/>
      <c r="AI14" s="1077"/>
      <c r="AJ14" s="1078"/>
      <c r="AK14" s="1143"/>
      <c r="AL14" s="1144"/>
      <c r="AM14" s="1144"/>
      <c r="AN14" s="1144"/>
      <c r="AO14" s="1144"/>
      <c r="AP14" s="1144"/>
      <c r="AQ14" s="1144"/>
      <c r="AR14" s="1144"/>
      <c r="AS14" s="1144"/>
      <c r="AT14" s="1144"/>
      <c r="AU14" s="1141"/>
      <c r="AV14" s="1141"/>
      <c r="AW14" s="1141"/>
      <c r="AX14" s="1141"/>
      <c r="AY14" s="1142"/>
      <c r="AZ14" s="254"/>
      <c r="BA14" s="254"/>
      <c r="BB14" s="254"/>
      <c r="BC14" s="254"/>
      <c r="BD14" s="254"/>
      <c r="BE14" s="255"/>
      <c r="BF14" s="255"/>
      <c r="BG14" s="255"/>
      <c r="BH14" s="255"/>
      <c r="BI14" s="255"/>
      <c r="BJ14" s="255"/>
      <c r="BK14" s="255"/>
      <c r="BL14" s="255"/>
      <c r="BM14" s="255"/>
      <c r="BN14" s="255"/>
      <c r="BO14" s="255"/>
      <c r="BP14" s="255"/>
      <c r="BQ14" s="264">
        <v>8</v>
      </c>
      <c r="BR14" s="265"/>
      <c r="BS14" s="1071"/>
      <c r="BT14" s="1072"/>
      <c r="BU14" s="1072"/>
      <c r="BV14" s="1072"/>
      <c r="BW14" s="1072"/>
      <c r="BX14" s="1072"/>
      <c r="BY14" s="1072"/>
      <c r="BZ14" s="1072"/>
      <c r="CA14" s="1072"/>
      <c r="CB14" s="1072"/>
      <c r="CC14" s="1072"/>
      <c r="CD14" s="1072"/>
      <c r="CE14" s="1072"/>
      <c r="CF14" s="1072"/>
      <c r="CG14" s="1073"/>
      <c r="CH14" s="1046"/>
      <c r="CI14" s="1047"/>
      <c r="CJ14" s="1047"/>
      <c r="CK14" s="1047"/>
      <c r="CL14" s="1048"/>
      <c r="CM14" s="1046"/>
      <c r="CN14" s="1047"/>
      <c r="CO14" s="1047"/>
      <c r="CP14" s="1047"/>
      <c r="CQ14" s="1048"/>
      <c r="CR14" s="1046"/>
      <c r="CS14" s="1047"/>
      <c r="CT14" s="1047"/>
      <c r="CU14" s="1047"/>
      <c r="CV14" s="1048"/>
      <c r="CW14" s="1046"/>
      <c r="CX14" s="1047"/>
      <c r="CY14" s="1047"/>
      <c r="CZ14" s="1047"/>
      <c r="DA14" s="1048"/>
      <c r="DB14" s="1046"/>
      <c r="DC14" s="1047"/>
      <c r="DD14" s="1047"/>
      <c r="DE14" s="1047"/>
      <c r="DF14" s="1048"/>
      <c r="DG14" s="1046"/>
      <c r="DH14" s="1047"/>
      <c r="DI14" s="1047"/>
      <c r="DJ14" s="1047"/>
      <c r="DK14" s="1048"/>
      <c r="DL14" s="1046"/>
      <c r="DM14" s="1047"/>
      <c r="DN14" s="1047"/>
      <c r="DO14" s="1047"/>
      <c r="DP14" s="1048"/>
      <c r="DQ14" s="1046"/>
      <c r="DR14" s="1047"/>
      <c r="DS14" s="1047"/>
      <c r="DT14" s="1047"/>
      <c r="DU14" s="1048"/>
      <c r="DV14" s="1049"/>
      <c r="DW14" s="1050"/>
      <c r="DX14" s="1050"/>
      <c r="DY14" s="1050"/>
      <c r="DZ14" s="1051"/>
      <c r="EA14" s="256"/>
    </row>
    <row r="15" spans="1:131" s="257" customFormat="1" ht="26.25" customHeight="1" x14ac:dyDescent="0.15">
      <c r="A15" s="263">
        <v>9</v>
      </c>
      <c r="B15" s="1094"/>
      <c r="C15" s="1095"/>
      <c r="D15" s="1095"/>
      <c r="E15" s="1095"/>
      <c r="F15" s="1095"/>
      <c r="G15" s="1095"/>
      <c r="H15" s="1095"/>
      <c r="I15" s="1095"/>
      <c r="J15" s="1095"/>
      <c r="K15" s="1095"/>
      <c r="L15" s="1095"/>
      <c r="M15" s="1095"/>
      <c r="N15" s="1095"/>
      <c r="O15" s="1095"/>
      <c r="P15" s="1096"/>
      <c r="Q15" s="1100"/>
      <c r="R15" s="1101"/>
      <c r="S15" s="1101"/>
      <c r="T15" s="1101"/>
      <c r="U15" s="1101"/>
      <c r="V15" s="1101"/>
      <c r="W15" s="1101"/>
      <c r="X15" s="1101"/>
      <c r="Y15" s="1101"/>
      <c r="Z15" s="1101"/>
      <c r="AA15" s="1101"/>
      <c r="AB15" s="1101"/>
      <c r="AC15" s="1101"/>
      <c r="AD15" s="1101"/>
      <c r="AE15" s="1102"/>
      <c r="AF15" s="1076"/>
      <c r="AG15" s="1077"/>
      <c r="AH15" s="1077"/>
      <c r="AI15" s="1077"/>
      <c r="AJ15" s="1078"/>
      <c r="AK15" s="1143"/>
      <c r="AL15" s="1144"/>
      <c r="AM15" s="1144"/>
      <c r="AN15" s="1144"/>
      <c r="AO15" s="1144"/>
      <c r="AP15" s="1144"/>
      <c r="AQ15" s="1144"/>
      <c r="AR15" s="1144"/>
      <c r="AS15" s="1144"/>
      <c r="AT15" s="1144"/>
      <c r="AU15" s="1141"/>
      <c r="AV15" s="1141"/>
      <c r="AW15" s="1141"/>
      <c r="AX15" s="1141"/>
      <c r="AY15" s="1142"/>
      <c r="AZ15" s="254"/>
      <c r="BA15" s="254"/>
      <c r="BB15" s="254"/>
      <c r="BC15" s="254"/>
      <c r="BD15" s="254"/>
      <c r="BE15" s="255"/>
      <c r="BF15" s="255"/>
      <c r="BG15" s="255"/>
      <c r="BH15" s="255"/>
      <c r="BI15" s="255"/>
      <c r="BJ15" s="255"/>
      <c r="BK15" s="255"/>
      <c r="BL15" s="255"/>
      <c r="BM15" s="255"/>
      <c r="BN15" s="255"/>
      <c r="BO15" s="255"/>
      <c r="BP15" s="255"/>
      <c r="BQ15" s="264">
        <v>9</v>
      </c>
      <c r="BR15" s="265"/>
      <c r="BS15" s="1071"/>
      <c r="BT15" s="1072"/>
      <c r="BU15" s="1072"/>
      <c r="BV15" s="1072"/>
      <c r="BW15" s="1072"/>
      <c r="BX15" s="1072"/>
      <c r="BY15" s="1072"/>
      <c r="BZ15" s="1072"/>
      <c r="CA15" s="1072"/>
      <c r="CB15" s="1072"/>
      <c r="CC15" s="1072"/>
      <c r="CD15" s="1072"/>
      <c r="CE15" s="1072"/>
      <c r="CF15" s="1072"/>
      <c r="CG15" s="1073"/>
      <c r="CH15" s="1046"/>
      <c r="CI15" s="1047"/>
      <c r="CJ15" s="1047"/>
      <c r="CK15" s="1047"/>
      <c r="CL15" s="1048"/>
      <c r="CM15" s="1046"/>
      <c r="CN15" s="1047"/>
      <c r="CO15" s="1047"/>
      <c r="CP15" s="1047"/>
      <c r="CQ15" s="1048"/>
      <c r="CR15" s="1046"/>
      <c r="CS15" s="1047"/>
      <c r="CT15" s="1047"/>
      <c r="CU15" s="1047"/>
      <c r="CV15" s="1048"/>
      <c r="CW15" s="1046"/>
      <c r="CX15" s="1047"/>
      <c r="CY15" s="1047"/>
      <c r="CZ15" s="1047"/>
      <c r="DA15" s="1048"/>
      <c r="DB15" s="1046"/>
      <c r="DC15" s="1047"/>
      <c r="DD15" s="1047"/>
      <c r="DE15" s="1047"/>
      <c r="DF15" s="1048"/>
      <c r="DG15" s="1046"/>
      <c r="DH15" s="1047"/>
      <c r="DI15" s="1047"/>
      <c r="DJ15" s="1047"/>
      <c r="DK15" s="1048"/>
      <c r="DL15" s="1046"/>
      <c r="DM15" s="1047"/>
      <c r="DN15" s="1047"/>
      <c r="DO15" s="1047"/>
      <c r="DP15" s="1048"/>
      <c r="DQ15" s="1046"/>
      <c r="DR15" s="1047"/>
      <c r="DS15" s="1047"/>
      <c r="DT15" s="1047"/>
      <c r="DU15" s="1048"/>
      <c r="DV15" s="1049"/>
      <c r="DW15" s="1050"/>
      <c r="DX15" s="1050"/>
      <c r="DY15" s="1050"/>
      <c r="DZ15" s="1051"/>
      <c r="EA15" s="256"/>
    </row>
    <row r="16" spans="1:131" s="257" customFormat="1" ht="26.25" customHeight="1" x14ac:dyDescent="0.15">
      <c r="A16" s="263">
        <v>10</v>
      </c>
      <c r="B16" s="1094"/>
      <c r="C16" s="1095"/>
      <c r="D16" s="1095"/>
      <c r="E16" s="1095"/>
      <c r="F16" s="1095"/>
      <c r="G16" s="1095"/>
      <c r="H16" s="1095"/>
      <c r="I16" s="1095"/>
      <c r="J16" s="1095"/>
      <c r="K16" s="1095"/>
      <c r="L16" s="1095"/>
      <c r="M16" s="1095"/>
      <c r="N16" s="1095"/>
      <c r="O16" s="1095"/>
      <c r="P16" s="1096"/>
      <c r="Q16" s="1100"/>
      <c r="R16" s="1101"/>
      <c r="S16" s="1101"/>
      <c r="T16" s="1101"/>
      <c r="U16" s="1101"/>
      <c r="V16" s="1101"/>
      <c r="W16" s="1101"/>
      <c r="X16" s="1101"/>
      <c r="Y16" s="1101"/>
      <c r="Z16" s="1101"/>
      <c r="AA16" s="1101"/>
      <c r="AB16" s="1101"/>
      <c r="AC16" s="1101"/>
      <c r="AD16" s="1101"/>
      <c r="AE16" s="1102"/>
      <c r="AF16" s="1076"/>
      <c r="AG16" s="1077"/>
      <c r="AH16" s="1077"/>
      <c r="AI16" s="1077"/>
      <c r="AJ16" s="1078"/>
      <c r="AK16" s="1143"/>
      <c r="AL16" s="1144"/>
      <c r="AM16" s="1144"/>
      <c r="AN16" s="1144"/>
      <c r="AO16" s="1144"/>
      <c r="AP16" s="1144"/>
      <c r="AQ16" s="1144"/>
      <c r="AR16" s="1144"/>
      <c r="AS16" s="1144"/>
      <c r="AT16" s="1144"/>
      <c r="AU16" s="1141"/>
      <c r="AV16" s="1141"/>
      <c r="AW16" s="1141"/>
      <c r="AX16" s="1141"/>
      <c r="AY16" s="1142"/>
      <c r="AZ16" s="254"/>
      <c r="BA16" s="254"/>
      <c r="BB16" s="254"/>
      <c r="BC16" s="254"/>
      <c r="BD16" s="254"/>
      <c r="BE16" s="255"/>
      <c r="BF16" s="255"/>
      <c r="BG16" s="255"/>
      <c r="BH16" s="255"/>
      <c r="BI16" s="255"/>
      <c r="BJ16" s="255"/>
      <c r="BK16" s="255"/>
      <c r="BL16" s="255"/>
      <c r="BM16" s="255"/>
      <c r="BN16" s="255"/>
      <c r="BO16" s="255"/>
      <c r="BP16" s="255"/>
      <c r="BQ16" s="264">
        <v>10</v>
      </c>
      <c r="BR16" s="265"/>
      <c r="BS16" s="1071"/>
      <c r="BT16" s="1072"/>
      <c r="BU16" s="1072"/>
      <c r="BV16" s="1072"/>
      <c r="BW16" s="1072"/>
      <c r="BX16" s="1072"/>
      <c r="BY16" s="1072"/>
      <c r="BZ16" s="1072"/>
      <c r="CA16" s="1072"/>
      <c r="CB16" s="1072"/>
      <c r="CC16" s="1072"/>
      <c r="CD16" s="1072"/>
      <c r="CE16" s="1072"/>
      <c r="CF16" s="1072"/>
      <c r="CG16" s="1073"/>
      <c r="CH16" s="1046"/>
      <c r="CI16" s="1047"/>
      <c r="CJ16" s="1047"/>
      <c r="CK16" s="1047"/>
      <c r="CL16" s="1048"/>
      <c r="CM16" s="1046"/>
      <c r="CN16" s="1047"/>
      <c r="CO16" s="1047"/>
      <c r="CP16" s="1047"/>
      <c r="CQ16" s="1048"/>
      <c r="CR16" s="1046"/>
      <c r="CS16" s="1047"/>
      <c r="CT16" s="1047"/>
      <c r="CU16" s="1047"/>
      <c r="CV16" s="1048"/>
      <c r="CW16" s="1046"/>
      <c r="CX16" s="1047"/>
      <c r="CY16" s="1047"/>
      <c r="CZ16" s="1047"/>
      <c r="DA16" s="1048"/>
      <c r="DB16" s="1046"/>
      <c r="DC16" s="1047"/>
      <c r="DD16" s="1047"/>
      <c r="DE16" s="1047"/>
      <c r="DF16" s="1048"/>
      <c r="DG16" s="1046"/>
      <c r="DH16" s="1047"/>
      <c r="DI16" s="1047"/>
      <c r="DJ16" s="1047"/>
      <c r="DK16" s="1048"/>
      <c r="DL16" s="1046"/>
      <c r="DM16" s="1047"/>
      <c r="DN16" s="1047"/>
      <c r="DO16" s="1047"/>
      <c r="DP16" s="1048"/>
      <c r="DQ16" s="1046"/>
      <c r="DR16" s="1047"/>
      <c r="DS16" s="1047"/>
      <c r="DT16" s="1047"/>
      <c r="DU16" s="1048"/>
      <c r="DV16" s="1049"/>
      <c r="DW16" s="1050"/>
      <c r="DX16" s="1050"/>
      <c r="DY16" s="1050"/>
      <c r="DZ16" s="1051"/>
      <c r="EA16" s="256"/>
    </row>
    <row r="17" spans="1:131" s="257" customFormat="1" ht="26.25" customHeight="1" x14ac:dyDescent="0.15">
      <c r="A17" s="263">
        <v>11</v>
      </c>
      <c r="B17" s="1094"/>
      <c r="C17" s="1095"/>
      <c r="D17" s="1095"/>
      <c r="E17" s="1095"/>
      <c r="F17" s="1095"/>
      <c r="G17" s="1095"/>
      <c r="H17" s="1095"/>
      <c r="I17" s="1095"/>
      <c r="J17" s="1095"/>
      <c r="K17" s="1095"/>
      <c r="L17" s="1095"/>
      <c r="M17" s="1095"/>
      <c r="N17" s="1095"/>
      <c r="O17" s="1095"/>
      <c r="P17" s="1096"/>
      <c r="Q17" s="1100"/>
      <c r="R17" s="1101"/>
      <c r="S17" s="1101"/>
      <c r="T17" s="1101"/>
      <c r="U17" s="1101"/>
      <c r="V17" s="1101"/>
      <c r="W17" s="1101"/>
      <c r="X17" s="1101"/>
      <c r="Y17" s="1101"/>
      <c r="Z17" s="1101"/>
      <c r="AA17" s="1101"/>
      <c r="AB17" s="1101"/>
      <c r="AC17" s="1101"/>
      <c r="AD17" s="1101"/>
      <c r="AE17" s="1102"/>
      <c r="AF17" s="1076"/>
      <c r="AG17" s="1077"/>
      <c r="AH17" s="1077"/>
      <c r="AI17" s="1077"/>
      <c r="AJ17" s="1078"/>
      <c r="AK17" s="1143"/>
      <c r="AL17" s="1144"/>
      <c r="AM17" s="1144"/>
      <c r="AN17" s="1144"/>
      <c r="AO17" s="1144"/>
      <c r="AP17" s="1144"/>
      <c r="AQ17" s="1144"/>
      <c r="AR17" s="1144"/>
      <c r="AS17" s="1144"/>
      <c r="AT17" s="1144"/>
      <c r="AU17" s="1141"/>
      <c r="AV17" s="1141"/>
      <c r="AW17" s="1141"/>
      <c r="AX17" s="1141"/>
      <c r="AY17" s="1142"/>
      <c r="AZ17" s="254"/>
      <c r="BA17" s="254"/>
      <c r="BB17" s="254"/>
      <c r="BC17" s="254"/>
      <c r="BD17" s="254"/>
      <c r="BE17" s="255"/>
      <c r="BF17" s="255"/>
      <c r="BG17" s="255"/>
      <c r="BH17" s="255"/>
      <c r="BI17" s="255"/>
      <c r="BJ17" s="255"/>
      <c r="BK17" s="255"/>
      <c r="BL17" s="255"/>
      <c r="BM17" s="255"/>
      <c r="BN17" s="255"/>
      <c r="BO17" s="255"/>
      <c r="BP17" s="255"/>
      <c r="BQ17" s="264">
        <v>11</v>
      </c>
      <c r="BR17" s="265"/>
      <c r="BS17" s="1071"/>
      <c r="BT17" s="1072"/>
      <c r="BU17" s="1072"/>
      <c r="BV17" s="1072"/>
      <c r="BW17" s="1072"/>
      <c r="BX17" s="1072"/>
      <c r="BY17" s="1072"/>
      <c r="BZ17" s="1072"/>
      <c r="CA17" s="1072"/>
      <c r="CB17" s="1072"/>
      <c r="CC17" s="1072"/>
      <c r="CD17" s="1072"/>
      <c r="CE17" s="1072"/>
      <c r="CF17" s="1072"/>
      <c r="CG17" s="1073"/>
      <c r="CH17" s="1046"/>
      <c r="CI17" s="1047"/>
      <c r="CJ17" s="1047"/>
      <c r="CK17" s="1047"/>
      <c r="CL17" s="1048"/>
      <c r="CM17" s="1046"/>
      <c r="CN17" s="1047"/>
      <c r="CO17" s="1047"/>
      <c r="CP17" s="1047"/>
      <c r="CQ17" s="1048"/>
      <c r="CR17" s="1046"/>
      <c r="CS17" s="1047"/>
      <c r="CT17" s="1047"/>
      <c r="CU17" s="1047"/>
      <c r="CV17" s="1048"/>
      <c r="CW17" s="1046"/>
      <c r="CX17" s="1047"/>
      <c r="CY17" s="1047"/>
      <c r="CZ17" s="1047"/>
      <c r="DA17" s="1048"/>
      <c r="DB17" s="1046"/>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6"/>
    </row>
    <row r="18" spans="1:131" s="257" customFormat="1" ht="26.25" customHeight="1" x14ac:dyDescent="0.15">
      <c r="A18" s="263">
        <v>12</v>
      </c>
      <c r="B18" s="1094"/>
      <c r="C18" s="1095"/>
      <c r="D18" s="1095"/>
      <c r="E18" s="1095"/>
      <c r="F18" s="1095"/>
      <c r="G18" s="1095"/>
      <c r="H18" s="1095"/>
      <c r="I18" s="1095"/>
      <c r="J18" s="1095"/>
      <c r="K18" s="1095"/>
      <c r="L18" s="1095"/>
      <c r="M18" s="1095"/>
      <c r="N18" s="1095"/>
      <c r="O18" s="1095"/>
      <c r="P18" s="1096"/>
      <c r="Q18" s="1100"/>
      <c r="R18" s="1101"/>
      <c r="S18" s="1101"/>
      <c r="T18" s="1101"/>
      <c r="U18" s="1101"/>
      <c r="V18" s="1101"/>
      <c r="W18" s="1101"/>
      <c r="X18" s="1101"/>
      <c r="Y18" s="1101"/>
      <c r="Z18" s="1101"/>
      <c r="AA18" s="1101"/>
      <c r="AB18" s="1101"/>
      <c r="AC18" s="1101"/>
      <c r="AD18" s="1101"/>
      <c r="AE18" s="1102"/>
      <c r="AF18" s="1076"/>
      <c r="AG18" s="1077"/>
      <c r="AH18" s="1077"/>
      <c r="AI18" s="1077"/>
      <c r="AJ18" s="1078"/>
      <c r="AK18" s="1143"/>
      <c r="AL18" s="1144"/>
      <c r="AM18" s="1144"/>
      <c r="AN18" s="1144"/>
      <c r="AO18" s="1144"/>
      <c r="AP18" s="1144"/>
      <c r="AQ18" s="1144"/>
      <c r="AR18" s="1144"/>
      <c r="AS18" s="1144"/>
      <c r="AT18" s="1144"/>
      <c r="AU18" s="1141"/>
      <c r="AV18" s="1141"/>
      <c r="AW18" s="1141"/>
      <c r="AX18" s="1141"/>
      <c r="AY18" s="1142"/>
      <c r="AZ18" s="254"/>
      <c r="BA18" s="254"/>
      <c r="BB18" s="254"/>
      <c r="BC18" s="254"/>
      <c r="BD18" s="254"/>
      <c r="BE18" s="255"/>
      <c r="BF18" s="255"/>
      <c r="BG18" s="255"/>
      <c r="BH18" s="255"/>
      <c r="BI18" s="255"/>
      <c r="BJ18" s="255"/>
      <c r="BK18" s="255"/>
      <c r="BL18" s="255"/>
      <c r="BM18" s="255"/>
      <c r="BN18" s="255"/>
      <c r="BO18" s="255"/>
      <c r="BP18" s="255"/>
      <c r="BQ18" s="264">
        <v>12</v>
      </c>
      <c r="BR18" s="265"/>
      <c r="BS18" s="1071"/>
      <c r="BT18" s="1072"/>
      <c r="BU18" s="1072"/>
      <c r="BV18" s="1072"/>
      <c r="BW18" s="1072"/>
      <c r="BX18" s="1072"/>
      <c r="BY18" s="1072"/>
      <c r="BZ18" s="1072"/>
      <c r="CA18" s="1072"/>
      <c r="CB18" s="1072"/>
      <c r="CC18" s="1072"/>
      <c r="CD18" s="1072"/>
      <c r="CE18" s="1072"/>
      <c r="CF18" s="1072"/>
      <c r="CG18" s="1073"/>
      <c r="CH18" s="1046"/>
      <c r="CI18" s="1047"/>
      <c r="CJ18" s="1047"/>
      <c r="CK18" s="1047"/>
      <c r="CL18" s="1048"/>
      <c r="CM18" s="1046"/>
      <c r="CN18" s="1047"/>
      <c r="CO18" s="1047"/>
      <c r="CP18" s="1047"/>
      <c r="CQ18" s="1048"/>
      <c r="CR18" s="1046"/>
      <c r="CS18" s="1047"/>
      <c r="CT18" s="1047"/>
      <c r="CU18" s="1047"/>
      <c r="CV18" s="1048"/>
      <c r="CW18" s="1046"/>
      <c r="CX18" s="1047"/>
      <c r="CY18" s="1047"/>
      <c r="CZ18" s="1047"/>
      <c r="DA18" s="1048"/>
      <c r="DB18" s="1046"/>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6"/>
    </row>
    <row r="19" spans="1:131" s="257" customFormat="1" ht="26.25" customHeight="1" x14ac:dyDescent="0.15">
      <c r="A19" s="263">
        <v>13</v>
      </c>
      <c r="B19" s="1094"/>
      <c r="C19" s="1095"/>
      <c r="D19" s="1095"/>
      <c r="E19" s="1095"/>
      <c r="F19" s="1095"/>
      <c r="G19" s="1095"/>
      <c r="H19" s="1095"/>
      <c r="I19" s="1095"/>
      <c r="J19" s="1095"/>
      <c r="K19" s="1095"/>
      <c r="L19" s="1095"/>
      <c r="M19" s="1095"/>
      <c r="N19" s="1095"/>
      <c r="O19" s="1095"/>
      <c r="P19" s="1096"/>
      <c r="Q19" s="1100"/>
      <c r="R19" s="1101"/>
      <c r="S19" s="1101"/>
      <c r="T19" s="1101"/>
      <c r="U19" s="1101"/>
      <c r="V19" s="1101"/>
      <c r="W19" s="1101"/>
      <c r="X19" s="1101"/>
      <c r="Y19" s="1101"/>
      <c r="Z19" s="1101"/>
      <c r="AA19" s="1101"/>
      <c r="AB19" s="1101"/>
      <c r="AC19" s="1101"/>
      <c r="AD19" s="1101"/>
      <c r="AE19" s="1102"/>
      <c r="AF19" s="1076"/>
      <c r="AG19" s="1077"/>
      <c r="AH19" s="1077"/>
      <c r="AI19" s="1077"/>
      <c r="AJ19" s="1078"/>
      <c r="AK19" s="1143"/>
      <c r="AL19" s="1144"/>
      <c r="AM19" s="1144"/>
      <c r="AN19" s="1144"/>
      <c r="AO19" s="1144"/>
      <c r="AP19" s="1144"/>
      <c r="AQ19" s="1144"/>
      <c r="AR19" s="1144"/>
      <c r="AS19" s="1144"/>
      <c r="AT19" s="1144"/>
      <c r="AU19" s="1141"/>
      <c r="AV19" s="1141"/>
      <c r="AW19" s="1141"/>
      <c r="AX19" s="1141"/>
      <c r="AY19" s="1142"/>
      <c r="AZ19" s="254"/>
      <c r="BA19" s="254"/>
      <c r="BB19" s="254"/>
      <c r="BC19" s="254"/>
      <c r="BD19" s="254"/>
      <c r="BE19" s="255"/>
      <c r="BF19" s="255"/>
      <c r="BG19" s="255"/>
      <c r="BH19" s="255"/>
      <c r="BI19" s="255"/>
      <c r="BJ19" s="255"/>
      <c r="BK19" s="255"/>
      <c r="BL19" s="255"/>
      <c r="BM19" s="255"/>
      <c r="BN19" s="255"/>
      <c r="BO19" s="255"/>
      <c r="BP19" s="255"/>
      <c r="BQ19" s="264">
        <v>13</v>
      </c>
      <c r="BR19" s="265"/>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6"/>
    </row>
    <row r="20" spans="1:131" s="257" customFormat="1" ht="26.25" customHeight="1" x14ac:dyDescent="0.15">
      <c r="A20" s="263">
        <v>14</v>
      </c>
      <c r="B20" s="1094"/>
      <c r="C20" s="1095"/>
      <c r="D20" s="1095"/>
      <c r="E20" s="1095"/>
      <c r="F20" s="1095"/>
      <c r="G20" s="1095"/>
      <c r="H20" s="1095"/>
      <c r="I20" s="1095"/>
      <c r="J20" s="1095"/>
      <c r="K20" s="1095"/>
      <c r="L20" s="1095"/>
      <c r="M20" s="1095"/>
      <c r="N20" s="1095"/>
      <c r="O20" s="1095"/>
      <c r="P20" s="1096"/>
      <c r="Q20" s="1100"/>
      <c r="R20" s="1101"/>
      <c r="S20" s="1101"/>
      <c r="T20" s="1101"/>
      <c r="U20" s="1101"/>
      <c r="V20" s="1101"/>
      <c r="W20" s="1101"/>
      <c r="X20" s="1101"/>
      <c r="Y20" s="1101"/>
      <c r="Z20" s="1101"/>
      <c r="AA20" s="1101"/>
      <c r="AB20" s="1101"/>
      <c r="AC20" s="1101"/>
      <c r="AD20" s="1101"/>
      <c r="AE20" s="1102"/>
      <c r="AF20" s="1076"/>
      <c r="AG20" s="1077"/>
      <c r="AH20" s="1077"/>
      <c r="AI20" s="1077"/>
      <c r="AJ20" s="1078"/>
      <c r="AK20" s="1143"/>
      <c r="AL20" s="1144"/>
      <c r="AM20" s="1144"/>
      <c r="AN20" s="1144"/>
      <c r="AO20" s="1144"/>
      <c r="AP20" s="1144"/>
      <c r="AQ20" s="1144"/>
      <c r="AR20" s="1144"/>
      <c r="AS20" s="1144"/>
      <c r="AT20" s="1144"/>
      <c r="AU20" s="1141"/>
      <c r="AV20" s="1141"/>
      <c r="AW20" s="1141"/>
      <c r="AX20" s="1141"/>
      <c r="AY20" s="1142"/>
      <c r="AZ20" s="254"/>
      <c r="BA20" s="254"/>
      <c r="BB20" s="254"/>
      <c r="BC20" s="254"/>
      <c r="BD20" s="254"/>
      <c r="BE20" s="255"/>
      <c r="BF20" s="255"/>
      <c r="BG20" s="255"/>
      <c r="BH20" s="255"/>
      <c r="BI20" s="255"/>
      <c r="BJ20" s="255"/>
      <c r="BK20" s="255"/>
      <c r="BL20" s="255"/>
      <c r="BM20" s="255"/>
      <c r="BN20" s="255"/>
      <c r="BO20" s="255"/>
      <c r="BP20" s="255"/>
      <c r="BQ20" s="264">
        <v>14</v>
      </c>
      <c r="BR20" s="265"/>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6"/>
    </row>
    <row r="21" spans="1:131" s="257" customFormat="1" ht="26.25" customHeight="1" thickBot="1" x14ac:dyDescent="0.2">
      <c r="A21" s="263">
        <v>15</v>
      </c>
      <c r="B21" s="1094"/>
      <c r="C21" s="1095"/>
      <c r="D21" s="1095"/>
      <c r="E21" s="1095"/>
      <c r="F21" s="1095"/>
      <c r="G21" s="1095"/>
      <c r="H21" s="1095"/>
      <c r="I21" s="1095"/>
      <c r="J21" s="1095"/>
      <c r="K21" s="1095"/>
      <c r="L21" s="1095"/>
      <c r="M21" s="1095"/>
      <c r="N21" s="1095"/>
      <c r="O21" s="1095"/>
      <c r="P21" s="1096"/>
      <c r="Q21" s="1100"/>
      <c r="R21" s="1101"/>
      <c r="S21" s="1101"/>
      <c r="T21" s="1101"/>
      <c r="U21" s="1101"/>
      <c r="V21" s="1101"/>
      <c r="W21" s="1101"/>
      <c r="X21" s="1101"/>
      <c r="Y21" s="1101"/>
      <c r="Z21" s="1101"/>
      <c r="AA21" s="1101"/>
      <c r="AB21" s="1101"/>
      <c r="AC21" s="1101"/>
      <c r="AD21" s="1101"/>
      <c r="AE21" s="1102"/>
      <c r="AF21" s="1076"/>
      <c r="AG21" s="1077"/>
      <c r="AH21" s="1077"/>
      <c r="AI21" s="1077"/>
      <c r="AJ21" s="1078"/>
      <c r="AK21" s="1143"/>
      <c r="AL21" s="1144"/>
      <c r="AM21" s="1144"/>
      <c r="AN21" s="1144"/>
      <c r="AO21" s="1144"/>
      <c r="AP21" s="1144"/>
      <c r="AQ21" s="1144"/>
      <c r="AR21" s="1144"/>
      <c r="AS21" s="1144"/>
      <c r="AT21" s="1144"/>
      <c r="AU21" s="1141"/>
      <c r="AV21" s="1141"/>
      <c r="AW21" s="1141"/>
      <c r="AX21" s="1141"/>
      <c r="AY21" s="1142"/>
      <c r="AZ21" s="254"/>
      <c r="BA21" s="254"/>
      <c r="BB21" s="254"/>
      <c r="BC21" s="254"/>
      <c r="BD21" s="254"/>
      <c r="BE21" s="255"/>
      <c r="BF21" s="255"/>
      <c r="BG21" s="255"/>
      <c r="BH21" s="255"/>
      <c r="BI21" s="255"/>
      <c r="BJ21" s="255"/>
      <c r="BK21" s="255"/>
      <c r="BL21" s="255"/>
      <c r="BM21" s="255"/>
      <c r="BN21" s="255"/>
      <c r="BO21" s="255"/>
      <c r="BP21" s="255"/>
      <c r="BQ21" s="264">
        <v>15</v>
      </c>
      <c r="BR21" s="265"/>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6"/>
    </row>
    <row r="22" spans="1:131" s="257" customFormat="1" ht="26.25" customHeight="1" x14ac:dyDescent="0.15">
      <c r="A22" s="263">
        <v>16</v>
      </c>
      <c r="B22" s="1094"/>
      <c r="C22" s="1095"/>
      <c r="D22" s="1095"/>
      <c r="E22" s="1095"/>
      <c r="F22" s="1095"/>
      <c r="G22" s="1095"/>
      <c r="H22" s="1095"/>
      <c r="I22" s="1095"/>
      <c r="J22" s="1095"/>
      <c r="K22" s="1095"/>
      <c r="L22" s="1095"/>
      <c r="M22" s="1095"/>
      <c r="N22" s="1095"/>
      <c r="O22" s="1095"/>
      <c r="P22" s="1096"/>
      <c r="Q22" s="1138"/>
      <c r="R22" s="1139"/>
      <c r="S22" s="1139"/>
      <c r="T22" s="1139"/>
      <c r="U22" s="1139"/>
      <c r="V22" s="1139"/>
      <c r="W22" s="1139"/>
      <c r="X22" s="1139"/>
      <c r="Y22" s="1139"/>
      <c r="Z22" s="1139"/>
      <c r="AA22" s="1139"/>
      <c r="AB22" s="1139"/>
      <c r="AC22" s="1139"/>
      <c r="AD22" s="1139"/>
      <c r="AE22" s="1140"/>
      <c r="AF22" s="1076"/>
      <c r="AG22" s="1077"/>
      <c r="AH22" s="1077"/>
      <c r="AI22" s="1077"/>
      <c r="AJ22" s="1078"/>
      <c r="AK22" s="1134"/>
      <c r="AL22" s="1135"/>
      <c r="AM22" s="1135"/>
      <c r="AN22" s="1135"/>
      <c r="AO22" s="1135"/>
      <c r="AP22" s="1135"/>
      <c r="AQ22" s="1135"/>
      <c r="AR22" s="1135"/>
      <c r="AS22" s="1135"/>
      <c r="AT22" s="1135"/>
      <c r="AU22" s="1136"/>
      <c r="AV22" s="1136"/>
      <c r="AW22" s="1136"/>
      <c r="AX22" s="1136"/>
      <c r="AY22" s="1137"/>
      <c r="AZ22" s="1092" t="s">
        <v>391</v>
      </c>
      <c r="BA22" s="1092"/>
      <c r="BB22" s="1092"/>
      <c r="BC22" s="1092"/>
      <c r="BD22" s="1093"/>
      <c r="BE22" s="255"/>
      <c r="BF22" s="255"/>
      <c r="BG22" s="255"/>
      <c r="BH22" s="255"/>
      <c r="BI22" s="255"/>
      <c r="BJ22" s="255"/>
      <c r="BK22" s="255"/>
      <c r="BL22" s="255"/>
      <c r="BM22" s="255"/>
      <c r="BN22" s="255"/>
      <c r="BO22" s="255"/>
      <c r="BP22" s="255"/>
      <c r="BQ22" s="264">
        <v>16</v>
      </c>
      <c r="BR22" s="265"/>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6"/>
    </row>
    <row r="23" spans="1:131" s="257" customFormat="1" ht="26.25" customHeight="1" thickBot="1" x14ac:dyDescent="0.2">
      <c r="A23" s="266" t="s">
        <v>392</v>
      </c>
      <c r="B23" s="1001" t="s">
        <v>393</v>
      </c>
      <c r="C23" s="1002"/>
      <c r="D23" s="1002"/>
      <c r="E23" s="1002"/>
      <c r="F23" s="1002"/>
      <c r="G23" s="1002"/>
      <c r="H23" s="1002"/>
      <c r="I23" s="1002"/>
      <c r="J23" s="1002"/>
      <c r="K23" s="1002"/>
      <c r="L23" s="1002"/>
      <c r="M23" s="1002"/>
      <c r="N23" s="1002"/>
      <c r="O23" s="1002"/>
      <c r="P23" s="1003"/>
      <c r="Q23" s="1125">
        <v>97742</v>
      </c>
      <c r="R23" s="1126"/>
      <c r="S23" s="1126"/>
      <c r="T23" s="1126"/>
      <c r="U23" s="1126"/>
      <c r="V23" s="1126">
        <v>96800</v>
      </c>
      <c r="W23" s="1126"/>
      <c r="X23" s="1126"/>
      <c r="Y23" s="1126"/>
      <c r="Z23" s="1126"/>
      <c r="AA23" s="1126">
        <v>942</v>
      </c>
      <c r="AB23" s="1126"/>
      <c r="AC23" s="1126"/>
      <c r="AD23" s="1126"/>
      <c r="AE23" s="1127"/>
      <c r="AF23" s="1128">
        <v>800</v>
      </c>
      <c r="AG23" s="1126"/>
      <c r="AH23" s="1126"/>
      <c r="AI23" s="1126"/>
      <c r="AJ23" s="1129"/>
      <c r="AK23" s="1130"/>
      <c r="AL23" s="1131"/>
      <c r="AM23" s="1131"/>
      <c r="AN23" s="1131"/>
      <c r="AO23" s="1131"/>
      <c r="AP23" s="1126">
        <v>62223</v>
      </c>
      <c r="AQ23" s="1126"/>
      <c r="AR23" s="1126"/>
      <c r="AS23" s="1126"/>
      <c r="AT23" s="1126"/>
      <c r="AU23" s="1132"/>
      <c r="AV23" s="1132"/>
      <c r="AW23" s="1132"/>
      <c r="AX23" s="1132"/>
      <c r="AY23" s="1133"/>
      <c r="AZ23" s="1122" t="s">
        <v>394</v>
      </c>
      <c r="BA23" s="1123"/>
      <c r="BB23" s="1123"/>
      <c r="BC23" s="1123"/>
      <c r="BD23" s="1124"/>
      <c r="BE23" s="255"/>
      <c r="BF23" s="255"/>
      <c r="BG23" s="255"/>
      <c r="BH23" s="255"/>
      <c r="BI23" s="255"/>
      <c r="BJ23" s="255"/>
      <c r="BK23" s="255"/>
      <c r="BL23" s="255"/>
      <c r="BM23" s="255"/>
      <c r="BN23" s="255"/>
      <c r="BO23" s="255"/>
      <c r="BP23" s="255"/>
      <c r="BQ23" s="264">
        <v>17</v>
      </c>
      <c r="BR23" s="265"/>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6"/>
    </row>
    <row r="24" spans="1:131" s="257" customFormat="1" ht="26.25" customHeight="1" x14ac:dyDescent="0.15">
      <c r="A24" s="1121" t="s">
        <v>395</v>
      </c>
      <c r="B24" s="1121"/>
      <c r="C24" s="1121"/>
      <c r="D24" s="1121"/>
      <c r="E24" s="1121"/>
      <c r="F24" s="1121"/>
      <c r="G24" s="1121"/>
      <c r="H24" s="1121"/>
      <c r="I24" s="1121"/>
      <c r="J24" s="1121"/>
      <c r="K24" s="1121"/>
      <c r="L24" s="1121"/>
      <c r="M24" s="1121"/>
      <c r="N24" s="1121"/>
      <c r="O24" s="1121"/>
      <c r="P24" s="1121"/>
      <c r="Q24" s="1121"/>
      <c r="R24" s="1121"/>
      <c r="S24" s="1121"/>
      <c r="T24" s="1121"/>
      <c r="U24" s="1121"/>
      <c r="V24" s="1121"/>
      <c r="W24" s="1121"/>
      <c r="X24" s="1121"/>
      <c r="Y24" s="1121"/>
      <c r="Z24" s="1121"/>
      <c r="AA24" s="1121"/>
      <c r="AB24" s="1121"/>
      <c r="AC24" s="1121"/>
      <c r="AD24" s="1121"/>
      <c r="AE24" s="1121"/>
      <c r="AF24" s="1121"/>
      <c r="AG24" s="1121"/>
      <c r="AH24" s="1121"/>
      <c r="AI24" s="1121"/>
      <c r="AJ24" s="1121"/>
      <c r="AK24" s="1121"/>
      <c r="AL24" s="1121"/>
      <c r="AM24" s="1121"/>
      <c r="AN24" s="1121"/>
      <c r="AO24" s="1121"/>
      <c r="AP24" s="1121"/>
      <c r="AQ24" s="1121"/>
      <c r="AR24" s="1121"/>
      <c r="AS24" s="1121"/>
      <c r="AT24" s="1121"/>
      <c r="AU24" s="1121"/>
      <c r="AV24" s="1121"/>
      <c r="AW24" s="1121"/>
      <c r="AX24" s="1121"/>
      <c r="AY24" s="1121"/>
      <c r="AZ24" s="254"/>
      <c r="BA24" s="254"/>
      <c r="BB24" s="254"/>
      <c r="BC24" s="254"/>
      <c r="BD24" s="254"/>
      <c r="BE24" s="255"/>
      <c r="BF24" s="255"/>
      <c r="BG24" s="255"/>
      <c r="BH24" s="255"/>
      <c r="BI24" s="255"/>
      <c r="BJ24" s="255"/>
      <c r="BK24" s="255"/>
      <c r="BL24" s="255"/>
      <c r="BM24" s="255"/>
      <c r="BN24" s="255"/>
      <c r="BO24" s="255"/>
      <c r="BP24" s="255"/>
      <c r="BQ24" s="264">
        <v>18</v>
      </c>
      <c r="BR24" s="265"/>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6"/>
    </row>
    <row r="25" spans="1:131" s="249" customFormat="1" ht="26.25" customHeight="1" thickBot="1" x14ac:dyDescent="0.2">
      <c r="A25" s="1120" t="s">
        <v>396</v>
      </c>
      <c r="B25" s="1120"/>
      <c r="C25" s="1120"/>
      <c r="D25" s="1120"/>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c r="AH25" s="1120"/>
      <c r="AI25" s="1120"/>
      <c r="AJ25" s="1120"/>
      <c r="AK25" s="1120"/>
      <c r="AL25" s="1120"/>
      <c r="AM25" s="1120"/>
      <c r="AN25" s="1120"/>
      <c r="AO25" s="1120"/>
      <c r="AP25" s="1120"/>
      <c r="AQ25" s="1120"/>
      <c r="AR25" s="1120"/>
      <c r="AS25" s="1120"/>
      <c r="AT25" s="1120"/>
      <c r="AU25" s="1120"/>
      <c r="AV25" s="1120"/>
      <c r="AW25" s="1120"/>
      <c r="AX25" s="1120"/>
      <c r="AY25" s="1120"/>
      <c r="AZ25" s="1120"/>
      <c r="BA25" s="1120"/>
      <c r="BB25" s="1120"/>
      <c r="BC25" s="1120"/>
      <c r="BD25" s="1120"/>
      <c r="BE25" s="1120"/>
      <c r="BF25" s="1120"/>
      <c r="BG25" s="1120"/>
      <c r="BH25" s="1120"/>
      <c r="BI25" s="1120"/>
      <c r="BJ25" s="254"/>
      <c r="BK25" s="254"/>
      <c r="BL25" s="254"/>
      <c r="BM25" s="254"/>
      <c r="BN25" s="254"/>
      <c r="BO25" s="267"/>
      <c r="BP25" s="267"/>
      <c r="BQ25" s="264">
        <v>19</v>
      </c>
      <c r="BR25" s="265"/>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8"/>
    </row>
    <row r="26" spans="1:131" s="249" customFormat="1" ht="26.25" customHeight="1" x14ac:dyDescent="0.15">
      <c r="A26" s="1052" t="s">
        <v>371</v>
      </c>
      <c r="B26" s="1053"/>
      <c r="C26" s="1053"/>
      <c r="D26" s="1053"/>
      <c r="E26" s="1053"/>
      <c r="F26" s="1053"/>
      <c r="G26" s="1053"/>
      <c r="H26" s="1053"/>
      <c r="I26" s="1053"/>
      <c r="J26" s="1053"/>
      <c r="K26" s="1053"/>
      <c r="L26" s="1053"/>
      <c r="M26" s="1053"/>
      <c r="N26" s="1053"/>
      <c r="O26" s="1053"/>
      <c r="P26" s="1054"/>
      <c r="Q26" s="1058" t="s">
        <v>397</v>
      </c>
      <c r="R26" s="1059"/>
      <c r="S26" s="1059"/>
      <c r="T26" s="1059"/>
      <c r="U26" s="1060"/>
      <c r="V26" s="1058" t="s">
        <v>398</v>
      </c>
      <c r="W26" s="1059"/>
      <c r="X26" s="1059"/>
      <c r="Y26" s="1059"/>
      <c r="Z26" s="1060"/>
      <c r="AA26" s="1058" t="s">
        <v>399</v>
      </c>
      <c r="AB26" s="1059"/>
      <c r="AC26" s="1059"/>
      <c r="AD26" s="1059"/>
      <c r="AE26" s="1059"/>
      <c r="AF26" s="1116" t="s">
        <v>400</v>
      </c>
      <c r="AG26" s="1065"/>
      <c r="AH26" s="1065"/>
      <c r="AI26" s="1065"/>
      <c r="AJ26" s="1117"/>
      <c r="AK26" s="1059" t="s">
        <v>401</v>
      </c>
      <c r="AL26" s="1059"/>
      <c r="AM26" s="1059"/>
      <c r="AN26" s="1059"/>
      <c r="AO26" s="1060"/>
      <c r="AP26" s="1058" t="s">
        <v>402</v>
      </c>
      <c r="AQ26" s="1059"/>
      <c r="AR26" s="1059"/>
      <c r="AS26" s="1059"/>
      <c r="AT26" s="1060"/>
      <c r="AU26" s="1058" t="s">
        <v>403</v>
      </c>
      <c r="AV26" s="1059"/>
      <c r="AW26" s="1059"/>
      <c r="AX26" s="1059"/>
      <c r="AY26" s="1060"/>
      <c r="AZ26" s="1058" t="s">
        <v>404</v>
      </c>
      <c r="BA26" s="1059"/>
      <c r="BB26" s="1059"/>
      <c r="BC26" s="1059"/>
      <c r="BD26" s="1060"/>
      <c r="BE26" s="1058" t="s">
        <v>378</v>
      </c>
      <c r="BF26" s="1059"/>
      <c r="BG26" s="1059"/>
      <c r="BH26" s="1059"/>
      <c r="BI26" s="1074"/>
      <c r="BJ26" s="254"/>
      <c r="BK26" s="254"/>
      <c r="BL26" s="254"/>
      <c r="BM26" s="254"/>
      <c r="BN26" s="254"/>
      <c r="BO26" s="267"/>
      <c r="BP26" s="267"/>
      <c r="BQ26" s="264">
        <v>20</v>
      </c>
      <c r="BR26" s="265"/>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8"/>
    </row>
    <row r="27" spans="1:131" s="249" customFormat="1" ht="26.25" customHeight="1" thickBot="1" x14ac:dyDescent="0.2">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18"/>
      <c r="AG27" s="1068"/>
      <c r="AH27" s="1068"/>
      <c r="AI27" s="1068"/>
      <c r="AJ27" s="1119"/>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x14ac:dyDescent="0.15">
      <c r="A28" s="268">
        <v>1</v>
      </c>
      <c r="B28" s="1107" t="s">
        <v>405</v>
      </c>
      <c r="C28" s="1108"/>
      <c r="D28" s="1108"/>
      <c r="E28" s="1108"/>
      <c r="F28" s="1108"/>
      <c r="G28" s="1108"/>
      <c r="H28" s="1108"/>
      <c r="I28" s="1108"/>
      <c r="J28" s="1108"/>
      <c r="K28" s="1108"/>
      <c r="L28" s="1108"/>
      <c r="M28" s="1108"/>
      <c r="N28" s="1108"/>
      <c r="O28" s="1108"/>
      <c r="P28" s="1109"/>
      <c r="Q28" s="1110">
        <v>21299</v>
      </c>
      <c r="R28" s="1111"/>
      <c r="S28" s="1111"/>
      <c r="T28" s="1111"/>
      <c r="U28" s="1111"/>
      <c r="V28" s="1111">
        <v>20996</v>
      </c>
      <c r="W28" s="1111"/>
      <c r="X28" s="1111"/>
      <c r="Y28" s="1111"/>
      <c r="Z28" s="1111"/>
      <c r="AA28" s="1111">
        <v>303</v>
      </c>
      <c r="AB28" s="1111"/>
      <c r="AC28" s="1111"/>
      <c r="AD28" s="1111"/>
      <c r="AE28" s="1112"/>
      <c r="AF28" s="1113">
        <v>303</v>
      </c>
      <c r="AG28" s="1111"/>
      <c r="AH28" s="1111"/>
      <c r="AI28" s="1111"/>
      <c r="AJ28" s="1114"/>
      <c r="AK28" s="1115">
        <v>2237</v>
      </c>
      <c r="AL28" s="1103"/>
      <c r="AM28" s="1103"/>
      <c r="AN28" s="1103"/>
      <c r="AO28" s="1103"/>
      <c r="AP28" s="1103" t="s">
        <v>606</v>
      </c>
      <c r="AQ28" s="1103"/>
      <c r="AR28" s="1103"/>
      <c r="AS28" s="1103"/>
      <c r="AT28" s="1103"/>
      <c r="AU28" s="1103" t="s">
        <v>606</v>
      </c>
      <c r="AV28" s="1103"/>
      <c r="AW28" s="1103"/>
      <c r="AX28" s="1103"/>
      <c r="AY28" s="1103"/>
      <c r="AZ28" s="1104" t="s">
        <v>606</v>
      </c>
      <c r="BA28" s="1104"/>
      <c r="BB28" s="1104"/>
      <c r="BC28" s="1104"/>
      <c r="BD28" s="1104"/>
      <c r="BE28" s="1105"/>
      <c r="BF28" s="1105"/>
      <c r="BG28" s="1105"/>
      <c r="BH28" s="1105"/>
      <c r="BI28" s="1106"/>
      <c r="BJ28" s="254"/>
      <c r="BK28" s="254"/>
      <c r="BL28" s="254"/>
      <c r="BM28" s="254"/>
      <c r="BN28" s="254"/>
      <c r="BO28" s="267"/>
      <c r="BP28" s="267"/>
      <c r="BQ28" s="264">
        <v>22</v>
      </c>
      <c r="BR28" s="265"/>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25" customHeight="1" x14ac:dyDescent="0.15">
      <c r="A29" s="268">
        <v>2</v>
      </c>
      <c r="B29" s="1094" t="s">
        <v>406</v>
      </c>
      <c r="C29" s="1095"/>
      <c r="D29" s="1095"/>
      <c r="E29" s="1095"/>
      <c r="F29" s="1095"/>
      <c r="G29" s="1095"/>
      <c r="H29" s="1095"/>
      <c r="I29" s="1095"/>
      <c r="J29" s="1095"/>
      <c r="K29" s="1095"/>
      <c r="L29" s="1095"/>
      <c r="M29" s="1095"/>
      <c r="N29" s="1095"/>
      <c r="O29" s="1095"/>
      <c r="P29" s="1096"/>
      <c r="Q29" s="1100">
        <v>16781</v>
      </c>
      <c r="R29" s="1101"/>
      <c r="S29" s="1101"/>
      <c r="T29" s="1101"/>
      <c r="U29" s="1101"/>
      <c r="V29" s="1101">
        <v>16300</v>
      </c>
      <c r="W29" s="1101"/>
      <c r="X29" s="1101"/>
      <c r="Y29" s="1101"/>
      <c r="Z29" s="1101"/>
      <c r="AA29" s="1101">
        <v>481</v>
      </c>
      <c r="AB29" s="1101"/>
      <c r="AC29" s="1101"/>
      <c r="AD29" s="1101"/>
      <c r="AE29" s="1102"/>
      <c r="AF29" s="1076">
        <v>481</v>
      </c>
      <c r="AG29" s="1077"/>
      <c r="AH29" s="1077"/>
      <c r="AI29" s="1077"/>
      <c r="AJ29" s="1078"/>
      <c r="AK29" s="1037">
        <v>2577</v>
      </c>
      <c r="AL29" s="1028"/>
      <c r="AM29" s="1028"/>
      <c r="AN29" s="1028"/>
      <c r="AO29" s="1028"/>
      <c r="AP29" s="1028" t="s">
        <v>606</v>
      </c>
      <c r="AQ29" s="1028"/>
      <c r="AR29" s="1028"/>
      <c r="AS29" s="1028"/>
      <c r="AT29" s="1028"/>
      <c r="AU29" s="1028" t="s">
        <v>606</v>
      </c>
      <c r="AV29" s="1028"/>
      <c r="AW29" s="1028"/>
      <c r="AX29" s="1028"/>
      <c r="AY29" s="1028"/>
      <c r="AZ29" s="1099" t="s">
        <v>606</v>
      </c>
      <c r="BA29" s="1099"/>
      <c r="BB29" s="1099"/>
      <c r="BC29" s="1099"/>
      <c r="BD29" s="1099"/>
      <c r="BE29" s="1089"/>
      <c r="BF29" s="1089"/>
      <c r="BG29" s="1089"/>
      <c r="BH29" s="1089"/>
      <c r="BI29" s="1090"/>
      <c r="BJ29" s="254"/>
      <c r="BK29" s="254"/>
      <c r="BL29" s="254"/>
      <c r="BM29" s="254"/>
      <c r="BN29" s="254"/>
      <c r="BO29" s="267"/>
      <c r="BP29" s="267"/>
      <c r="BQ29" s="264">
        <v>23</v>
      </c>
      <c r="BR29" s="265"/>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25" customHeight="1" x14ac:dyDescent="0.15">
      <c r="A30" s="268">
        <v>3</v>
      </c>
      <c r="B30" s="1094" t="s">
        <v>407</v>
      </c>
      <c r="C30" s="1095"/>
      <c r="D30" s="1095"/>
      <c r="E30" s="1095"/>
      <c r="F30" s="1095"/>
      <c r="G30" s="1095"/>
      <c r="H30" s="1095"/>
      <c r="I30" s="1095"/>
      <c r="J30" s="1095"/>
      <c r="K30" s="1095"/>
      <c r="L30" s="1095"/>
      <c r="M30" s="1095"/>
      <c r="N30" s="1095"/>
      <c r="O30" s="1095"/>
      <c r="P30" s="1096"/>
      <c r="Q30" s="1100">
        <v>2753</v>
      </c>
      <c r="R30" s="1101"/>
      <c r="S30" s="1101"/>
      <c r="T30" s="1101"/>
      <c r="U30" s="1101"/>
      <c r="V30" s="1101">
        <v>2722</v>
      </c>
      <c r="W30" s="1101"/>
      <c r="X30" s="1101"/>
      <c r="Y30" s="1101"/>
      <c r="Z30" s="1101"/>
      <c r="AA30" s="1101">
        <v>30</v>
      </c>
      <c r="AB30" s="1101"/>
      <c r="AC30" s="1101"/>
      <c r="AD30" s="1101"/>
      <c r="AE30" s="1102"/>
      <c r="AF30" s="1076">
        <v>30</v>
      </c>
      <c r="AG30" s="1077"/>
      <c r="AH30" s="1077"/>
      <c r="AI30" s="1077"/>
      <c r="AJ30" s="1078"/>
      <c r="AK30" s="1037">
        <v>603</v>
      </c>
      <c r="AL30" s="1028"/>
      <c r="AM30" s="1028"/>
      <c r="AN30" s="1028"/>
      <c r="AO30" s="1028"/>
      <c r="AP30" s="1028" t="s">
        <v>606</v>
      </c>
      <c r="AQ30" s="1028"/>
      <c r="AR30" s="1028"/>
      <c r="AS30" s="1028"/>
      <c r="AT30" s="1028"/>
      <c r="AU30" s="1028" t="s">
        <v>606</v>
      </c>
      <c r="AV30" s="1028"/>
      <c r="AW30" s="1028"/>
      <c r="AX30" s="1028"/>
      <c r="AY30" s="1028"/>
      <c r="AZ30" s="1099" t="s">
        <v>606</v>
      </c>
      <c r="BA30" s="1099"/>
      <c r="BB30" s="1099"/>
      <c r="BC30" s="1099"/>
      <c r="BD30" s="1099"/>
      <c r="BE30" s="1089"/>
      <c r="BF30" s="1089"/>
      <c r="BG30" s="1089"/>
      <c r="BH30" s="1089"/>
      <c r="BI30" s="1090"/>
      <c r="BJ30" s="254"/>
      <c r="BK30" s="254"/>
      <c r="BL30" s="254"/>
      <c r="BM30" s="254"/>
      <c r="BN30" s="254"/>
      <c r="BO30" s="267"/>
      <c r="BP30" s="267"/>
      <c r="BQ30" s="264">
        <v>24</v>
      </c>
      <c r="BR30" s="265"/>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8"/>
    </row>
    <row r="31" spans="1:131" s="249" customFormat="1" ht="26.25" customHeight="1" x14ac:dyDescent="0.15">
      <c r="A31" s="268">
        <v>4</v>
      </c>
      <c r="B31" s="1094" t="s">
        <v>408</v>
      </c>
      <c r="C31" s="1095"/>
      <c r="D31" s="1095"/>
      <c r="E31" s="1095"/>
      <c r="F31" s="1095"/>
      <c r="G31" s="1095"/>
      <c r="H31" s="1095"/>
      <c r="I31" s="1095"/>
      <c r="J31" s="1095"/>
      <c r="K31" s="1095"/>
      <c r="L31" s="1095"/>
      <c r="M31" s="1095"/>
      <c r="N31" s="1095"/>
      <c r="O31" s="1095"/>
      <c r="P31" s="1096"/>
      <c r="Q31" s="1100">
        <v>13073</v>
      </c>
      <c r="R31" s="1101"/>
      <c r="S31" s="1101"/>
      <c r="T31" s="1101"/>
      <c r="U31" s="1101"/>
      <c r="V31" s="1101">
        <v>13052</v>
      </c>
      <c r="W31" s="1101"/>
      <c r="X31" s="1101"/>
      <c r="Y31" s="1101"/>
      <c r="Z31" s="1101"/>
      <c r="AA31" s="1101">
        <v>21</v>
      </c>
      <c r="AB31" s="1101"/>
      <c r="AC31" s="1101"/>
      <c r="AD31" s="1101"/>
      <c r="AE31" s="1102"/>
      <c r="AF31" s="1076">
        <v>21</v>
      </c>
      <c r="AG31" s="1077"/>
      <c r="AH31" s="1077"/>
      <c r="AI31" s="1077"/>
      <c r="AJ31" s="1078"/>
      <c r="AK31" s="1037">
        <v>40</v>
      </c>
      <c r="AL31" s="1028"/>
      <c r="AM31" s="1028"/>
      <c r="AN31" s="1028"/>
      <c r="AO31" s="1028"/>
      <c r="AP31" s="1028">
        <v>1380</v>
      </c>
      <c r="AQ31" s="1028"/>
      <c r="AR31" s="1028"/>
      <c r="AS31" s="1028"/>
      <c r="AT31" s="1028"/>
      <c r="AU31" s="1028" t="s">
        <v>606</v>
      </c>
      <c r="AV31" s="1028"/>
      <c r="AW31" s="1028"/>
      <c r="AX31" s="1028"/>
      <c r="AY31" s="1028"/>
      <c r="AZ31" s="1099" t="s">
        <v>606</v>
      </c>
      <c r="BA31" s="1099"/>
      <c r="BB31" s="1099"/>
      <c r="BC31" s="1099"/>
      <c r="BD31" s="1099"/>
      <c r="BE31" s="1089"/>
      <c r="BF31" s="1089"/>
      <c r="BG31" s="1089"/>
      <c r="BH31" s="1089"/>
      <c r="BI31" s="1090"/>
      <c r="BJ31" s="254"/>
      <c r="BK31" s="254"/>
      <c r="BL31" s="254"/>
      <c r="BM31" s="254"/>
      <c r="BN31" s="254"/>
      <c r="BO31" s="267"/>
      <c r="BP31" s="267"/>
      <c r="BQ31" s="264">
        <v>25</v>
      </c>
      <c r="BR31" s="265"/>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25" customHeight="1" x14ac:dyDescent="0.15">
      <c r="A32" s="268">
        <v>5</v>
      </c>
      <c r="B32" s="1094" t="s">
        <v>409</v>
      </c>
      <c r="C32" s="1095"/>
      <c r="D32" s="1095"/>
      <c r="E32" s="1095"/>
      <c r="F32" s="1095"/>
      <c r="G32" s="1095"/>
      <c r="H32" s="1095"/>
      <c r="I32" s="1095"/>
      <c r="J32" s="1095"/>
      <c r="K32" s="1095"/>
      <c r="L32" s="1095"/>
      <c r="M32" s="1095"/>
      <c r="N32" s="1095"/>
      <c r="O32" s="1095"/>
      <c r="P32" s="1096"/>
      <c r="Q32" s="1100">
        <v>3717</v>
      </c>
      <c r="R32" s="1101"/>
      <c r="S32" s="1101"/>
      <c r="T32" s="1101"/>
      <c r="U32" s="1101"/>
      <c r="V32" s="1101">
        <v>3563</v>
      </c>
      <c r="W32" s="1101"/>
      <c r="X32" s="1101"/>
      <c r="Y32" s="1101"/>
      <c r="Z32" s="1101"/>
      <c r="AA32" s="1101">
        <v>155</v>
      </c>
      <c r="AB32" s="1101"/>
      <c r="AC32" s="1101"/>
      <c r="AD32" s="1101"/>
      <c r="AE32" s="1102"/>
      <c r="AF32" s="1076">
        <v>1041</v>
      </c>
      <c r="AG32" s="1077"/>
      <c r="AH32" s="1077"/>
      <c r="AI32" s="1077"/>
      <c r="AJ32" s="1078"/>
      <c r="AK32" s="1037">
        <v>447</v>
      </c>
      <c r="AL32" s="1028"/>
      <c r="AM32" s="1028"/>
      <c r="AN32" s="1028"/>
      <c r="AO32" s="1028"/>
      <c r="AP32" s="1028">
        <v>13395</v>
      </c>
      <c r="AQ32" s="1028"/>
      <c r="AR32" s="1028"/>
      <c r="AS32" s="1028"/>
      <c r="AT32" s="1028"/>
      <c r="AU32" s="1028">
        <v>281</v>
      </c>
      <c r="AV32" s="1028"/>
      <c r="AW32" s="1028"/>
      <c r="AX32" s="1028"/>
      <c r="AY32" s="1028"/>
      <c r="AZ32" s="1099" t="s">
        <v>606</v>
      </c>
      <c r="BA32" s="1099"/>
      <c r="BB32" s="1099"/>
      <c r="BC32" s="1099"/>
      <c r="BD32" s="1099"/>
      <c r="BE32" s="1089" t="s">
        <v>410</v>
      </c>
      <c r="BF32" s="1089"/>
      <c r="BG32" s="1089"/>
      <c r="BH32" s="1089"/>
      <c r="BI32" s="1090"/>
      <c r="BJ32" s="254"/>
      <c r="BK32" s="254"/>
      <c r="BL32" s="254"/>
      <c r="BM32" s="254"/>
      <c r="BN32" s="254"/>
      <c r="BO32" s="267"/>
      <c r="BP32" s="267"/>
      <c r="BQ32" s="264">
        <v>26</v>
      </c>
      <c r="BR32" s="265"/>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25" customHeight="1" x14ac:dyDescent="0.15">
      <c r="A33" s="268">
        <v>6</v>
      </c>
      <c r="B33" s="1094" t="s">
        <v>411</v>
      </c>
      <c r="C33" s="1095"/>
      <c r="D33" s="1095"/>
      <c r="E33" s="1095"/>
      <c r="F33" s="1095"/>
      <c r="G33" s="1095"/>
      <c r="H33" s="1095"/>
      <c r="I33" s="1095"/>
      <c r="J33" s="1095"/>
      <c r="K33" s="1095"/>
      <c r="L33" s="1095"/>
      <c r="M33" s="1095"/>
      <c r="N33" s="1095"/>
      <c r="O33" s="1095"/>
      <c r="P33" s="1096"/>
      <c r="Q33" s="1100">
        <v>7236</v>
      </c>
      <c r="R33" s="1101"/>
      <c r="S33" s="1101"/>
      <c r="T33" s="1101"/>
      <c r="U33" s="1101"/>
      <c r="V33" s="1101">
        <v>6246</v>
      </c>
      <c r="W33" s="1101"/>
      <c r="X33" s="1101"/>
      <c r="Y33" s="1101"/>
      <c r="Z33" s="1101"/>
      <c r="AA33" s="1101">
        <v>990</v>
      </c>
      <c r="AB33" s="1101"/>
      <c r="AC33" s="1101"/>
      <c r="AD33" s="1101"/>
      <c r="AE33" s="1102"/>
      <c r="AF33" s="1076">
        <v>77</v>
      </c>
      <c r="AG33" s="1077"/>
      <c r="AH33" s="1077"/>
      <c r="AI33" s="1077"/>
      <c r="AJ33" s="1078"/>
      <c r="AK33" s="1037">
        <v>2263</v>
      </c>
      <c r="AL33" s="1028"/>
      <c r="AM33" s="1028"/>
      <c r="AN33" s="1028"/>
      <c r="AO33" s="1028"/>
      <c r="AP33" s="1028">
        <v>46876</v>
      </c>
      <c r="AQ33" s="1028"/>
      <c r="AR33" s="1028"/>
      <c r="AS33" s="1028"/>
      <c r="AT33" s="1028"/>
      <c r="AU33" s="1028">
        <v>20110</v>
      </c>
      <c r="AV33" s="1028"/>
      <c r="AW33" s="1028"/>
      <c r="AX33" s="1028"/>
      <c r="AY33" s="1028"/>
      <c r="AZ33" s="1099" t="s">
        <v>606</v>
      </c>
      <c r="BA33" s="1099"/>
      <c r="BB33" s="1099"/>
      <c r="BC33" s="1099"/>
      <c r="BD33" s="1099"/>
      <c r="BE33" s="1089" t="s">
        <v>412</v>
      </c>
      <c r="BF33" s="1089"/>
      <c r="BG33" s="1089"/>
      <c r="BH33" s="1089"/>
      <c r="BI33" s="1090"/>
      <c r="BJ33" s="254"/>
      <c r="BK33" s="254"/>
      <c r="BL33" s="254"/>
      <c r="BM33" s="254"/>
      <c r="BN33" s="254"/>
      <c r="BO33" s="267"/>
      <c r="BP33" s="267"/>
      <c r="BQ33" s="264">
        <v>27</v>
      </c>
      <c r="BR33" s="265"/>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25" customHeight="1" x14ac:dyDescent="0.15">
      <c r="A34" s="268">
        <v>7</v>
      </c>
      <c r="B34" s="1094" t="s">
        <v>413</v>
      </c>
      <c r="C34" s="1095"/>
      <c r="D34" s="1095"/>
      <c r="E34" s="1095"/>
      <c r="F34" s="1095"/>
      <c r="G34" s="1095"/>
      <c r="H34" s="1095"/>
      <c r="I34" s="1095"/>
      <c r="J34" s="1095"/>
      <c r="K34" s="1095"/>
      <c r="L34" s="1095"/>
      <c r="M34" s="1095"/>
      <c r="N34" s="1095"/>
      <c r="O34" s="1095"/>
      <c r="P34" s="1096"/>
      <c r="Q34" s="1100">
        <v>14578</v>
      </c>
      <c r="R34" s="1101"/>
      <c r="S34" s="1101"/>
      <c r="T34" s="1101"/>
      <c r="U34" s="1101"/>
      <c r="V34" s="1101">
        <v>13606</v>
      </c>
      <c r="W34" s="1101"/>
      <c r="X34" s="1101"/>
      <c r="Y34" s="1101"/>
      <c r="Z34" s="1101"/>
      <c r="AA34" s="1101">
        <v>972</v>
      </c>
      <c r="AB34" s="1101"/>
      <c r="AC34" s="1101"/>
      <c r="AD34" s="1101"/>
      <c r="AE34" s="1102"/>
      <c r="AF34" s="1076">
        <v>20</v>
      </c>
      <c r="AG34" s="1077"/>
      <c r="AH34" s="1077"/>
      <c r="AI34" s="1077"/>
      <c r="AJ34" s="1078"/>
      <c r="AK34" s="1037">
        <v>1402</v>
      </c>
      <c r="AL34" s="1028"/>
      <c r="AM34" s="1028"/>
      <c r="AN34" s="1028"/>
      <c r="AO34" s="1028"/>
      <c r="AP34" s="1028">
        <v>8809</v>
      </c>
      <c r="AQ34" s="1028"/>
      <c r="AR34" s="1028"/>
      <c r="AS34" s="1028"/>
      <c r="AT34" s="1028"/>
      <c r="AU34" s="1028">
        <v>4096</v>
      </c>
      <c r="AV34" s="1028"/>
      <c r="AW34" s="1028"/>
      <c r="AX34" s="1028"/>
      <c r="AY34" s="1028"/>
      <c r="AZ34" s="1099" t="s">
        <v>606</v>
      </c>
      <c r="BA34" s="1099"/>
      <c r="BB34" s="1099"/>
      <c r="BC34" s="1099"/>
      <c r="BD34" s="1099"/>
      <c r="BE34" s="1089" t="s">
        <v>414</v>
      </c>
      <c r="BF34" s="1089"/>
      <c r="BG34" s="1089"/>
      <c r="BH34" s="1089"/>
      <c r="BI34" s="1090"/>
      <c r="BJ34" s="254"/>
      <c r="BK34" s="254"/>
      <c r="BL34" s="254"/>
      <c r="BM34" s="254"/>
      <c r="BN34" s="254"/>
      <c r="BO34" s="267"/>
      <c r="BP34" s="267"/>
      <c r="BQ34" s="264">
        <v>28</v>
      </c>
      <c r="BR34" s="265"/>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customHeight="1" x14ac:dyDescent="0.15">
      <c r="A35" s="268">
        <v>8</v>
      </c>
      <c r="B35" s="1094"/>
      <c r="C35" s="1095"/>
      <c r="D35" s="1095"/>
      <c r="E35" s="1095"/>
      <c r="F35" s="1095"/>
      <c r="G35" s="1095"/>
      <c r="H35" s="1095"/>
      <c r="I35" s="1095"/>
      <c r="J35" s="1095"/>
      <c r="K35" s="1095"/>
      <c r="L35" s="1095"/>
      <c r="M35" s="1095"/>
      <c r="N35" s="1095"/>
      <c r="O35" s="1095"/>
      <c r="P35" s="1096"/>
      <c r="Q35" s="1100"/>
      <c r="R35" s="1101"/>
      <c r="S35" s="1101"/>
      <c r="T35" s="1101"/>
      <c r="U35" s="1101"/>
      <c r="V35" s="1101"/>
      <c r="W35" s="1101"/>
      <c r="X35" s="1101"/>
      <c r="Y35" s="1101"/>
      <c r="Z35" s="1101"/>
      <c r="AA35" s="1101"/>
      <c r="AB35" s="1101"/>
      <c r="AC35" s="1101"/>
      <c r="AD35" s="1101"/>
      <c r="AE35" s="1102"/>
      <c r="AF35" s="1076"/>
      <c r="AG35" s="1077"/>
      <c r="AH35" s="1077"/>
      <c r="AI35" s="1077"/>
      <c r="AJ35" s="1078"/>
      <c r="AK35" s="1037"/>
      <c r="AL35" s="1028"/>
      <c r="AM35" s="1028"/>
      <c r="AN35" s="1028"/>
      <c r="AO35" s="1028"/>
      <c r="AP35" s="1028"/>
      <c r="AQ35" s="1028"/>
      <c r="AR35" s="1028"/>
      <c r="AS35" s="1028"/>
      <c r="AT35" s="1028"/>
      <c r="AU35" s="1028"/>
      <c r="AV35" s="1028"/>
      <c r="AW35" s="1028"/>
      <c r="AX35" s="1028"/>
      <c r="AY35" s="1028"/>
      <c r="AZ35" s="1099"/>
      <c r="BA35" s="1099"/>
      <c r="BB35" s="1099"/>
      <c r="BC35" s="1099"/>
      <c r="BD35" s="1099"/>
      <c r="BE35" s="1089"/>
      <c r="BF35" s="1089"/>
      <c r="BG35" s="1089"/>
      <c r="BH35" s="1089"/>
      <c r="BI35" s="1090"/>
      <c r="BJ35" s="254"/>
      <c r="BK35" s="254"/>
      <c r="BL35" s="254"/>
      <c r="BM35" s="254"/>
      <c r="BN35" s="254"/>
      <c r="BO35" s="267"/>
      <c r="BP35" s="267"/>
      <c r="BQ35" s="264">
        <v>29</v>
      </c>
      <c r="BR35" s="265"/>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8"/>
    </row>
    <row r="36" spans="1:131" s="249" customFormat="1" ht="26.25" customHeight="1" x14ac:dyDescent="0.15">
      <c r="A36" s="268">
        <v>9</v>
      </c>
      <c r="B36" s="1094"/>
      <c r="C36" s="1095"/>
      <c r="D36" s="1095"/>
      <c r="E36" s="1095"/>
      <c r="F36" s="1095"/>
      <c r="G36" s="1095"/>
      <c r="H36" s="1095"/>
      <c r="I36" s="1095"/>
      <c r="J36" s="1095"/>
      <c r="K36" s="1095"/>
      <c r="L36" s="1095"/>
      <c r="M36" s="1095"/>
      <c r="N36" s="1095"/>
      <c r="O36" s="1095"/>
      <c r="P36" s="1096"/>
      <c r="Q36" s="1100"/>
      <c r="R36" s="1101"/>
      <c r="S36" s="1101"/>
      <c r="T36" s="1101"/>
      <c r="U36" s="1101"/>
      <c r="V36" s="1101"/>
      <c r="W36" s="1101"/>
      <c r="X36" s="1101"/>
      <c r="Y36" s="1101"/>
      <c r="Z36" s="1101"/>
      <c r="AA36" s="1101"/>
      <c r="AB36" s="1101"/>
      <c r="AC36" s="1101"/>
      <c r="AD36" s="1101"/>
      <c r="AE36" s="1102"/>
      <c r="AF36" s="1076"/>
      <c r="AG36" s="1077"/>
      <c r="AH36" s="1077"/>
      <c r="AI36" s="1077"/>
      <c r="AJ36" s="1078"/>
      <c r="AK36" s="1037"/>
      <c r="AL36" s="1028"/>
      <c r="AM36" s="1028"/>
      <c r="AN36" s="1028"/>
      <c r="AO36" s="1028"/>
      <c r="AP36" s="1028"/>
      <c r="AQ36" s="1028"/>
      <c r="AR36" s="1028"/>
      <c r="AS36" s="1028"/>
      <c r="AT36" s="1028"/>
      <c r="AU36" s="1028"/>
      <c r="AV36" s="1028"/>
      <c r="AW36" s="1028"/>
      <c r="AX36" s="1028"/>
      <c r="AY36" s="1028"/>
      <c r="AZ36" s="1099"/>
      <c r="BA36" s="1099"/>
      <c r="BB36" s="1099"/>
      <c r="BC36" s="1099"/>
      <c r="BD36" s="1099"/>
      <c r="BE36" s="1089"/>
      <c r="BF36" s="1089"/>
      <c r="BG36" s="1089"/>
      <c r="BH36" s="1089"/>
      <c r="BI36" s="1090"/>
      <c r="BJ36" s="254"/>
      <c r="BK36" s="254"/>
      <c r="BL36" s="254"/>
      <c r="BM36" s="254"/>
      <c r="BN36" s="254"/>
      <c r="BO36" s="267"/>
      <c r="BP36" s="267"/>
      <c r="BQ36" s="264">
        <v>30</v>
      </c>
      <c r="BR36" s="265"/>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customHeight="1" x14ac:dyDescent="0.15">
      <c r="A37" s="268">
        <v>10</v>
      </c>
      <c r="B37" s="1094"/>
      <c r="C37" s="1095"/>
      <c r="D37" s="1095"/>
      <c r="E37" s="1095"/>
      <c r="F37" s="1095"/>
      <c r="G37" s="1095"/>
      <c r="H37" s="1095"/>
      <c r="I37" s="1095"/>
      <c r="J37" s="1095"/>
      <c r="K37" s="1095"/>
      <c r="L37" s="1095"/>
      <c r="M37" s="1095"/>
      <c r="N37" s="1095"/>
      <c r="O37" s="1095"/>
      <c r="P37" s="1096"/>
      <c r="Q37" s="1100"/>
      <c r="R37" s="1101"/>
      <c r="S37" s="1101"/>
      <c r="T37" s="1101"/>
      <c r="U37" s="1101"/>
      <c r="V37" s="1101"/>
      <c r="W37" s="1101"/>
      <c r="X37" s="1101"/>
      <c r="Y37" s="1101"/>
      <c r="Z37" s="1101"/>
      <c r="AA37" s="1101"/>
      <c r="AB37" s="1101"/>
      <c r="AC37" s="1101"/>
      <c r="AD37" s="1101"/>
      <c r="AE37" s="1102"/>
      <c r="AF37" s="1076"/>
      <c r="AG37" s="1077"/>
      <c r="AH37" s="1077"/>
      <c r="AI37" s="1077"/>
      <c r="AJ37" s="1078"/>
      <c r="AK37" s="1037"/>
      <c r="AL37" s="1028"/>
      <c r="AM37" s="1028"/>
      <c r="AN37" s="1028"/>
      <c r="AO37" s="1028"/>
      <c r="AP37" s="1028"/>
      <c r="AQ37" s="1028"/>
      <c r="AR37" s="1028"/>
      <c r="AS37" s="1028"/>
      <c r="AT37" s="1028"/>
      <c r="AU37" s="1028"/>
      <c r="AV37" s="1028"/>
      <c r="AW37" s="1028"/>
      <c r="AX37" s="1028"/>
      <c r="AY37" s="1028"/>
      <c r="AZ37" s="1099"/>
      <c r="BA37" s="1099"/>
      <c r="BB37" s="1099"/>
      <c r="BC37" s="1099"/>
      <c r="BD37" s="1099"/>
      <c r="BE37" s="1089"/>
      <c r="BF37" s="1089"/>
      <c r="BG37" s="1089"/>
      <c r="BH37" s="1089"/>
      <c r="BI37" s="1090"/>
      <c r="BJ37" s="254"/>
      <c r="BK37" s="254"/>
      <c r="BL37" s="254"/>
      <c r="BM37" s="254"/>
      <c r="BN37" s="254"/>
      <c r="BO37" s="267"/>
      <c r="BP37" s="267"/>
      <c r="BQ37" s="264">
        <v>31</v>
      </c>
      <c r="BR37" s="265"/>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8"/>
    </row>
    <row r="38" spans="1:131" s="249" customFormat="1" ht="26.25" customHeight="1" x14ac:dyDescent="0.15">
      <c r="A38" s="268">
        <v>11</v>
      </c>
      <c r="B38" s="1094"/>
      <c r="C38" s="1095"/>
      <c r="D38" s="1095"/>
      <c r="E38" s="1095"/>
      <c r="F38" s="1095"/>
      <c r="G38" s="1095"/>
      <c r="H38" s="1095"/>
      <c r="I38" s="1095"/>
      <c r="J38" s="1095"/>
      <c r="K38" s="1095"/>
      <c r="L38" s="1095"/>
      <c r="M38" s="1095"/>
      <c r="N38" s="1095"/>
      <c r="O38" s="1095"/>
      <c r="P38" s="1096"/>
      <c r="Q38" s="1100"/>
      <c r="R38" s="1101"/>
      <c r="S38" s="1101"/>
      <c r="T38" s="1101"/>
      <c r="U38" s="1101"/>
      <c r="V38" s="1101"/>
      <c r="W38" s="1101"/>
      <c r="X38" s="1101"/>
      <c r="Y38" s="1101"/>
      <c r="Z38" s="1101"/>
      <c r="AA38" s="1101"/>
      <c r="AB38" s="1101"/>
      <c r="AC38" s="1101"/>
      <c r="AD38" s="1101"/>
      <c r="AE38" s="1102"/>
      <c r="AF38" s="1076"/>
      <c r="AG38" s="1077"/>
      <c r="AH38" s="1077"/>
      <c r="AI38" s="1077"/>
      <c r="AJ38" s="1078"/>
      <c r="AK38" s="1037"/>
      <c r="AL38" s="1028"/>
      <c r="AM38" s="1028"/>
      <c r="AN38" s="1028"/>
      <c r="AO38" s="1028"/>
      <c r="AP38" s="1028"/>
      <c r="AQ38" s="1028"/>
      <c r="AR38" s="1028"/>
      <c r="AS38" s="1028"/>
      <c r="AT38" s="1028"/>
      <c r="AU38" s="1028"/>
      <c r="AV38" s="1028"/>
      <c r="AW38" s="1028"/>
      <c r="AX38" s="1028"/>
      <c r="AY38" s="1028"/>
      <c r="AZ38" s="1099"/>
      <c r="BA38" s="1099"/>
      <c r="BB38" s="1099"/>
      <c r="BC38" s="1099"/>
      <c r="BD38" s="1099"/>
      <c r="BE38" s="1089"/>
      <c r="BF38" s="1089"/>
      <c r="BG38" s="1089"/>
      <c r="BH38" s="1089"/>
      <c r="BI38" s="1090"/>
      <c r="BJ38" s="254"/>
      <c r="BK38" s="254"/>
      <c r="BL38" s="254"/>
      <c r="BM38" s="254"/>
      <c r="BN38" s="254"/>
      <c r="BO38" s="267"/>
      <c r="BP38" s="267"/>
      <c r="BQ38" s="264">
        <v>32</v>
      </c>
      <c r="BR38" s="265"/>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customHeight="1" x14ac:dyDescent="0.15">
      <c r="A39" s="268">
        <v>12</v>
      </c>
      <c r="B39" s="1094"/>
      <c r="C39" s="1095"/>
      <c r="D39" s="1095"/>
      <c r="E39" s="1095"/>
      <c r="F39" s="1095"/>
      <c r="G39" s="1095"/>
      <c r="H39" s="1095"/>
      <c r="I39" s="1095"/>
      <c r="J39" s="1095"/>
      <c r="K39" s="1095"/>
      <c r="L39" s="1095"/>
      <c r="M39" s="1095"/>
      <c r="N39" s="1095"/>
      <c r="O39" s="1095"/>
      <c r="P39" s="1096"/>
      <c r="Q39" s="1100"/>
      <c r="R39" s="1101"/>
      <c r="S39" s="1101"/>
      <c r="T39" s="1101"/>
      <c r="U39" s="1101"/>
      <c r="V39" s="1101"/>
      <c r="W39" s="1101"/>
      <c r="X39" s="1101"/>
      <c r="Y39" s="1101"/>
      <c r="Z39" s="1101"/>
      <c r="AA39" s="1101"/>
      <c r="AB39" s="1101"/>
      <c r="AC39" s="1101"/>
      <c r="AD39" s="1101"/>
      <c r="AE39" s="1102"/>
      <c r="AF39" s="1076"/>
      <c r="AG39" s="1077"/>
      <c r="AH39" s="1077"/>
      <c r="AI39" s="1077"/>
      <c r="AJ39" s="1078"/>
      <c r="AK39" s="1037"/>
      <c r="AL39" s="1028"/>
      <c r="AM39" s="1028"/>
      <c r="AN39" s="1028"/>
      <c r="AO39" s="1028"/>
      <c r="AP39" s="1028"/>
      <c r="AQ39" s="1028"/>
      <c r="AR39" s="1028"/>
      <c r="AS39" s="1028"/>
      <c r="AT39" s="1028"/>
      <c r="AU39" s="1028"/>
      <c r="AV39" s="1028"/>
      <c r="AW39" s="1028"/>
      <c r="AX39" s="1028"/>
      <c r="AY39" s="1028"/>
      <c r="AZ39" s="1099"/>
      <c r="BA39" s="1099"/>
      <c r="BB39" s="1099"/>
      <c r="BC39" s="1099"/>
      <c r="BD39" s="1099"/>
      <c r="BE39" s="1089"/>
      <c r="BF39" s="1089"/>
      <c r="BG39" s="1089"/>
      <c r="BH39" s="1089"/>
      <c r="BI39" s="1090"/>
      <c r="BJ39" s="254"/>
      <c r="BK39" s="254"/>
      <c r="BL39" s="254"/>
      <c r="BM39" s="254"/>
      <c r="BN39" s="254"/>
      <c r="BO39" s="267"/>
      <c r="BP39" s="267"/>
      <c r="BQ39" s="264">
        <v>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x14ac:dyDescent="0.15">
      <c r="A40" s="263">
        <v>13</v>
      </c>
      <c r="B40" s="1094"/>
      <c r="C40" s="1095"/>
      <c r="D40" s="1095"/>
      <c r="E40" s="1095"/>
      <c r="F40" s="1095"/>
      <c r="G40" s="1095"/>
      <c r="H40" s="1095"/>
      <c r="I40" s="1095"/>
      <c r="J40" s="1095"/>
      <c r="K40" s="1095"/>
      <c r="L40" s="1095"/>
      <c r="M40" s="1095"/>
      <c r="N40" s="1095"/>
      <c r="O40" s="1095"/>
      <c r="P40" s="1096"/>
      <c r="Q40" s="1100"/>
      <c r="R40" s="1101"/>
      <c r="S40" s="1101"/>
      <c r="T40" s="1101"/>
      <c r="U40" s="1101"/>
      <c r="V40" s="1101"/>
      <c r="W40" s="1101"/>
      <c r="X40" s="1101"/>
      <c r="Y40" s="1101"/>
      <c r="Z40" s="1101"/>
      <c r="AA40" s="1101"/>
      <c r="AB40" s="1101"/>
      <c r="AC40" s="1101"/>
      <c r="AD40" s="1101"/>
      <c r="AE40" s="1102"/>
      <c r="AF40" s="1076"/>
      <c r="AG40" s="1077"/>
      <c r="AH40" s="1077"/>
      <c r="AI40" s="1077"/>
      <c r="AJ40" s="1078"/>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9"/>
      <c r="BF40" s="1089"/>
      <c r="BG40" s="1089"/>
      <c r="BH40" s="1089"/>
      <c r="BI40" s="1090"/>
      <c r="BJ40" s="254"/>
      <c r="BK40" s="254"/>
      <c r="BL40" s="254"/>
      <c r="BM40" s="254"/>
      <c r="BN40" s="254"/>
      <c r="BO40" s="267"/>
      <c r="BP40" s="267"/>
      <c r="BQ40" s="264">
        <v>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x14ac:dyDescent="0.15">
      <c r="A41" s="263">
        <v>14</v>
      </c>
      <c r="B41" s="1094"/>
      <c r="C41" s="1095"/>
      <c r="D41" s="1095"/>
      <c r="E41" s="1095"/>
      <c r="F41" s="1095"/>
      <c r="G41" s="1095"/>
      <c r="H41" s="1095"/>
      <c r="I41" s="1095"/>
      <c r="J41" s="1095"/>
      <c r="K41" s="1095"/>
      <c r="L41" s="1095"/>
      <c r="M41" s="1095"/>
      <c r="N41" s="1095"/>
      <c r="O41" s="1095"/>
      <c r="P41" s="1096"/>
      <c r="Q41" s="1100"/>
      <c r="R41" s="1101"/>
      <c r="S41" s="1101"/>
      <c r="T41" s="1101"/>
      <c r="U41" s="1101"/>
      <c r="V41" s="1101"/>
      <c r="W41" s="1101"/>
      <c r="X41" s="1101"/>
      <c r="Y41" s="1101"/>
      <c r="Z41" s="1101"/>
      <c r="AA41" s="1101"/>
      <c r="AB41" s="1101"/>
      <c r="AC41" s="1101"/>
      <c r="AD41" s="1101"/>
      <c r="AE41" s="1102"/>
      <c r="AF41" s="1076"/>
      <c r="AG41" s="1077"/>
      <c r="AH41" s="1077"/>
      <c r="AI41" s="1077"/>
      <c r="AJ41" s="1078"/>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9"/>
      <c r="BF41" s="1089"/>
      <c r="BG41" s="1089"/>
      <c r="BH41" s="1089"/>
      <c r="BI41" s="1090"/>
      <c r="BJ41" s="254"/>
      <c r="BK41" s="254"/>
      <c r="BL41" s="254"/>
      <c r="BM41" s="254"/>
      <c r="BN41" s="254"/>
      <c r="BO41" s="267"/>
      <c r="BP41" s="267"/>
      <c r="BQ41" s="264">
        <v>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x14ac:dyDescent="0.15">
      <c r="A42" s="263">
        <v>15</v>
      </c>
      <c r="B42" s="1094"/>
      <c r="C42" s="1095"/>
      <c r="D42" s="1095"/>
      <c r="E42" s="1095"/>
      <c r="F42" s="1095"/>
      <c r="G42" s="1095"/>
      <c r="H42" s="1095"/>
      <c r="I42" s="1095"/>
      <c r="J42" s="1095"/>
      <c r="K42" s="1095"/>
      <c r="L42" s="1095"/>
      <c r="M42" s="1095"/>
      <c r="N42" s="1095"/>
      <c r="O42" s="1095"/>
      <c r="P42" s="1096"/>
      <c r="Q42" s="1100"/>
      <c r="R42" s="1101"/>
      <c r="S42" s="1101"/>
      <c r="T42" s="1101"/>
      <c r="U42" s="1101"/>
      <c r="V42" s="1101"/>
      <c r="W42" s="1101"/>
      <c r="X42" s="1101"/>
      <c r="Y42" s="1101"/>
      <c r="Z42" s="1101"/>
      <c r="AA42" s="1101"/>
      <c r="AB42" s="1101"/>
      <c r="AC42" s="1101"/>
      <c r="AD42" s="1101"/>
      <c r="AE42" s="1102"/>
      <c r="AF42" s="1076"/>
      <c r="AG42" s="1077"/>
      <c r="AH42" s="1077"/>
      <c r="AI42" s="1077"/>
      <c r="AJ42" s="1078"/>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9"/>
      <c r="BF42" s="1089"/>
      <c r="BG42" s="1089"/>
      <c r="BH42" s="1089"/>
      <c r="BI42" s="1090"/>
      <c r="BJ42" s="254"/>
      <c r="BK42" s="254"/>
      <c r="BL42" s="254"/>
      <c r="BM42" s="254"/>
      <c r="BN42" s="254"/>
      <c r="BO42" s="267"/>
      <c r="BP42" s="267"/>
      <c r="BQ42" s="264">
        <v>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x14ac:dyDescent="0.15">
      <c r="A43" s="263">
        <v>16</v>
      </c>
      <c r="B43" s="1094"/>
      <c r="C43" s="1095"/>
      <c r="D43" s="1095"/>
      <c r="E43" s="1095"/>
      <c r="F43" s="1095"/>
      <c r="G43" s="1095"/>
      <c r="H43" s="1095"/>
      <c r="I43" s="1095"/>
      <c r="J43" s="1095"/>
      <c r="K43" s="1095"/>
      <c r="L43" s="1095"/>
      <c r="M43" s="1095"/>
      <c r="N43" s="1095"/>
      <c r="O43" s="1095"/>
      <c r="P43" s="1096"/>
      <c r="Q43" s="1100"/>
      <c r="R43" s="1101"/>
      <c r="S43" s="1101"/>
      <c r="T43" s="1101"/>
      <c r="U43" s="1101"/>
      <c r="V43" s="1101"/>
      <c r="W43" s="1101"/>
      <c r="X43" s="1101"/>
      <c r="Y43" s="1101"/>
      <c r="Z43" s="1101"/>
      <c r="AA43" s="1101"/>
      <c r="AB43" s="1101"/>
      <c r="AC43" s="1101"/>
      <c r="AD43" s="1101"/>
      <c r="AE43" s="1102"/>
      <c r="AF43" s="1076"/>
      <c r="AG43" s="1077"/>
      <c r="AH43" s="1077"/>
      <c r="AI43" s="1077"/>
      <c r="AJ43" s="1078"/>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9"/>
      <c r="BF43" s="1089"/>
      <c r="BG43" s="1089"/>
      <c r="BH43" s="1089"/>
      <c r="BI43" s="1090"/>
      <c r="BJ43" s="254"/>
      <c r="BK43" s="254"/>
      <c r="BL43" s="254"/>
      <c r="BM43" s="254"/>
      <c r="BN43" s="254"/>
      <c r="BO43" s="267"/>
      <c r="BP43" s="267"/>
      <c r="BQ43" s="264">
        <v>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x14ac:dyDescent="0.15">
      <c r="A44" s="263">
        <v>17</v>
      </c>
      <c r="B44" s="1094"/>
      <c r="C44" s="1095"/>
      <c r="D44" s="1095"/>
      <c r="E44" s="1095"/>
      <c r="F44" s="1095"/>
      <c r="G44" s="1095"/>
      <c r="H44" s="1095"/>
      <c r="I44" s="1095"/>
      <c r="J44" s="1095"/>
      <c r="K44" s="1095"/>
      <c r="L44" s="1095"/>
      <c r="M44" s="1095"/>
      <c r="N44" s="1095"/>
      <c r="O44" s="1095"/>
      <c r="P44" s="1096"/>
      <c r="Q44" s="1100"/>
      <c r="R44" s="1101"/>
      <c r="S44" s="1101"/>
      <c r="T44" s="1101"/>
      <c r="U44" s="1101"/>
      <c r="V44" s="1101"/>
      <c r="W44" s="1101"/>
      <c r="X44" s="1101"/>
      <c r="Y44" s="1101"/>
      <c r="Z44" s="1101"/>
      <c r="AA44" s="1101"/>
      <c r="AB44" s="1101"/>
      <c r="AC44" s="1101"/>
      <c r="AD44" s="1101"/>
      <c r="AE44" s="1102"/>
      <c r="AF44" s="1076"/>
      <c r="AG44" s="1077"/>
      <c r="AH44" s="1077"/>
      <c r="AI44" s="1077"/>
      <c r="AJ44" s="1078"/>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9"/>
      <c r="BF44" s="1089"/>
      <c r="BG44" s="1089"/>
      <c r="BH44" s="1089"/>
      <c r="BI44" s="1090"/>
      <c r="BJ44" s="254"/>
      <c r="BK44" s="254"/>
      <c r="BL44" s="254"/>
      <c r="BM44" s="254"/>
      <c r="BN44" s="254"/>
      <c r="BO44" s="267"/>
      <c r="BP44" s="267"/>
      <c r="BQ44" s="264">
        <v>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x14ac:dyDescent="0.15">
      <c r="A45" s="263">
        <v>18</v>
      </c>
      <c r="B45" s="1094"/>
      <c r="C45" s="1095"/>
      <c r="D45" s="1095"/>
      <c r="E45" s="1095"/>
      <c r="F45" s="1095"/>
      <c r="G45" s="1095"/>
      <c r="H45" s="1095"/>
      <c r="I45" s="1095"/>
      <c r="J45" s="1095"/>
      <c r="K45" s="1095"/>
      <c r="L45" s="1095"/>
      <c r="M45" s="1095"/>
      <c r="N45" s="1095"/>
      <c r="O45" s="1095"/>
      <c r="P45" s="1096"/>
      <c r="Q45" s="1100"/>
      <c r="R45" s="1101"/>
      <c r="S45" s="1101"/>
      <c r="T45" s="1101"/>
      <c r="U45" s="1101"/>
      <c r="V45" s="1101"/>
      <c r="W45" s="1101"/>
      <c r="X45" s="1101"/>
      <c r="Y45" s="1101"/>
      <c r="Z45" s="1101"/>
      <c r="AA45" s="1101"/>
      <c r="AB45" s="1101"/>
      <c r="AC45" s="1101"/>
      <c r="AD45" s="1101"/>
      <c r="AE45" s="1102"/>
      <c r="AF45" s="1076"/>
      <c r="AG45" s="1077"/>
      <c r="AH45" s="1077"/>
      <c r="AI45" s="1077"/>
      <c r="AJ45" s="1078"/>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9"/>
      <c r="BF45" s="1089"/>
      <c r="BG45" s="1089"/>
      <c r="BH45" s="1089"/>
      <c r="BI45" s="1090"/>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x14ac:dyDescent="0.15">
      <c r="A46" s="263">
        <v>19</v>
      </c>
      <c r="B46" s="1094"/>
      <c r="C46" s="1095"/>
      <c r="D46" s="1095"/>
      <c r="E46" s="1095"/>
      <c r="F46" s="1095"/>
      <c r="G46" s="1095"/>
      <c r="H46" s="1095"/>
      <c r="I46" s="1095"/>
      <c r="J46" s="1095"/>
      <c r="K46" s="1095"/>
      <c r="L46" s="1095"/>
      <c r="M46" s="1095"/>
      <c r="N46" s="1095"/>
      <c r="O46" s="1095"/>
      <c r="P46" s="1096"/>
      <c r="Q46" s="1100"/>
      <c r="R46" s="1101"/>
      <c r="S46" s="1101"/>
      <c r="T46" s="1101"/>
      <c r="U46" s="1101"/>
      <c r="V46" s="1101"/>
      <c r="W46" s="1101"/>
      <c r="X46" s="1101"/>
      <c r="Y46" s="1101"/>
      <c r="Z46" s="1101"/>
      <c r="AA46" s="1101"/>
      <c r="AB46" s="1101"/>
      <c r="AC46" s="1101"/>
      <c r="AD46" s="1101"/>
      <c r="AE46" s="1102"/>
      <c r="AF46" s="1076"/>
      <c r="AG46" s="1077"/>
      <c r="AH46" s="1077"/>
      <c r="AI46" s="1077"/>
      <c r="AJ46" s="1078"/>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9"/>
      <c r="BF46" s="1089"/>
      <c r="BG46" s="1089"/>
      <c r="BH46" s="1089"/>
      <c r="BI46" s="1090"/>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x14ac:dyDescent="0.15">
      <c r="A47" s="263">
        <v>20</v>
      </c>
      <c r="B47" s="1094"/>
      <c r="C47" s="1095"/>
      <c r="D47" s="1095"/>
      <c r="E47" s="1095"/>
      <c r="F47" s="1095"/>
      <c r="G47" s="1095"/>
      <c r="H47" s="1095"/>
      <c r="I47" s="1095"/>
      <c r="J47" s="1095"/>
      <c r="K47" s="1095"/>
      <c r="L47" s="1095"/>
      <c r="M47" s="1095"/>
      <c r="N47" s="1095"/>
      <c r="O47" s="1095"/>
      <c r="P47" s="1096"/>
      <c r="Q47" s="1100"/>
      <c r="R47" s="1101"/>
      <c r="S47" s="1101"/>
      <c r="T47" s="1101"/>
      <c r="U47" s="1101"/>
      <c r="V47" s="1101"/>
      <c r="W47" s="1101"/>
      <c r="X47" s="1101"/>
      <c r="Y47" s="1101"/>
      <c r="Z47" s="1101"/>
      <c r="AA47" s="1101"/>
      <c r="AB47" s="1101"/>
      <c r="AC47" s="1101"/>
      <c r="AD47" s="1101"/>
      <c r="AE47" s="1102"/>
      <c r="AF47" s="1076"/>
      <c r="AG47" s="1077"/>
      <c r="AH47" s="1077"/>
      <c r="AI47" s="1077"/>
      <c r="AJ47" s="1078"/>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9"/>
      <c r="BF47" s="1089"/>
      <c r="BG47" s="1089"/>
      <c r="BH47" s="1089"/>
      <c r="BI47" s="1090"/>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x14ac:dyDescent="0.15">
      <c r="A48" s="263">
        <v>21</v>
      </c>
      <c r="B48" s="1094"/>
      <c r="C48" s="1095"/>
      <c r="D48" s="1095"/>
      <c r="E48" s="1095"/>
      <c r="F48" s="1095"/>
      <c r="G48" s="1095"/>
      <c r="H48" s="1095"/>
      <c r="I48" s="1095"/>
      <c r="J48" s="1095"/>
      <c r="K48" s="1095"/>
      <c r="L48" s="1095"/>
      <c r="M48" s="1095"/>
      <c r="N48" s="1095"/>
      <c r="O48" s="1095"/>
      <c r="P48" s="1096"/>
      <c r="Q48" s="1100"/>
      <c r="R48" s="1101"/>
      <c r="S48" s="1101"/>
      <c r="T48" s="1101"/>
      <c r="U48" s="1101"/>
      <c r="V48" s="1101"/>
      <c r="W48" s="1101"/>
      <c r="X48" s="1101"/>
      <c r="Y48" s="1101"/>
      <c r="Z48" s="1101"/>
      <c r="AA48" s="1101"/>
      <c r="AB48" s="1101"/>
      <c r="AC48" s="1101"/>
      <c r="AD48" s="1101"/>
      <c r="AE48" s="1102"/>
      <c r="AF48" s="1076"/>
      <c r="AG48" s="1077"/>
      <c r="AH48" s="1077"/>
      <c r="AI48" s="1077"/>
      <c r="AJ48" s="1078"/>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9"/>
      <c r="BF48" s="1089"/>
      <c r="BG48" s="1089"/>
      <c r="BH48" s="1089"/>
      <c r="BI48" s="1090"/>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x14ac:dyDescent="0.15">
      <c r="A49" s="263">
        <v>22</v>
      </c>
      <c r="B49" s="1094"/>
      <c r="C49" s="1095"/>
      <c r="D49" s="1095"/>
      <c r="E49" s="1095"/>
      <c r="F49" s="1095"/>
      <c r="G49" s="1095"/>
      <c r="H49" s="1095"/>
      <c r="I49" s="1095"/>
      <c r="J49" s="1095"/>
      <c r="K49" s="1095"/>
      <c r="L49" s="1095"/>
      <c r="M49" s="1095"/>
      <c r="N49" s="1095"/>
      <c r="O49" s="1095"/>
      <c r="P49" s="1096"/>
      <c r="Q49" s="1100"/>
      <c r="R49" s="1101"/>
      <c r="S49" s="1101"/>
      <c r="T49" s="1101"/>
      <c r="U49" s="1101"/>
      <c r="V49" s="1101"/>
      <c r="W49" s="1101"/>
      <c r="X49" s="1101"/>
      <c r="Y49" s="1101"/>
      <c r="Z49" s="1101"/>
      <c r="AA49" s="1101"/>
      <c r="AB49" s="1101"/>
      <c r="AC49" s="1101"/>
      <c r="AD49" s="1101"/>
      <c r="AE49" s="1102"/>
      <c r="AF49" s="1076"/>
      <c r="AG49" s="1077"/>
      <c r="AH49" s="1077"/>
      <c r="AI49" s="1077"/>
      <c r="AJ49" s="1078"/>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9"/>
      <c r="BF49" s="1089"/>
      <c r="BG49" s="1089"/>
      <c r="BH49" s="1089"/>
      <c r="BI49" s="1090"/>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x14ac:dyDescent="0.15">
      <c r="A50" s="263">
        <v>23</v>
      </c>
      <c r="B50" s="1094"/>
      <c r="C50" s="1095"/>
      <c r="D50" s="1095"/>
      <c r="E50" s="1095"/>
      <c r="F50" s="1095"/>
      <c r="G50" s="1095"/>
      <c r="H50" s="1095"/>
      <c r="I50" s="1095"/>
      <c r="J50" s="1095"/>
      <c r="K50" s="1095"/>
      <c r="L50" s="1095"/>
      <c r="M50" s="1095"/>
      <c r="N50" s="1095"/>
      <c r="O50" s="1095"/>
      <c r="P50" s="1096"/>
      <c r="Q50" s="1097"/>
      <c r="R50" s="1080"/>
      <c r="S50" s="1080"/>
      <c r="T50" s="1080"/>
      <c r="U50" s="1080"/>
      <c r="V50" s="1080"/>
      <c r="W50" s="1080"/>
      <c r="X50" s="1080"/>
      <c r="Y50" s="1080"/>
      <c r="Z50" s="1080"/>
      <c r="AA50" s="1080"/>
      <c r="AB50" s="1080"/>
      <c r="AC50" s="1080"/>
      <c r="AD50" s="1080"/>
      <c r="AE50" s="1098"/>
      <c r="AF50" s="1076"/>
      <c r="AG50" s="1077"/>
      <c r="AH50" s="1077"/>
      <c r="AI50" s="1077"/>
      <c r="AJ50" s="1078"/>
      <c r="AK50" s="1079"/>
      <c r="AL50" s="1080"/>
      <c r="AM50" s="1080"/>
      <c r="AN50" s="1080"/>
      <c r="AO50" s="1080"/>
      <c r="AP50" s="1080"/>
      <c r="AQ50" s="1080"/>
      <c r="AR50" s="1080"/>
      <c r="AS50" s="1080"/>
      <c r="AT50" s="1080"/>
      <c r="AU50" s="1080"/>
      <c r="AV50" s="1080"/>
      <c r="AW50" s="1080"/>
      <c r="AX50" s="1080"/>
      <c r="AY50" s="1080"/>
      <c r="AZ50" s="1081"/>
      <c r="BA50" s="1081"/>
      <c r="BB50" s="1081"/>
      <c r="BC50" s="1081"/>
      <c r="BD50" s="1081"/>
      <c r="BE50" s="1089"/>
      <c r="BF50" s="1089"/>
      <c r="BG50" s="1089"/>
      <c r="BH50" s="1089"/>
      <c r="BI50" s="1090"/>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x14ac:dyDescent="0.15">
      <c r="A51" s="263">
        <v>24</v>
      </c>
      <c r="B51" s="1094"/>
      <c r="C51" s="1095"/>
      <c r="D51" s="1095"/>
      <c r="E51" s="1095"/>
      <c r="F51" s="1095"/>
      <c r="G51" s="1095"/>
      <c r="H51" s="1095"/>
      <c r="I51" s="1095"/>
      <c r="J51" s="1095"/>
      <c r="K51" s="1095"/>
      <c r="L51" s="1095"/>
      <c r="M51" s="1095"/>
      <c r="N51" s="1095"/>
      <c r="O51" s="1095"/>
      <c r="P51" s="1096"/>
      <c r="Q51" s="1097"/>
      <c r="R51" s="1080"/>
      <c r="S51" s="1080"/>
      <c r="T51" s="1080"/>
      <c r="U51" s="1080"/>
      <c r="V51" s="1080"/>
      <c r="W51" s="1080"/>
      <c r="X51" s="1080"/>
      <c r="Y51" s="1080"/>
      <c r="Z51" s="1080"/>
      <c r="AA51" s="1080"/>
      <c r="AB51" s="1080"/>
      <c r="AC51" s="1080"/>
      <c r="AD51" s="1080"/>
      <c r="AE51" s="1098"/>
      <c r="AF51" s="1076"/>
      <c r="AG51" s="1077"/>
      <c r="AH51" s="1077"/>
      <c r="AI51" s="1077"/>
      <c r="AJ51" s="1078"/>
      <c r="AK51" s="1079"/>
      <c r="AL51" s="1080"/>
      <c r="AM51" s="1080"/>
      <c r="AN51" s="1080"/>
      <c r="AO51" s="1080"/>
      <c r="AP51" s="1080"/>
      <c r="AQ51" s="1080"/>
      <c r="AR51" s="1080"/>
      <c r="AS51" s="1080"/>
      <c r="AT51" s="1080"/>
      <c r="AU51" s="1080"/>
      <c r="AV51" s="1080"/>
      <c r="AW51" s="1080"/>
      <c r="AX51" s="1080"/>
      <c r="AY51" s="1080"/>
      <c r="AZ51" s="1081"/>
      <c r="BA51" s="1081"/>
      <c r="BB51" s="1081"/>
      <c r="BC51" s="1081"/>
      <c r="BD51" s="1081"/>
      <c r="BE51" s="1089"/>
      <c r="BF51" s="1089"/>
      <c r="BG51" s="1089"/>
      <c r="BH51" s="1089"/>
      <c r="BI51" s="1090"/>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x14ac:dyDescent="0.15">
      <c r="A52" s="263">
        <v>25</v>
      </c>
      <c r="B52" s="1094"/>
      <c r="C52" s="1095"/>
      <c r="D52" s="1095"/>
      <c r="E52" s="1095"/>
      <c r="F52" s="1095"/>
      <c r="G52" s="1095"/>
      <c r="H52" s="1095"/>
      <c r="I52" s="1095"/>
      <c r="J52" s="1095"/>
      <c r="K52" s="1095"/>
      <c r="L52" s="1095"/>
      <c r="M52" s="1095"/>
      <c r="N52" s="1095"/>
      <c r="O52" s="1095"/>
      <c r="P52" s="1096"/>
      <c r="Q52" s="1097"/>
      <c r="R52" s="1080"/>
      <c r="S52" s="1080"/>
      <c r="T52" s="1080"/>
      <c r="U52" s="1080"/>
      <c r="V52" s="1080"/>
      <c r="W52" s="1080"/>
      <c r="X52" s="1080"/>
      <c r="Y52" s="1080"/>
      <c r="Z52" s="1080"/>
      <c r="AA52" s="1080"/>
      <c r="AB52" s="1080"/>
      <c r="AC52" s="1080"/>
      <c r="AD52" s="1080"/>
      <c r="AE52" s="1098"/>
      <c r="AF52" s="1076"/>
      <c r="AG52" s="1077"/>
      <c r="AH52" s="1077"/>
      <c r="AI52" s="1077"/>
      <c r="AJ52" s="1078"/>
      <c r="AK52" s="1079"/>
      <c r="AL52" s="1080"/>
      <c r="AM52" s="1080"/>
      <c r="AN52" s="1080"/>
      <c r="AO52" s="1080"/>
      <c r="AP52" s="1080"/>
      <c r="AQ52" s="1080"/>
      <c r="AR52" s="1080"/>
      <c r="AS52" s="1080"/>
      <c r="AT52" s="1080"/>
      <c r="AU52" s="1080"/>
      <c r="AV52" s="1080"/>
      <c r="AW52" s="1080"/>
      <c r="AX52" s="1080"/>
      <c r="AY52" s="1080"/>
      <c r="AZ52" s="1081"/>
      <c r="BA52" s="1081"/>
      <c r="BB52" s="1081"/>
      <c r="BC52" s="1081"/>
      <c r="BD52" s="1081"/>
      <c r="BE52" s="1089"/>
      <c r="BF52" s="1089"/>
      <c r="BG52" s="1089"/>
      <c r="BH52" s="1089"/>
      <c r="BI52" s="1090"/>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x14ac:dyDescent="0.15">
      <c r="A53" s="263">
        <v>26</v>
      </c>
      <c r="B53" s="1094"/>
      <c r="C53" s="1095"/>
      <c r="D53" s="1095"/>
      <c r="E53" s="1095"/>
      <c r="F53" s="1095"/>
      <c r="G53" s="1095"/>
      <c r="H53" s="1095"/>
      <c r="I53" s="1095"/>
      <c r="J53" s="1095"/>
      <c r="K53" s="1095"/>
      <c r="L53" s="1095"/>
      <c r="M53" s="1095"/>
      <c r="N53" s="1095"/>
      <c r="O53" s="1095"/>
      <c r="P53" s="1096"/>
      <c r="Q53" s="1097"/>
      <c r="R53" s="1080"/>
      <c r="S53" s="1080"/>
      <c r="T53" s="1080"/>
      <c r="U53" s="1080"/>
      <c r="V53" s="1080"/>
      <c r="W53" s="1080"/>
      <c r="X53" s="1080"/>
      <c r="Y53" s="1080"/>
      <c r="Z53" s="1080"/>
      <c r="AA53" s="1080"/>
      <c r="AB53" s="1080"/>
      <c r="AC53" s="1080"/>
      <c r="AD53" s="1080"/>
      <c r="AE53" s="1098"/>
      <c r="AF53" s="1076"/>
      <c r="AG53" s="1077"/>
      <c r="AH53" s="1077"/>
      <c r="AI53" s="1077"/>
      <c r="AJ53" s="1078"/>
      <c r="AK53" s="1079"/>
      <c r="AL53" s="1080"/>
      <c r="AM53" s="1080"/>
      <c r="AN53" s="1080"/>
      <c r="AO53" s="1080"/>
      <c r="AP53" s="1080"/>
      <c r="AQ53" s="1080"/>
      <c r="AR53" s="1080"/>
      <c r="AS53" s="1080"/>
      <c r="AT53" s="1080"/>
      <c r="AU53" s="1080"/>
      <c r="AV53" s="1080"/>
      <c r="AW53" s="1080"/>
      <c r="AX53" s="1080"/>
      <c r="AY53" s="1080"/>
      <c r="AZ53" s="1081"/>
      <c r="BA53" s="1081"/>
      <c r="BB53" s="1081"/>
      <c r="BC53" s="1081"/>
      <c r="BD53" s="1081"/>
      <c r="BE53" s="1089"/>
      <c r="BF53" s="1089"/>
      <c r="BG53" s="1089"/>
      <c r="BH53" s="1089"/>
      <c r="BI53" s="1090"/>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x14ac:dyDescent="0.15">
      <c r="A54" s="263">
        <v>27</v>
      </c>
      <c r="B54" s="1094"/>
      <c r="C54" s="1095"/>
      <c r="D54" s="1095"/>
      <c r="E54" s="1095"/>
      <c r="F54" s="1095"/>
      <c r="G54" s="1095"/>
      <c r="H54" s="1095"/>
      <c r="I54" s="1095"/>
      <c r="J54" s="1095"/>
      <c r="K54" s="1095"/>
      <c r="L54" s="1095"/>
      <c r="M54" s="1095"/>
      <c r="N54" s="1095"/>
      <c r="O54" s="1095"/>
      <c r="P54" s="1096"/>
      <c r="Q54" s="1097"/>
      <c r="R54" s="1080"/>
      <c r="S54" s="1080"/>
      <c r="T54" s="1080"/>
      <c r="U54" s="1080"/>
      <c r="V54" s="1080"/>
      <c r="W54" s="1080"/>
      <c r="X54" s="1080"/>
      <c r="Y54" s="1080"/>
      <c r="Z54" s="1080"/>
      <c r="AA54" s="1080"/>
      <c r="AB54" s="1080"/>
      <c r="AC54" s="1080"/>
      <c r="AD54" s="1080"/>
      <c r="AE54" s="1098"/>
      <c r="AF54" s="1076"/>
      <c r="AG54" s="1077"/>
      <c r="AH54" s="1077"/>
      <c r="AI54" s="1077"/>
      <c r="AJ54" s="1078"/>
      <c r="AK54" s="1079"/>
      <c r="AL54" s="1080"/>
      <c r="AM54" s="1080"/>
      <c r="AN54" s="1080"/>
      <c r="AO54" s="1080"/>
      <c r="AP54" s="1080"/>
      <c r="AQ54" s="1080"/>
      <c r="AR54" s="1080"/>
      <c r="AS54" s="1080"/>
      <c r="AT54" s="1080"/>
      <c r="AU54" s="1080"/>
      <c r="AV54" s="1080"/>
      <c r="AW54" s="1080"/>
      <c r="AX54" s="1080"/>
      <c r="AY54" s="1080"/>
      <c r="AZ54" s="1081"/>
      <c r="BA54" s="1081"/>
      <c r="BB54" s="1081"/>
      <c r="BC54" s="1081"/>
      <c r="BD54" s="1081"/>
      <c r="BE54" s="1089"/>
      <c r="BF54" s="1089"/>
      <c r="BG54" s="1089"/>
      <c r="BH54" s="1089"/>
      <c r="BI54" s="1090"/>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x14ac:dyDescent="0.15">
      <c r="A55" s="263">
        <v>28</v>
      </c>
      <c r="B55" s="1094"/>
      <c r="C55" s="1095"/>
      <c r="D55" s="1095"/>
      <c r="E55" s="1095"/>
      <c r="F55" s="1095"/>
      <c r="G55" s="1095"/>
      <c r="H55" s="1095"/>
      <c r="I55" s="1095"/>
      <c r="J55" s="1095"/>
      <c r="K55" s="1095"/>
      <c r="L55" s="1095"/>
      <c r="M55" s="1095"/>
      <c r="N55" s="1095"/>
      <c r="O55" s="1095"/>
      <c r="P55" s="1096"/>
      <c r="Q55" s="1097"/>
      <c r="R55" s="1080"/>
      <c r="S55" s="1080"/>
      <c r="T55" s="1080"/>
      <c r="U55" s="1080"/>
      <c r="V55" s="1080"/>
      <c r="W55" s="1080"/>
      <c r="X55" s="1080"/>
      <c r="Y55" s="1080"/>
      <c r="Z55" s="1080"/>
      <c r="AA55" s="1080"/>
      <c r="AB55" s="1080"/>
      <c r="AC55" s="1080"/>
      <c r="AD55" s="1080"/>
      <c r="AE55" s="1098"/>
      <c r="AF55" s="1076"/>
      <c r="AG55" s="1077"/>
      <c r="AH55" s="1077"/>
      <c r="AI55" s="1077"/>
      <c r="AJ55" s="1078"/>
      <c r="AK55" s="1079"/>
      <c r="AL55" s="1080"/>
      <c r="AM55" s="1080"/>
      <c r="AN55" s="1080"/>
      <c r="AO55" s="1080"/>
      <c r="AP55" s="1080"/>
      <c r="AQ55" s="1080"/>
      <c r="AR55" s="1080"/>
      <c r="AS55" s="1080"/>
      <c r="AT55" s="1080"/>
      <c r="AU55" s="1080"/>
      <c r="AV55" s="1080"/>
      <c r="AW55" s="1080"/>
      <c r="AX55" s="1080"/>
      <c r="AY55" s="1080"/>
      <c r="AZ55" s="1081"/>
      <c r="BA55" s="1081"/>
      <c r="BB55" s="1081"/>
      <c r="BC55" s="1081"/>
      <c r="BD55" s="1081"/>
      <c r="BE55" s="1089"/>
      <c r="BF55" s="1089"/>
      <c r="BG55" s="1089"/>
      <c r="BH55" s="1089"/>
      <c r="BI55" s="1090"/>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x14ac:dyDescent="0.15">
      <c r="A56" s="263">
        <v>29</v>
      </c>
      <c r="B56" s="1094"/>
      <c r="C56" s="1095"/>
      <c r="D56" s="1095"/>
      <c r="E56" s="1095"/>
      <c r="F56" s="1095"/>
      <c r="G56" s="1095"/>
      <c r="H56" s="1095"/>
      <c r="I56" s="1095"/>
      <c r="J56" s="1095"/>
      <c r="K56" s="1095"/>
      <c r="L56" s="1095"/>
      <c r="M56" s="1095"/>
      <c r="N56" s="1095"/>
      <c r="O56" s="1095"/>
      <c r="P56" s="1096"/>
      <c r="Q56" s="1097"/>
      <c r="R56" s="1080"/>
      <c r="S56" s="1080"/>
      <c r="T56" s="1080"/>
      <c r="U56" s="1080"/>
      <c r="V56" s="1080"/>
      <c r="W56" s="1080"/>
      <c r="X56" s="1080"/>
      <c r="Y56" s="1080"/>
      <c r="Z56" s="1080"/>
      <c r="AA56" s="1080"/>
      <c r="AB56" s="1080"/>
      <c r="AC56" s="1080"/>
      <c r="AD56" s="1080"/>
      <c r="AE56" s="1098"/>
      <c r="AF56" s="1076"/>
      <c r="AG56" s="1077"/>
      <c r="AH56" s="1077"/>
      <c r="AI56" s="1077"/>
      <c r="AJ56" s="1078"/>
      <c r="AK56" s="1079"/>
      <c r="AL56" s="1080"/>
      <c r="AM56" s="1080"/>
      <c r="AN56" s="1080"/>
      <c r="AO56" s="1080"/>
      <c r="AP56" s="1080"/>
      <c r="AQ56" s="1080"/>
      <c r="AR56" s="1080"/>
      <c r="AS56" s="1080"/>
      <c r="AT56" s="1080"/>
      <c r="AU56" s="1080"/>
      <c r="AV56" s="1080"/>
      <c r="AW56" s="1080"/>
      <c r="AX56" s="1080"/>
      <c r="AY56" s="1080"/>
      <c r="AZ56" s="1081"/>
      <c r="BA56" s="1081"/>
      <c r="BB56" s="1081"/>
      <c r="BC56" s="1081"/>
      <c r="BD56" s="1081"/>
      <c r="BE56" s="1089"/>
      <c r="BF56" s="1089"/>
      <c r="BG56" s="1089"/>
      <c r="BH56" s="1089"/>
      <c r="BI56" s="1090"/>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x14ac:dyDescent="0.15">
      <c r="A57" s="263">
        <v>30</v>
      </c>
      <c r="B57" s="1094"/>
      <c r="C57" s="1095"/>
      <c r="D57" s="1095"/>
      <c r="E57" s="1095"/>
      <c r="F57" s="1095"/>
      <c r="G57" s="1095"/>
      <c r="H57" s="1095"/>
      <c r="I57" s="1095"/>
      <c r="J57" s="1095"/>
      <c r="K57" s="1095"/>
      <c r="L57" s="1095"/>
      <c r="M57" s="1095"/>
      <c r="N57" s="1095"/>
      <c r="O57" s="1095"/>
      <c r="P57" s="1096"/>
      <c r="Q57" s="1097"/>
      <c r="R57" s="1080"/>
      <c r="S57" s="1080"/>
      <c r="T57" s="1080"/>
      <c r="U57" s="1080"/>
      <c r="V57" s="1080"/>
      <c r="W57" s="1080"/>
      <c r="X57" s="1080"/>
      <c r="Y57" s="1080"/>
      <c r="Z57" s="1080"/>
      <c r="AA57" s="1080"/>
      <c r="AB57" s="1080"/>
      <c r="AC57" s="1080"/>
      <c r="AD57" s="1080"/>
      <c r="AE57" s="1098"/>
      <c r="AF57" s="1076"/>
      <c r="AG57" s="1077"/>
      <c r="AH57" s="1077"/>
      <c r="AI57" s="1077"/>
      <c r="AJ57" s="1078"/>
      <c r="AK57" s="1079"/>
      <c r="AL57" s="1080"/>
      <c r="AM57" s="1080"/>
      <c r="AN57" s="1080"/>
      <c r="AO57" s="1080"/>
      <c r="AP57" s="1080"/>
      <c r="AQ57" s="1080"/>
      <c r="AR57" s="1080"/>
      <c r="AS57" s="1080"/>
      <c r="AT57" s="1080"/>
      <c r="AU57" s="1080"/>
      <c r="AV57" s="1080"/>
      <c r="AW57" s="1080"/>
      <c r="AX57" s="1080"/>
      <c r="AY57" s="1080"/>
      <c r="AZ57" s="1081"/>
      <c r="BA57" s="1081"/>
      <c r="BB57" s="1081"/>
      <c r="BC57" s="1081"/>
      <c r="BD57" s="1081"/>
      <c r="BE57" s="1089"/>
      <c r="BF57" s="1089"/>
      <c r="BG57" s="1089"/>
      <c r="BH57" s="1089"/>
      <c r="BI57" s="1090"/>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x14ac:dyDescent="0.15">
      <c r="A58" s="263">
        <v>31</v>
      </c>
      <c r="B58" s="1094"/>
      <c r="C58" s="1095"/>
      <c r="D58" s="1095"/>
      <c r="E58" s="1095"/>
      <c r="F58" s="1095"/>
      <c r="G58" s="1095"/>
      <c r="H58" s="1095"/>
      <c r="I58" s="1095"/>
      <c r="J58" s="1095"/>
      <c r="K58" s="1095"/>
      <c r="L58" s="1095"/>
      <c r="M58" s="1095"/>
      <c r="N58" s="1095"/>
      <c r="O58" s="1095"/>
      <c r="P58" s="1096"/>
      <c r="Q58" s="1097"/>
      <c r="R58" s="1080"/>
      <c r="S58" s="1080"/>
      <c r="T58" s="1080"/>
      <c r="U58" s="1080"/>
      <c r="V58" s="1080"/>
      <c r="W58" s="1080"/>
      <c r="X58" s="1080"/>
      <c r="Y58" s="1080"/>
      <c r="Z58" s="1080"/>
      <c r="AA58" s="1080"/>
      <c r="AB58" s="1080"/>
      <c r="AC58" s="1080"/>
      <c r="AD58" s="1080"/>
      <c r="AE58" s="1098"/>
      <c r="AF58" s="1076"/>
      <c r="AG58" s="1077"/>
      <c r="AH58" s="1077"/>
      <c r="AI58" s="1077"/>
      <c r="AJ58" s="1078"/>
      <c r="AK58" s="1079"/>
      <c r="AL58" s="1080"/>
      <c r="AM58" s="1080"/>
      <c r="AN58" s="1080"/>
      <c r="AO58" s="1080"/>
      <c r="AP58" s="1080"/>
      <c r="AQ58" s="1080"/>
      <c r="AR58" s="1080"/>
      <c r="AS58" s="1080"/>
      <c r="AT58" s="1080"/>
      <c r="AU58" s="1080"/>
      <c r="AV58" s="1080"/>
      <c r="AW58" s="1080"/>
      <c r="AX58" s="1080"/>
      <c r="AY58" s="1080"/>
      <c r="AZ58" s="1081"/>
      <c r="BA58" s="1081"/>
      <c r="BB58" s="1081"/>
      <c r="BC58" s="1081"/>
      <c r="BD58" s="1081"/>
      <c r="BE58" s="1089"/>
      <c r="BF58" s="1089"/>
      <c r="BG58" s="1089"/>
      <c r="BH58" s="1089"/>
      <c r="BI58" s="1090"/>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x14ac:dyDescent="0.15">
      <c r="A59" s="263">
        <v>32</v>
      </c>
      <c r="B59" s="1094"/>
      <c r="C59" s="1095"/>
      <c r="D59" s="1095"/>
      <c r="E59" s="1095"/>
      <c r="F59" s="1095"/>
      <c r="G59" s="1095"/>
      <c r="H59" s="1095"/>
      <c r="I59" s="1095"/>
      <c r="J59" s="1095"/>
      <c r="K59" s="1095"/>
      <c r="L59" s="1095"/>
      <c r="M59" s="1095"/>
      <c r="N59" s="1095"/>
      <c r="O59" s="1095"/>
      <c r="P59" s="1096"/>
      <c r="Q59" s="1097"/>
      <c r="R59" s="1080"/>
      <c r="S59" s="1080"/>
      <c r="T59" s="1080"/>
      <c r="U59" s="1080"/>
      <c r="V59" s="1080"/>
      <c r="W59" s="1080"/>
      <c r="X59" s="1080"/>
      <c r="Y59" s="1080"/>
      <c r="Z59" s="1080"/>
      <c r="AA59" s="1080"/>
      <c r="AB59" s="1080"/>
      <c r="AC59" s="1080"/>
      <c r="AD59" s="1080"/>
      <c r="AE59" s="1098"/>
      <c r="AF59" s="1076"/>
      <c r="AG59" s="1077"/>
      <c r="AH59" s="1077"/>
      <c r="AI59" s="1077"/>
      <c r="AJ59" s="1078"/>
      <c r="AK59" s="1079"/>
      <c r="AL59" s="1080"/>
      <c r="AM59" s="1080"/>
      <c r="AN59" s="1080"/>
      <c r="AO59" s="1080"/>
      <c r="AP59" s="1080"/>
      <c r="AQ59" s="1080"/>
      <c r="AR59" s="1080"/>
      <c r="AS59" s="1080"/>
      <c r="AT59" s="1080"/>
      <c r="AU59" s="1080"/>
      <c r="AV59" s="1080"/>
      <c r="AW59" s="1080"/>
      <c r="AX59" s="1080"/>
      <c r="AY59" s="1080"/>
      <c r="AZ59" s="1081"/>
      <c r="BA59" s="1081"/>
      <c r="BB59" s="1081"/>
      <c r="BC59" s="1081"/>
      <c r="BD59" s="1081"/>
      <c r="BE59" s="1089"/>
      <c r="BF59" s="1089"/>
      <c r="BG59" s="1089"/>
      <c r="BH59" s="1089"/>
      <c r="BI59" s="1090"/>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x14ac:dyDescent="0.15">
      <c r="A60" s="263">
        <v>33</v>
      </c>
      <c r="B60" s="1094"/>
      <c r="C60" s="1095"/>
      <c r="D60" s="1095"/>
      <c r="E60" s="1095"/>
      <c r="F60" s="1095"/>
      <c r="G60" s="1095"/>
      <c r="H60" s="1095"/>
      <c r="I60" s="1095"/>
      <c r="J60" s="1095"/>
      <c r="K60" s="1095"/>
      <c r="L60" s="1095"/>
      <c r="M60" s="1095"/>
      <c r="N60" s="1095"/>
      <c r="O60" s="1095"/>
      <c r="P60" s="1096"/>
      <c r="Q60" s="1097"/>
      <c r="R60" s="1080"/>
      <c r="S60" s="1080"/>
      <c r="T60" s="1080"/>
      <c r="U60" s="1080"/>
      <c r="V60" s="1080"/>
      <c r="W60" s="1080"/>
      <c r="X60" s="1080"/>
      <c r="Y60" s="1080"/>
      <c r="Z60" s="1080"/>
      <c r="AA60" s="1080"/>
      <c r="AB60" s="1080"/>
      <c r="AC60" s="1080"/>
      <c r="AD60" s="1080"/>
      <c r="AE60" s="1098"/>
      <c r="AF60" s="1076"/>
      <c r="AG60" s="1077"/>
      <c r="AH60" s="1077"/>
      <c r="AI60" s="1077"/>
      <c r="AJ60" s="1078"/>
      <c r="AK60" s="1079"/>
      <c r="AL60" s="1080"/>
      <c r="AM60" s="1080"/>
      <c r="AN60" s="1080"/>
      <c r="AO60" s="1080"/>
      <c r="AP60" s="1080"/>
      <c r="AQ60" s="1080"/>
      <c r="AR60" s="1080"/>
      <c r="AS60" s="1080"/>
      <c r="AT60" s="1080"/>
      <c r="AU60" s="1080"/>
      <c r="AV60" s="1080"/>
      <c r="AW60" s="1080"/>
      <c r="AX60" s="1080"/>
      <c r="AY60" s="1080"/>
      <c r="AZ60" s="1081"/>
      <c r="BA60" s="1081"/>
      <c r="BB60" s="1081"/>
      <c r="BC60" s="1081"/>
      <c r="BD60" s="1081"/>
      <c r="BE60" s="1089"/>
      <c r="BF60" s="1089"/>
      <c r="BG60" s="1089"/>
      <c r="BH60" s="1089"/>
      <c r="BI60" s="1090"/>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x14ac:dyDescent="0.2">
      <c r="A61" s="263">
        <v>34</v>
      </c>
      <c r="B61" s="1094"/>
      <c r="C61" s="1095"/>
      <c r="D61" s="1095"/>
      <c r="E61" s="1095"/>
      <c r="F61" s="1095"/>
      <c r="G61" s="1095"/>
      <c r="H61" s="1095"/>
      <c r="I61" s="1095"/>
      <c r="J61" s="1095"/>
      <c r="K61" s="1095"/>
      <c r="L61" s="1095"/>
      <c r="M61" s="1095"/>
      <c r="N61" s="1095"/>
      <c r="O61" s="1095"/>
      <c r="P61" s="1096"/>
      <c r="Q61" s="1097"/>
      <c r="R61" s="1080"/>
      <c r="S61" s="1080"/>
      <c r="T61" s="1080"/>
      <c r="U61" s="1080"/>
      <c r="V61" s="1080"/>
      <c r="W61" s="1080"/>
      <c r="X61" s="1080"/>
      <c r="Y61" s="1080"/>
      <c r="Z61" s="1080"/>
      <c r="AA61" s="1080"/>
      <c r="AB61" s="1080"/>
      <c r="AC61" s="1080"/>
      <c r="AD61" s="1080"/>
      <c r="AE61" s="1098"/>
      <c r="AF61" s="1076"/>
      <c r="AG61" s="1077"/>
      <c r="AH61" s="1077"/>
      <c r="AI61" s="1077"/>
      <c r="AJ61" s="1078"/>
      <c r="AK61" s="1079"/>
      <c r="AL61" s="1080"/>
      <c r="AM61" s="1080"/>
      <c r="AN61" s="1080"/>
      <c r="AO61" s="1080"/>
      <c r="AP61" s="1080"/>
      <c r="AQ61" s="1080"/>
      <c r="AR61" s="1080"/>
      <c r="AS61" s="1080"/>
      <c r="AT61" s="1080"/>
      <c r="AU61" s="1080"/>
      <c r="AV61" s="1080"/>
      <c r="AW61" s="1080"/>
      <c r="AX61" s="1080"/>
      <c r="AY61" s="1080"/>
      <c r="AZ61" s="1081"/>
      <c r="BA61" s="1081"/>
      <c r="BB61" s="1081"/>
      <c r="BC61" s="1081"/>
      <c r="BD61" s="1081"/>
      <c r="BE61" s="1089"/>
      <c r="BF61" s="1089"/>
      <c r="BG61" s="1089"/>
      <c r="BH61" s="1089"/>
      <c r="BI61" s="1090"/>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x14ac:dyDescent="0.15">
      <c r="A62" s="263">
        <v>35</v>
      </c>
      <c r="B62" s="1094"/>
      <c r="C62" s="1095"/>
      <c r="D62" s="1095"/>
      <c r="E62" s="1095"/>
      <c r="F62" s="1095"/>
      <c r="G62" s="1095"/>
      <c r="H62" s="1095"/>
      <c r="I62" s="1095"/>
      <c r="J62" s="1095"/>
      <c r="K62" s="1095"/>
      <c r="L62" s="1095"/>
      <c r="M62" s="1095"/>
      <c r="N62" s="1095"/>
      <c r="O62" s="1095"/>
      <c r="P62" s="1096"/>
      <c r="Q62" s="1097"/>
      <c r="R62" s="1080"/>
      <c r="S62" s="1080"/>
      <c r="T62" s="1080"/>
      <c r="U62" s="1080"/>
      <c r="V62" s="1080"/>
      <c r="W62" s="1080"/>
      <c r="X62" s="1080"/>
      <c r="Y62" s="1080"/>
      <c r="Z62" s="1080"/>
      <c r="AA62" s="1080"/>
      <c r="AB62" s="1080"/>
      <c r="AC62" s="1080"/>
      <c r="AD62" s="1080"/>
      <c r="AE62" s="1098"/>
      <c r="AF62" s="1076"/>
      <c r="AG62" s="1077"/>
      <c r="AH62" s="1077"/>
      <c r="AI62" s="1077"/>
      <c r="AJ62" s="1078"/>
      <c r="AK62" s="1079"/>
      <c r="AL62" s="1080"/>
      <c r="AM62" s="1080"/>
      <c r="AN62" s="1080"/>
      <c r="AO62" s="1080"/>
      <c r="AP62" s="1080"/>
      <c r="AQ62" s="1080"/>
      <c r="AR62" s="1080"/>
      <c r="AS62" s="1080"/>
      <c r="AT62" s="1080"/>
      <c r="AU62" s="1080"/>
      <c r="AV62" s="1080"/>
      <c r="AW62" s="1080"/>
      <c r="AX62" s="1080"/>
      <c r="AY62" s="1080"/>
      <c r="AZ62" s="1081"/>
      <c r="BA62" s="1081"/>
      <c r="BB62" s="1081"/>
      <c r="BC62" s="1081"/>
      <c r="BD62" s="1081"/>
      <c r="BE62" s="1089"/>
      <c r="BF62" s="1089"/>
      <c r="BG62" s="1089"/>
      <c r="BH62" s="1089"/>
      <c r="BI62" s="1090"/>
      <c r="BJ62" s="1091" t="s">
        <v>415</v>
      </c>
      <c r="BK62" s="1092"/>
      <c r="BL62" s="1092"/>
      <c r="BM62" s="1092"/>
      <c r="BN62" s="1093"/>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x14ac:dyDescent="0.2">
      <c r="A63" s="266" t="s">
        <v>392</v>
      </c>
      <c r="B63" s="1001" t="s">
        <v>416</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85"/>
      <c r="AF63" s="1086">
        <v>1972</v>
      </c>
      <c r="AG63" s="1016"/>
      <c r="AH63" s="1016"/>
      <c r="AI63" s="1016"/>
      <c r="AJ63" s="1087"/>
      <c r="AK63" s="1088"/>
      <c r="AL63" s="1020"/>
      <c r="AM63" s="1020"/>
      <c r="AN63" s="1020"/>
      <c r="AO63" s="1020"/>
      <c r="AP63" s="1016">
        <v>70461</v>
      </c>
      <c r="AQ63" s="1016"/>
      <c r="AR63" s="1016"/>
      <c r="AS63" s="1016"/>
      <c r="AT63" s="1016"/>
      <c r="AU63" s="1016">
        <v>24488</v>
      </c>
      <c r="AV63" s="1016"/>
      <c r="AW63" s="1016"/>
      <c r="AX63" s="1016"/>
      <c r="AY63" s="1016"/>
      <c r="AZ63" s="1082"/>
      <c r="BA63" s="1082"/>
      <c r="BB63" s="1082"/>
      <c r="BC63" s="1082"/>
      <c r="BD63" s="1082"/>
      <c r="BE63" s="1017"/>
      <c r="BF63" s="1017"/>
      <c r="BG63" s="1017"/>
      <c r="BH63" s="1017"/>
      <c r="BI63" s="1018"/>
      <c r="BJ63" s="1083" t="s">
        <v>417</v>
      </c>
      <c r="BK63" s="1008"/>
      <c r="BL63" s="1008"/>
      <c r="BM63" s="1008"/>
      <c r="BN63" s="1084"/>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x14ac:dyDescent="0.2">
      <c r="A65" s="254" t="s">
        <v>418</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x14ac:dyDescent="0.15">
      <c r="A66" s="1052" t="s">
        <v>419</v>
      </c>
      <c r="B66" s="1053"/>
      <c r="C66" s="1053"/>
      <c r="D66" s="1053"/>
      <c r="E66" s="1053"/>
      <c r="F66" s="1053"/>
      <c r="G66" s="1053"/>
      <c r="H66" s="1053"/>
      <c r="I66" s="1053"/>
      <c r="J66" s="1053"/>
      <c r="K66" s="1053"/>
      <c r="L66" s="1053"/>
      <c r="M66" s="1053"/>
      <c r="N66" s="1053"/>
      <c r="O66" s="1053"/>
      <c r="P66" s="1054"/>
      <c r="Q66" s="1058" t="s">
        <v>420</v>
      </c>
      <c r="R66" s="1059"/>
      <c r="S66" s="1059"/>
      <c r="T66" s="1059"/>
      <c r="U66" s="1060"/>
      <c r="V66" s="1058" t="s">
        <v>421</v>
      </c>
      <c r="W66" s="1059"/>
      <c r="X66" s="1059"/>
      <c r="Y66" s="1059"/>
      <c r="Z66" s="1060"/>
      <c r="AA66" s="1058" t="s">
        <v>422</v>
      </c>
      <c r="AB66" s="1059"/>
      <c r="AC66" s="1059"/>
      <c r="AD66" s="1059"/>
      <c r="AE66" s="1060"/>
      <c r="AF66" s="1064" t="s">
        <v>423</v>
      </c>
      <c r="AG66" s="1065"/>
      <c r="AH66" s="1065"/>
      <c r="AI66" s="1065"/>
      <c r="AJ66" s="1066"/>
      <c r="AK66" s="1058" t="s">
        <v>424</v>
      </c>
      <c r="AL66" s="1053"/>
      <c r="AM66" s="1053"/>
      <c r="AN66" s="1053"/>
      <c r="AO66" s="1054"/>
      <c r="AP66" s="1058" t="s">
        <v>425</v>
      </c>
      <c r="AQ66" s="1059"/>
      <c r="AR66" s="1059"/>
      <c r="AS66" s="1059"/>
      <c r="AT66" s="1060"/>
      <c r="AU66" s="1058" t="s">
        <v>426</v>
      </c>
      <c r="AV66" s="1059"/>
      <c r="AW66" s="1059"/>
      <c r="AX66" s="1059"/>
      <c r="AY66" s="1060"/>
      <c r="AZ66" s="1058" t="s">
        <v>378</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15">
      <c r="A68" s="260">
        <v>1</v>
      </c>
      <c r="B68" s="1042" t="s">
        <v>607</v>
      </c>
      <c r="C68" s="1043"/>
      <c r="D68" s="1043"/>
      <c r="E68" s="1043"/>
      <c r="F68" s="1043"/>
      <c r="G68" s="1043"/>
      <c r="H68" s="1043"/>
      <c r="I68" s="1043"/>
      <c r="J68" s="1043"/>
      <c r="K68" s="1043"/>
      <c r="L68" s="1043"/>
      <c r="M68" s="1043"/>
      <c r="N68" s="1043"/>
      <c r="O68" s="1043"/>
      <c r="P68" s="1044"/>
      <c r="Q68" s="1045">
        <v>4294</v>
      </c>
      <c r="R68" s="1039"/>
      <c r="S68" s="1039"/>
      <c r="T68" s="1039"/>
      <c r="U68" s="1039"/>
      <c r="V68" s="1039">
        <v>4227</v>
      </c>
      <c r="W68" s="1039"/>
      <c r="X68" s="1039"/>
      <c r="Y68" s="1039"/>
      <c r="Z68" s="1039"/>
      <c r="AA68" s="1039">
        <v>67</v>
      </c>
      <c r="AB68" s="1039"/>
      <c r="AC68" s="1039"/>
      <c r="AD68" s="1039"/>
      <c r="AE68" s="1039"/>
      <c r="AF68" s="1039">
        <v>35</v>
      </c>
      <c r="AG68" s="1039"/>
      <c r="AH68" s="1039"/>
      <c r="AI68" s="1039"/>
      <c r="AJ68" s="1039"/>
      <c r="AK68" s="1039" t="s">
        <v>606</v>
      </c>
      <c r="AL68" s="1039"/>
      <c r="AM68" s="1039"/>
      <c r="AN68" s="1039"/>
      <c r="AO68" s="1039"/>
      <c r="AP68" s="1039">
        <v>2832</v>
      </c>
      <c r="AQ68" s="1039"/>
      <c r="AR68" s="1039"/>
      <c r="AS68" s="1039"/>
      <c r="AT68" s="1039"/>
      <c r="AU68" s="1039">
        <v>1841</v>
      </c>
      <c r="AV68" s="1039"/>
      <c r="AW68" s="1039"/>
      <c r="AX68" s="1039"/>
      <c r="AY68" s="1039"/>
      <c r="AZ68" s="1040"/>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15">
      <c r="A69" s="263">
        <v>2</v>
      </c>
      <c r="B69" s="1031" t="s">
        <v>608</v>
      </c>
      <c r="C69" s="1032"/>
      <c r="D69" s="1032"/>
      <c r="E69" s="1032"/>
      <c r="F69" s="1032"/>
      <c r="G69" s="1032"/>
      <c r="H69" s="1032"/>
      <c r="I69" s="1032"/>
      <c r="J69" s="1032"/>
      <c r="K69" s="1032"/>
      <c r="L69" s="1032"/>
      <c r="M69" s="1032"/>
      <c r="N69" s="1032"/>
      <c r="O69" s="1032"/>
      <c r="P69" s="1033"/>
      <c r="Q69" s="1034">
        <v>87892</v>
      </c>
      <c r="R69" s="1028"/>
      <c r="S69" s="1028"/>
      <c r="T69" s="1028"/>
      <c r="U69" s="1028"/>
      <c r="V69" s="1028">
        <v>81347</v>
      </c>
      <c r="W69" s="1028"/>
      <c r="X69" s="1028"/>
      <c r="Y69" s="1028"/>
      <c r="Z69" s="1028"/>
      <c r="AA69" s="1028">
        <v>6545</v>
      </c>
      <c r="AB69" s="1028"/>
      <c r="AC69" s="1028"/>
      <c r="AD69" s="1028"/>
      <c r="AE69" s="1028"/>
      <c r="AF69" s="1028">
        <v>14108</v>
      </c>
      <c r="AG69" s="1028"/>
      <c r="AH69" s="1028"/>
      <c r="AI69" s="1028"/>
      <c r="AJ69" s="1028"/>
      <c r="AK69" s="1028" t="s">
        <v>606</v>
      </c>
      <c r="AL69" s="1028"/>
      <c r="AM69" s="1028"/>
      <c r="AN69" s="1028"/>
      <c r="AO69" s="1028"/>
      <c r="AP69" s="1028" t="s">
        <v>606</v>
      </c>
      <c r="AQ69" s="1028"/>
      <c r="AR69" s="1028"/>
      <c r="AS69" s="1028"/>
      <c r="AT69" s="1028"/>
      <c r="AU69" s="1028" t="s">
        <v>606</v>
      </c>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15">
      <c r="A70" s="263">
        <v>3</v>
      </c>
      <c r="B70" s="1031" t="s">
        <v>609</v>
      </c>
      <c r="C70" s="1032"/>
      <c r="D70" s="1032"/>
      <c r="E70" s="1032"/>
      <c r="F70" s="1032"/>
      <c r="G70" s="1032"/>
      <c r="H70" s="1032"/>
      <c r="I70" s="1032"/>
      <c r="J70" s="1032"/>
      <c r="K70" s="1032"/>
      <c r="L70" s="1032"/>
      <c r="M70" s="1032"/>
      <c r="N70" s="1032"/>
      <c r="O70" s="1032"/>
      <c r="P70" s="1033"/>
      <c r="Q70" s="1034">
        <v>198</v>
      </c>
      <c r="R70" s="1028"/>
      <c r="S70" s="1028"/>
      <c r="T70" s="1028"/>
      <c r="U70" s="1028"/>
      <c r="V70" s="1028">
        <v>183</v>
      </c>
      <c r="W70" s="1028"/>
      <c r="X70" s="1028"/>
      <c r="Y70" s="1028"/>
      <c r="Z70" s="1028"/>
      <c r="AA70" s="1028">
        <v>15</v>
      </c>
      <c r="AB70" s="1028"/>
      <c r="AC70" s="1028"/>
      <c r="AD70" s="1028"/>
      <c r="AE70" s="1028"/>
      <c r="AF70" s="1028">
        <v>15</v>
      </c>
      <c r="AG70" s="1028"/>
      <c r="AH70" s="1028"/>
      <c r="AI70" s="1028"/>
      <c r="AJ70" s="1028"/>
      <c r="AK70" s="1028" t="s">
        <v>535</v>
      </c>
      <c r="AL70" s="1028"/>
      <c r="AM70" s="1028"/>
      <c r="AN70" s="1028"/>
      <c r="AO70" s="1028"/>
      <c r="AP70" s="1028" t="s">
        <v>535</v>
      </c>
      <c r="AQ70" s="1028"/>
      <c r="AR70" s="1028"/>
      <c r="AS70" s="1028"/>
      <c r="AT70" s="1028"/>
      <c r="AU70" s="1028" t="s">
        <v>535</v>
      </c>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x14ac:dyDescent="0.15">
      <c r="A71" s="263">
        <v>4</v>
      </c>
      <c r="B71" s="1031" t="s">
        <v>610</v>
      </c>
      <c r="C71" s="1032"/>
      <c r="D71" s="1032"/>
      <c r="E71" s="1032"/>
      <c r="F71" s="1032"/>
      <c r="G71" s="1032"/>
      <c r="H71" s="1032"/>
      <c r="I71" s="1032"/>
      <c r="J71" s="1032"/>
      <c r="K71" s="1032"/>
      <c r="L71" s="1032"/>
      <c r="M71" s="1032"/>
      <c r="N71" s="1032"/>
      <c r="O71" s="1032"/>
      <c r="P71" s="1033"/>
      <c r="Q71" s="1034">
        <v>1227276</v>
      </c>
      <c r="R71" s="1028"/>
      <c r="S71" s="1028"/>
      <c r="T71" s="1028"/>
      <c r="U71" s="1028"/>
      <c r="V71" s="1028">
        <v>1165356</v>
      </c>
      <c r="W71" s="1028"/>
      <c r="X71" s="1028"/>
      <c r="Y71" s="1028"/>
      <c r="Z71" s="1028"/>
      <c r="AA71" s="1028">
        <v>61920</v>
      </c>
      <c r="AB71" s="1028"/>
      <c r="AC71" s="1028"/>
      <c r="AD71" s="1028"/>
      <c r="AE71" s="1028"/>
      <c r="AF71" s="1028">
        <v>61920</v>
      </c>
      <c r="AG71" s="1028"/>
      <c r="AH71" s="1028"/>
      <c r="AI71" s="1028"/>
      <c r="AJ71" s="1028"/>
      <c r="AK71" s="1028">
        <v>8500</v>
      </c>
      <c r="AL71" s="1028"/>
      <c r="AM71" s="1028"/>
      <c r="AN71" s="1028"/>
      <c r="AO71" s="1028"/>
      <c r="AP71" s="1028" t="s">
        <v>535</v>
      </c>
      <c r="AQ71" s="1028"/>
      <c r="AR71" s="1028"/>
      <c r="AS71" s="1028"/>
      <c r="AT71" s="1028"/>
      <c r="AU71" s="1028" t="s">
        <v>535</v>
      </c>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x14ac:dyDescent="0.15">
      <c r="A72" s="263">
        <v>5</v>
      </c>
      <c r="B72" s="1031" t="s">
        <v>611</v>
      </c>
      <c r="C72" s="1032"/>
      <c r="D72" s="1032"/>
      <c r="E72" s="1032"/>
      <c r="F72" s="1032"/>
      <c r="G72" s="1032"/>
      <c r="H72" s="1032"/>
      <c r="I72" s="1032"/>
      <c r="J72" s="1032"/>
      <c r="K72" s="1032"/>
      <c r="L72" s="1032"/>
      <c r="M72" s="1032"/>
      <c r="N72" s="1032"/>
      <c r="O72" s="1032"/>
      <c r="P72" s="1033"/>
      <c r="Q72" s="1034">
        <v>39537</v>
      </c>
      <c r="R72" s="1028"/>
      <c r="S72" s="1028"/>
      <c r="T72" s="1028"/>
      <c r="U72" s="1028"/>
      <c r="V72" s="1028">
        <v>35602</v>
      </c>
      <c r="W72" s="1028"/>
      <c r="X72" s="1028"/>
      <c r="Y72" s="1028"/>
      <c r="Z72" s="1028"/>
      <c r="AA72" s="1028">
        <v>3935</v>
      </c>
      <c r="AB72" s="1028"/>
      <c r="AC72" s="1028"/>
      <c r="AD72" s="1028"/>
      <c r="AE72" s="1028"/>
      <c r="AF72" s="1028">
        <v>20048</v>
      </c>
      <c r="AG72" s="1028"/>
      <c r="AH72" s="1028"/>
      <c r="AI72" s="1028"/>
      <c r="AJ72" s="1028"/>
      <c r="AK72" s="1028" t="s">
        <v>535</v>
      </c>
      <c r="AL72" s="1028"/>
      <c r="AM72" s="1028"/>
      <c r="AN72" s="1028"/>
      <c r="AO72" s="1028"/>
      <c r="AP72" s="1028">
        <v>111649</v>
      </c>
      <c r="AQ72" s="1028"/>
      <c r="AR72" s="1028"/>
      <c r="AS72" s="1028"/>
      <c r="AT72" s="1028"/>
      <c r="AU72" s="1028" t="s">
        <v>535</v>
      </c>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x14ac:dyDescent="0.15">
      <c r="A73" s="263">
        <v>6</v>
      </c>
      <c r="B73" s="1031" t="s">
        <v>612</v>
      </c>
      <c r="C73" s="1032"/>
      <c r="D73" s="1032"/>
      <c r="E73" s="1032"/>
      <c r="F73" s="1032"/>
      <c r="G73" s="1032"/>
      <c r="H73" s="1032"/>
      <c r="I73" s="1032"/>
      <c r="J73" s="1032"/>
      <c r="K73" s="1032"/>
      <c r="L73" s="1032"/>
      <c r="M73" s="1032"/>
      <c r="N73" s="1032"/>
      <c r="O73" s="1032"/>
      <c r="P73" s="1033"/>
      <c r="Q73" s="1034">
        <v>7557</v>
      </c>
      <c r="R73" s="1028"/>
      <c r="S73" s="1028"/>
      <c r="T73" s="1028"/>
      <c r="U73" s="1028"/>
      <c r="V73" s="1028">
        <v>5709</v>
      </c>
      <c r="W73" s="1028"/>
      <c r="X73" s="1028"/>
      <c r="Y73" s="1028"/>
      <c r="Z73" s="1028"/>
      <c r="AA73" s="1028">
        <v>1849</v>
      </c>
      <c r="AB73" s="1028"/>
      <c r="AC73" s="1028"/>
      <c r="AD73" s="1028"/>
      <c r="AE73" s="1028"/>
      <c r="AF73" s="1028">
        <v>17220</v>
      </c>
      <c r="AG73" s="1028"/>
      <c r="AH73" s="1028"/>
      <c r="AI73" s="1028"/>
      <c r="AJ73" s="1028"/>
      <c r="AK73" s="1028" t="s">
        <v>535</v>
      </c>
      <c r="AL73" s="1028"/>
      <c r="AM73" s="1028"/>
      <c r="AN73" s="1028"/>
      <c r="AO73" s="1028"/>
      <c r="AP73" s="1028">
        <v>16930</v>
      </c>
      <c r="AQ73" s="1028"/>
      <c r="AR73" s="1028"/>
      <c r="AS73" s="1028"/>
      <c r="AT73" s="1028"/>
      <c r="AU73" s="1028" t="s">
        <v>535</v>
      </c>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x14ac:dyDescent="0.15">
      <c r="A74" s="263">
        <v>7</v>
      </c>
      <c r="B74" s="1031"/>
      <c r="C74" s="1032"/>
      <c r="D74" s="1032"/>
      <c r="E74" s="1032"/>
      <c r="F74" s="1032"/>
      <c r="G74" s="1032"/>
      <c r="H74" s="1032"/>
      <c r="I74" s="1032"/>
      <c r="J74" s="1032"/>
      <c r="K74" s="1032"/>
      <c r="L74" s="1032"/>
      <c r="M74" s="1032"/>
      <c r="N74" s="1032"/>
      <c r="O74" s="1032"/>
      <c r="P74" s="1033"/>
      <c r="Q74" s="1034"/>
      <c r="R74" s="1028"/>
      <c r="S74" s="1028"/>
      <c r="T74" s="1028"/>
      <c r="U74" s="1028"/>
      <c r="V74" s="1028"/>
      <c r="W74" s="1028"/>
      <c r="X74" s="1028"/>
      <c r="Y74" s="1028"/>
      <c r="Z74" s="1028"/>
      <c r="AA74" s="1028"/>
      <c r="AB74" s="1028"/>
      <c r="AC74" s="1028"/>
      <c r="AD74" s="1028"/>
      <c r="AE74" s="1028"/>
      <c r="AF74" s="1028"/>
      <c r="AG74" s="1028"/>
      <c r="AH74" s="1028"/>
      <c r="AI74" s="1028"/>
      <c r="AJ74" s="1028"/>
      <c r="AK74" s="1028"/>
      <c r="AL74" s="1028"/>
      <c r="AM74" s="1028"/>
      <c r="AN74" s="1028"/>
      <c r="AO74" s="1028"/>
      <c r="AP74" s="1028"/>
      <c r="AQ74" s="1028"/>
      <c r="AR74" s="1028"/>
      <c r="AS74" s="1028"/>
      <c r="AT74" s="1028"/>
      <c r="AU74" s="1028"/>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15">
      <c r="A75" s="263">
        <v>8</v>
      </c>
      <c r="B75" s="1031"/>
      <c r="C75" s="1032"/>
      <c r="D75" s="1032"/>
      <c r="E75" s="1032"/>
      <c r="F75" s="1032"/>
      <c r="G75" s="1032"/>
      <c r="H75" s="1032"/>
      <c r="I75" s="1032"/>
      <c r="J75" s="1032"/>
      <c r="K75" s="1032"/>
      <c r="L75" s="1032"/>
      <c r="M75" s="1032"/>
      <c r="N75" s="1032"/>
      <c r="O75" s="1032"/>
      <c r="P75" s="1033"/>
      <c r="Q75" s="1035"/>
      <c r="R75" s="1036"/>
      <c r="S75" s="1036"/>
      <c r="T75" s="1036"/>
      <c r="U75" s="1037"/>
      <c r="V75" s="1038"/>
      <c r="W75" s="1036"/>
      <c r="X75" s="1036"/>
      <c r="Y75" s="1036"/>
      <c r="Z75" s="1037"/>
      <c r="AA75" s="1038"/>
      <c r="AB75" s="1036"/>
      <c r="AC75" s="1036"/>
      <c r="AD75" s="1036"/>
      <c r="AE75" s="1037"/>
      <c r="AF75" s="1038"/>
      <c r="AG75" s="1036"/>
      <c r="AH75" s="1036"/>
      <c r="AI75" s="1036"/>
      <c r="AJ75" s="1037"/>
      <c r="AK75" s="1038"/>
      <c r="AL75" s="1036"/>
      <c r="AM75" s="1036"/>
      <c r="AN75" s="1036"/>
      <c r="AO75" s="1037"/>
      <c r="AP75" s="1038"/>
      <c r="AQ75" s="1036"/>
      <c r="AR75" s="1036"/>
      <c r="AS75" s="1036"/>
      <c r="AT75" s="1037"/>
      <c r="AU75" s="1038"/>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15">
      <c r="A76" s="263">
        <v>9</v>
      </c>
      <c r="B76" s="1031"/>
      <c r="C76" s="1032"/>
      <c r="D76" s="1032"/>
      <c r="E76" s="1032"/>
      <c r="F76" s="1032"/>
      <c r="G76" s="1032"/>
      <c r="H76" s="1032"/>
      <c r="I76" s="1032"/>
      <c r="J76" s="1032"/>
      <c r="K76" s="1032"/>
      <c r="L76" s="1032"/>
      <c r="M76" s="1032"/>
      <c r="N76" s="1032"/>
      <c r="O76" s="1032"/>
      <c r="P76" s="1033"/>
      <c r="Q76" s="1035"/>
      <c r="R76" s="1036"/>
      <c r="S76" s="1036"/>
      <c r="T76" s="1036"/>
      <c r="U76" s="1037"/>
      <c r="V76" s="1038"/>
      <c r="W76" s="1036"/>
      <c r="X76" s="1036"/>
      <c r="Y76" s="1036"/>
      <c r="Z76" s="1037"/>
      <c r="AA76" s="1038"/>
      <c r="AB76" s="1036"/>
      <c r="AC76" s="1036"/>
      <c r="AD76" s="1036"/>
      <c r="AE76" s="1037"/>
      <c r="AF76" s="1038"/>
      <c r="AG76" s="1036"/>
      <c r="AH76" s="1036"/>
      <c r="AI76" s="1036"/>
      <c r="AJ76" s="1037"/>
      <c r="AK76" s="1038"/>
      <c r="AL76" s="1036"/>
      <c r="AM76" s="1036"/>
      <c r="AN76" s="1036"/>
      <c r="AO76" s="1037"/>
      <c r="AP76" s="1038"/>
      <c r="AQ76" s="1036"/>
      <c r="AR76" s="1036"/>
      <c r="AS76" s="1036"/>
      <c r="AT76" s="1037"/>
      <c r="AU76" s="1038"/>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15">
      <c r="A77" s="263">
        <v>10</v>
      </c>
      <c r="B77" s="1031"/>
      <c r="C77" s="1032"/>
      <c r="D77" s="1032"/>
      <c r="E77" s="1032"/>
      <c r="F77" s="1032"/>
      <c r="G77" s="1032"/>
      <c r="H77" s="1032"/>
      <c r="I77" s="1032"/>
      <c r="J77" s="1032"/>
      <c r="K77" s="1032"/>
      <c r="L77" s="1032"/>
      <c r="M77" s="1032"/>
      <c r="N77" s="1032"/>
      <c r="O77" s="1032"/>
      <c r="P77" s="1033"/>
      <c r="Q77" s="1035"/>
      <c r="R77" s="1036"/>
      <c r="S77" s="1036"/>
      <c r="T77" s="1036"/>
      <c r="U77" s="1037"/>
      <c r="V77" s="1038"/>
      <c r="W77" s="1036"/>
      <c r="X77" s="1036"/>
      <c r="Y77" s="1036"/>
      <c r="Z77" s="1037"/>
      <c r="AA77" s="1038"/>
      <c r="AB77" s="1036"/>
      <c r="AC77" s="1036"/>
      <c r="AD77" s="1036"/>
      <c r="AE77" s="1037"/>
      <c r="AF77" s="1038"/>
      <c r="AG77" s="1036"/>
      <c r="AH77" s="1036"/>
      <c r="AI77" s="1036"/>
      <c r="AJ77" s="1037"/>
      <c r="AK77" s="1038"/>
      <c r="AL77" s="1036"/>
      <c r="AM77" s="1036"/>
      <c r="AN77" s="1036"/>
      <c r="AO77" s="1037"/>
      <c r="AP77" s="1038"/>
      <c r="AQ77" s="1036"/>
      <c r="AR77" s="1036"/>
      <c r="AS77" s="1036"/>
      <c r="AT77" s="1037"/>
      <c r="AU77" s="1038"/>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15">
      <c r="A78" s="263">
        <v>11</v>
      </c>
      <c r="B78" s="1031"/>
      <c r="C78" s="1032"/>
      <c r="D78" s="1032"/>
      <c r="E78" s="1032"/>
      <c r="F78" s="1032"/>
      <c r="G78" s="1032"/>
      <c r="H78" s="1032"/>
      <c r="I78" s="1032"/>
      <c r="J78" s="1032"/>
      <c r="K78" s="1032"/>
      <c r="L78" s="1032"/>
      <c r="M78" s="1032"/>
      <c r="N78" s="1032"/>
      <c r="O78" s="1032"/>
      <c r="P78" s="1033"/>
      <c r="Q78" s="1034"/>
      <c r="R78" s="1028"/>
      <c r="S78" s="1028"/>
      <c r="T78" s="1028"/>
      <c r="U78" s="1028"/>
      <c r="V78" s="1028"/>
      <c r="W78" s="1028"/>
      <c r="X78" s="1028"/>
      <c r="Y78" s="1028"/>
      <c r="Z78" s="1028"/>
      <c r="AA78" s="1028"/>
      <c r="AB78" s="1028"/>
      <c r="AC78" s="1028"/>
      <c r="AD78" s="1028"/>
      <c r="AE78" s="1028"/>
      <c r="AF78" s="1028"/>
      <c r="AG78" s="1028"/>
      <c r="AH78" s="1028"/>
      <c r="AI78" s="1028"/>
      <c r="AJ78" s="1028"/>
      <c r="AK78" s="1028"/>
      <c r="AL78" s="1028"/>
      <c r="AM78" s="1028"/>
      <c r="AN78" s="1028"/>
      <c r="AO78" s="1028"/>
      <c r="AP78" s="1028"/>
      <c r="AQ78" s="1028"/>
      <c r="AR78" s="1028"/>
      <c r="AS78" s="1028"/>
      <c r="AT78" s="1028"/>
      <c r="AU78" s="1028"/>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15">
      <c r="A79" s="263">
        <v>12</v>
      </c>
      <c r="B79" s="1031"/>
      <c r="C79" s="1032"/>
      <c r="D79" s="1032"/>
      <c r="E79" s="1032"/>
      <c r="F79" s="1032"/>
      <c r="G79" s="1032"/>
      <c r="H79" s="1032"/>
      <c r="I79" s="1032"/>
      <c r="J79" s="1032"/>
      <c r="K79" s="1032"/>
      <c r="L79" s="1032"/>
      <c r="M79" s="1032"/>
      <c r="N79" s="1032"/>
      <c r="O79" s="1032"/>
      <c r="P79" s="1033"/>
      <c r="Q79" s="1034"/>
      <c r="R79" s="1028"/>
      <c r="S79" s="1028"/>
      <c r="T79" s="1028"/>
      <c r="U79" s="1028"/>
      <c r="V79" s="1028"/>
      <c r="W79" s="1028"/>
      <c r="X79" s="1028"/>
      <c r="Y79" s="1028"/>
      <c r="Z79" s="1028"/>
      <c r="AA79" s="1028"/>
      <c r="AB79" s="1028"/>
      <c r="AC79" s="1028"/>
      <c r="AD79" s="1028"/>
      <c r="AE79" s="1028"/>
      <c r="AF79" s="1028"/>
      <c r="AG79" s="1028"/>
      <c r="AH79" s="1028"/>
      <c r="AI79" s="1028"/>
      <c r="AJ79" s="1028"/>
      <c r="AK79" s="1028"/>
      <c r="AL79" s="1028"/>
      <c r="AM79" s="1028"/>
      <c r="AN79" s="1028"/>
      <c r="AO79" s="1028"/>
      <c r="AP79" s="1028"/>
      <c r="AQ79" s="1028"/>
      <c r="AR79" s="1028"/>
      <c r="AS79" s="1028"/>
      <c r="AT79" s="1028"/>
      <c r="AU79" s="1028"/>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15">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15">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15">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15">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15">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15">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15">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15">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
      <c r="A88" s="266" t="s">
        <v>392</v>
      </c>
      <c r="B88" s="1001" t="s">
        <v>427</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v>113345</v>
      </c>
      <c r="AG88" s="1016"/>
      <c r="AH88" s="1016"/>
      <c r="AI88" s="1016"/>
      <c r="AJ88" s="1016"/>
      <c r="AK88" s="1020"/>
      <c r="AL88" s="1020"/>
      <c r="AM88" s="1020"/>
      <c r="AN88" s="1020"/>
      <c r="AO88" s="1020"/>
      <c r="AP88" s="1016">
        <v>131411</v>
      </c>
      <c r="AQ88" s="1016"/>
      <c r="AR88" s="1016"/>
      <c r="AS88" s="1016"/>
      <c r="AT88" s="1016"/>
      <c r="AU88" s="1016">
        <v>1841</v>
      </c>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392</v>
      </c>
      <c r="BR102" s="1001" t="s">
        <v>428</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v>10</v>
      </c>
      <c r="CS102" s="1008"/>
      <c r="CT102" s="1008"/>
      <c r="CU102" s="1008"/>
      <c r="CV102" s="1009"/>
      <c r="CW102" s="1007"/>
      <c r="CX102" s="1008"/>
      <c r="CY102" s="1008"/>
      <c r="CZ102" s="1008"/>
      <c r="DA102" s="1009"/>
      <c r="DB102" s="1007"/>
      <c r="DC102" s="1008"/>
      <c r="DD102" s="1008"/>
      <c r="DE102" s="1008"/>
      <c r="DF102" s="1009"/>
      <c r="DG102" s="1007"/>
      <c r="DH102" s="1008"/>
      <c r="DI102" s="1008"/>
      <c r="DJ102" s="1008"/>
      <c r="DK102" s="1009"/>
      <c r="DL102" s="1007"/>
      <c r="DM102" s="1008"/>
      <c r="DN102" s="1008"/>
      <c r="DO102" s="1008"/>
      <c r="DP102" s="1009"/>
      <c r="DQ102" s="1007"/>
      <c r="DR102" s="1008"/>
      <c r="DS102" s="1008"/>
      <c r="DT102" s="1008"/>
      <c r="DU102" s="1009"/>
      <c r="DV102" s="990"/>
      <c r="DW102" s="991"/>
      <c r="DX102" s="991"/>
      <c r="DY102" s="991"/>
      <c r="DZ102" s="992"/>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429</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430</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431</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432</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95" t="s">
        <v>433</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434</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15">
      <c r="A109" s="950" t="s">
        <v>435</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436</v>
      </c>
      <c r="AB109" s="951"/>
      <c r="AC109" s="951"/>
      <c r="AD109" s="951"/>
      <c r="AE109" s="952"/>
      <c r="AF109" s="953" t="s">
        <v>437</v>
      </c>
      <c r="AG109" s="951"/>
      <c r="AH109" s="951"/>
      <c r="AI109" s="951"/>
      <c r="AJ109" s="952"/>
      <c r="AK109" s="953" t="s">
        <v>306</v>
      </c>
      <c r="AL109" s="951"/>
      <c r="AM109" s="951"/>
      <c r="AN109" s="951"/>
      <c r="AO109" s="952"/>
      <c r="AP109" s="953" t="s">
        <v>438</v>
      </c>
      <c r="AQ109" s="951"/>
      <c r="AR109" s="951"/>
      <c r="AS109" s="951"/>
      <c r="AT109" s="982"/>
      <c r="AU109" s="950" t="s">
        <v>435</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436</v>
      </c>
      <c r="BR109" s="951"/>
      <c r="BS109" s="951"/>
      <c r="BT109" s="951"/>
      <c r="BU109" s="952"/>
      <c r="BV109" s="953" t="s">
        <v>437</v>
      </c>
      <c r="BW109" s="951"/>
      <c r="BX109" s="951"/>
      <c r="BY109" s="951"/>
      <c r="BZ109" s="952"/>
      <c r="CA109" s="953" t="s">
        <v>306</v>
      </c>
      <c r="CB109" s="951"/>
      <c r="CC109" s="951"/>
      <c r="CD109" s="951"/>
      <c r="CE109" s="952"/>
      <c r="CF109" s="989" t="s">
        <v>438</v>
      </c>
      <c r="CG109" s="989"/>
      <c r="CH109" s="989"/>
      <c r="CI109" s="989"/>
      <c r="CJ109" s="989"/>
      <c r="CK109" s="953" t="s">
        <v>439</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436</v>
      </c>
      <c r="DH109" s="951"/>
      <c r="DI109" s="951"/>
      <c r="DJ109" s="951"/>
      <c r="DK109" s="952"/>
      <c r="DL109" s="953" t="s">
        <v>437</v>
      </c>
      <c r="DM109" s="951"/>
      <c r="DN109" s="951"/>
      <c r="DO109" s="951"/>
      <c r="DP109" s="952"/>
      <c r="DQ109" s="953" t="s">
        <v>306</v>
      </c>
      <c r="DR109" s="951"/>
      <c r="DS109" s="951"/>
      <c r="DT109" s="951"/>
      <c r="DU109" s="952"/>
      <c r="DV109" s="953" t="s">
        <v>438</v>
      </c>
      <c r="DW109" s="951"/>
      <c r="DX109" s="951"/>
      <c r="DY109" s="951"/>
      <c r="DZ109" s="982"/>
    </row>
    <row r="110" spans="1:131" s="248" customFormat="1" ht="26.25" customHeight="1" x14ac:dyDescent="0.15">
      <c r="A110" s="853" t="s">
        <v>440</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7882860</v>
      </c>
      <c r="AB110" s="944"/>
      <c r="AC110" s="944"/>
      <c r="AD110" s="944"/>
      <c r="AE110" s="945"/>
      <c r="AF110" s="946">
        <v>7425798</v>
      </c>
      <c r="AG110" s="944"/>
      <c r="AH110" s="944"/>
      <c r="AI110" s="944"/>
      <c r="AJ110" s="945"/>
      <c r="AK110" s="946">
        <v>7272935</v>
      </c>
      <c r="AL110" s="944"/>
      <c r="AM110" s="944"/>
      <c r="AN110" s="944"/>
      <c r="AO110" s="945"/>
      <c r="AP110" s="947">
        <v>19.899999999999999</v>
      </c>
      <c r="AQ110" s="948"/>
      <c r="AR110" s="948"/>
      <c r="AS110" s="948"/>
      <c r="AT110" s="949"/>
      <c r="AU110" s="983" t="s">
        <v>73</v>
      </c>
      <c r="AV110" s="984"/>
      <c r="AW110" s="984"/>
      <c r="AX110" s="984"/>
      <c r="AY110" s="984"/>
      <c r="AZ110" s="909" t="s">
        <v>441</v>
      </c>
      <c r="BA110" s="854"/>
      <c r="BB110" s="854"/>
      <c r="BC110" s="854"/>
      <c r="BD110" s="854"/>
      <c r="BE110" s="854"/>
      <c r="BF110" s="854"/>
      <c r="BG110" s="854"/>
      <c r="BH110" s="854"/>
      <c r="BI110" s="854"/>
      <c r="BJ110" s="854"/>
      <c r="BK110" s="854"/>
      <c r="BL110" s="854"/>
      <c r="BM110" s="854"/>
      <c r="BN110" s="854"/>
      <c r="BO110" s="854"/>
      <c r="BP110" s="855"/>
      <c r="BQ110" s="910">
        <v>69742223</v>
      </c>
      <c r="BR110" s="891"/>
      <c r="BS110" s="891"/>
      <c r="BT110" s="891"/>
      <c r="BU110" s="891"/>
      <c r="BV110" s="891">
        <v>65671679</v>
      </c>
      <c r="BW110" s="891"/>
      <c r="BX110" s="891"/>
      <c r="BY110" s="891"/>
      <c r="BZ110" s="891"/>
      <c r="CA110" s="891">
        <v>62223107</v>
      </c>
      <c r="CB110" s="891"/>
      <c r="CC110" s="891"/>
      <c r="CD110" s="891"/>
      <c r="CE110" s="891"/>
      <c r="CF110" s="915">
        <v>170.1</v>
      </c>
      <c r="CG110" s="916"/>
      <c r="CH110" s="916"/>
      <c r="CI110" s="916"/>
      <c r="CJ110" s="916"/>
      <c r="CK110" s="979" t="s">
        <v>442</v>
      </c>
      <c r="CL110" s="865"/>
      <c r="CM110" s="940" t="s">
        <v>443</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417</v>
      </c>
      <c r="DH110" s="891"/>
      <c r="DI110" s="891"/>
      <c r="DJ110" s="891"/>
      <c r="DK110" s="891"/>
      <c r="DL110" s="891" t="s">
        <v>417</v>
      </c>
      <c r="DM110" s="891"/>
      <c r="DN110" s="891"/>
      <c r="DO110" s="891"/>
      <c r="DP110" s="891"/>
      <c r="DQ110" s="891" t="s">
        <v>444</v>
      </c>
      <c r="DR110" s="891"/>
      <c r="DS110" s="891"/>
      <c r="DT110" s="891"/>
      <c r="DU110" s="891"/>
      <c r="DV110" s="892" t="s">
        <v>445</v>
      </c>
      <c r="DW110" s="892"/>
      <c r="DX110" s="892"/>
      <c r="DY110" s="892"/>
      <c r="DZ110" s="893"/>
    </row>
    <row r="111" spans="1:131" s="248" customFormat="1" ht="26.25" customHeight="1" x14ac:dyDescent="0.15">
      <c r="A111" s="820" t="s">
        <v>446</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444</v>
      </c>
      <c r="AB111" s="972"/>
      <c r="AC111" s="972"/>
      <c r="AD111" s="972"/>
      <c r="AE111" s="973"/>
      <c r="AF111" s="974" t="s">
        <v>445</v>
      </c>
      <c r="AG111" s="972"/>
      <c r="AH111" s="972"/>
      <c r="AI111" s="972"/>
      <c r="AJ111" s="973"/>
      <c r="AK111" s="974" t="s">
        <v>445</v>
      </c>
      <c r="AL111" s="972"/>
      <c r="AM111" s="972"/>
      <c r="AN111" s="972"/>
      <c r="AO111" s="973"/>
      <c r="AP111" s="975" t="s">
        <v>445</v>
      </c>
      <c r="AQ111" s="976"/>
      <c r="AR111" s="976"/>
      <c r="AS111" s="976"/>
      <c r="AT111" s="977"/>
      <c r="AU111" s="985"/>
      <c r="AV111" s="986"/>
      <c r="AW111" s="986"/>
      <c r="AX111" s="986"/>
      <c r="AY111" s="986"/>
      <c r="AZ111" s="861" t="s">
        <v>447</v>
      </c>
      <c r="BA111" s="796"/>
      <c r="BB111" s="796"/>
      <c r="BC111" s="796"/>
      <c r="BD111" s="796"/>
      <c r="BE111" s="796"/>
      <c r="BF111" s="796"/>
      <c r="BG111" s="796"/>
      <c r="BH111" s="796"/>
      <c r="BI111" s="796"/>
      <c r="BJ111" s="796"/>
      <c r="BK111" s="796"/>
      <c r="BL111" s="796"/>
      <c r="BM111" s="796"/>
      <c r="BN111" s="796"/>
      <c r="BO111" s="796"/>
      <c r="BP111" s="797"/>
      <c r="BQ111" s="862">
        <v>195948</v>
      </c>
      <c r="BR111" s="863"/>
      <c r="BS111" s="863"/>
      <c r="BT111" s="863"/>
      <c r="BU111" s="863"/>
      <c r="BV111" s="863">
        <v>148150</v>
      </c>
      <c r="BW111" s="863"/>
      <c r="BX111" s="863"/>
      <c r="BY111" s="863"/>
      <c r="BZ111" s="863"/>
      <c r="CA111" s="863">
        <v>99568</v>
      </c>
      <c r="CB111" s="863"/>
      <c r="CC111" s="863"/>
      <c r="CD111" s="863"/>
      <c r="CE111" s="863"/>
      <c r="CF111" s="924">
        <v>0.3</v>
      </c>
      <c r="CG111" s="925"/>
      <c r="CH111" s="925"/>
      <c r="CI111" s="925"/>
      <c r="CJ111" s="925"/>
      <c r="CK111" s="980"/>
      <c r="CL111" s="867"/>
      <c r="CM111" s="870" t="s">
        <v>448</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449</v>
      </c>
      <c r="DH111" s="863"/>
      <c r="DI111" s="863"/>
      <c r="DJ111" s="863"/>
      <c r="DK111" s="863"/>
      <c r="DL111" s="863" t="s">
        <v>445</v>
      </c>
      <c r="DM111" s="863"/>
      <c r="DN111" s="863"/>
      <c r="DO111" s="863"/>
      <c r="DP111" s="863"/>
      <c r="DQ111" s="863" t="s">
        <v>444</v>
      </c>
      <c r="DR111" s="863"/>
      <c r="DS111" s="863"/>
      <c r="DT111" s="863"/>
      <c r="DU111" s="863"/>
      <c r="DV111" s="840" t="s">
        <v>450</v>
      </c>
      <c r="DW111" s="840"/>
      <c r="DX111" s="840"/>
      <c r="DY111" s="840"/>
      <c r="DZ111" s="841"/>
    </row>
    <row r="112" spans="1:131" s="248" customFormat="1" ht="26.25" customHeight="1" x14ac:dyDescent="0.15">
      <c r="A112" s="965" t="s">
        <v>451</v>
      </c>
      <c r="B112" s="966"/>
      <c r="C112" s="796" t="s">
        <v>452</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450</v>
      </c>
      <c r="AB112" s="826"/>
      <c r="AC112" s="826"/>
      <c r="AD112" s="826"/>
      <c r="AE112" s="827"/>
      <c r="AF112" s="828" t="s">
        <v>453</v>
      </c>
      <c r="AG112" s="826"/>
      <c r="AH112" s="826"/>
      <c r="AI112" s="826"/>
      <c r="AJ112" s="827"/>
      <c r="AK112" s="828" t="s">
        <v>445</v>
      </c>
      <c r="AL112" s="826"/>
      <c r="AM112" s="826"/>
      <c r="AN112" s="826"/>
      <c r="AO112" s="827"/>
      <c r="AP112" s="873" t="s">
        <v>445</v>
      </c>
      <c r="AQ112" s="874"/>
      <c r="AR112" s="874"/>
      <c r="AS112" s="874"/>
      <c r="AT112" s="875"/>
      <c r="AU112" s="985"/>
      <c r="AV112" s="986"/>
      <c r="AW112" s="986"/>
      <c r="AX112" s="986"/>
      <c r="AY112" s="986"/>
      <c r="AZ112" s="861" t="s">
        <v>454</v>
      </c>
      <c r="BA112" s="796"/>
      <c r="BB112" s="796"/>
      <c r="BC112" s="796"/>
      <c r="BD112" s="796"/>
      <c r="BE112" s="796"/>
      <c r="BF112" s="796"/>
      <c r="BG112" s="796"/>
      <c r="BH112" s="796"/>
      <c r="BI112" s="796"/>
      <c r="BJ112" s="796"/>
      <c r="BK112" s="796"/>
      <c r="BL112" s="796"/>
      <c r="BM112" s="796"/>
      <c r="BN112" s="796"/>
      <c r="BO112" s="796"/>
      <c r="BP112" s="797"/>
      <c r="BQ112" s="862">
        <v>26646683</v>
      </c>
      <c r="BR112" s="863"/>
      <c r="BS112" s="863"/>
      <c r="BT112" s="863"/>
      <c r="BU112" s="863"/>
      <c r="BV112" s="863">
        <v>26897930</v>
      </c>
      <c r="BW112" s="863"/>
      <c r="BX112" s="863"/>
      <c r="BY112" s="863"/>
      <c r="BZ112" s="863"/>
      <c r="CA112" s="863">
        <v>24487548</v>
      </c>
      <c r="CB112" s="863"/>
      <c r="CC112" s="863"/>
      <c r="CD112" s="863"/>
      <c r="CE112" s="863"/>
      <c r="CF112" s="924">
        <v>67</v>
      </c>
      <c r="CG112" s="925"/>
      <c r="CH112" s="925"/>
      <c r="CI112" s="925"/>
      <c r="CJ112" s="925"/>
      <c r="CK112" s="980"/>
      <c r="CL112" s="867"/>
      <c r="CM112" s="870" t="s">
        <v>455</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453</v>
      </c>
      <c r="DH112" s="863"/>
      <c r="DI112" s="863"/>
      <c r="DJ112" s="863"/>
      <c r="DK112" s="863"/>
      <c r="DL112" s="863" t="s">
        <v>445</v>
      </c>
      <c r="DM112" s="863"/>
      <c r="DN112" s="863"/>
      <c r="DO112" s="863"/>
      <c r="DP112" s="863"/>
      <c r="DQ112" s="863" t="s">
        <v>390</v>
      </c>
      <c r="DR112" s="863"/>
      <c r="DS112" s="863"/>
      <c r="DT112" s="863"/>
      <c r="DU112" s="863"/>
      <c r="DV112" s="840" t="s">
        <v>445</v>
      </c>
      <c r="DW112" s="840"/>
      <c r="DX112" s="840"/>
      <c r="DY112" s="840"/>
      <c r="DZ112" s="841"/>
    </row>
    <row r="113" spans="1:130" s="248" customFormat="1" ht="26.25" customHeight="1" x14ac:dyDescent="0.15">
      <c r="A113" s="967"/>
      <c r="B113" s="968"/>
      <c r="C113" s="796" t="s">
        <v>456</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2647192</v>
      </c>
      <c r="AB113" s="972"/>
      <c r="AC113" s="972"/>
      <c r="AD113" s="972"/>
      <c r="AE113" s="973"/>
      <c r="AF113" s="974">
        <v>2645875</v>
      </c>
      <c r="AG113" s="972"/>
      <c r="AH113" s="972"/>
      <c r="AI113" s="972"/>
      <c r="AJ113" s="973"/>
      <c r="AK113" s="974">
        <v>2651172</v>
      </c>
      <c r="AL113" s="972"/>
      <c r="AM113" s="972"/>
      <c r="AN113" s="972"/>
      <c r="AO113" s="973"/>
      <c r="AP113" s="975">
        <v>7.2</v>
      </c>
      <c r="AQ113" s="976"/>
      <c r="AR113" s="976"/>
      <c r="AS113" s="976"/>
      <c r="AT113" s="977"/>
      <c r="AU113" s="985"/>
      <c r="AV113" s="986"/>
      <c r="AW113" s="986"/>
      <c r="AX113" s="986"/>
      <c r="AY113" s="986"/>
      <c r="AZ113" s="861" t="s">
        <v>457</v>
      </c>
      <c r="BA113" s="796"/>
      <c r="BB113" s="796"/>
      <c r="BC113" s="796"/>
      <c r="BD113" s="796"/>
      <c r="BE113" s="796"/>
      <c r="BF113" s="796"/>
      <c r="BG113" s="796"/>
      <c r="BH113" s="796"/>
      <c r="BI113" s="796"/>
      <c r="BJ113" s="796"/>
      <c r="BK113" s="796"/>
      <c r="BL113" s="796"/>
      <c r="BM113" s="796"/>
      <c r="BN113" s="796"/>
      <c r="BO113" s="796"/>
      <c r="BP113" s="797"/>
      <c r="BQ113" s="862">
        <v>2192578</v>
      </c>
      <c r="BR113" s="863"/>
      <c r="BS113" s="863"/>
      <c r="BT113" s="863"/>
      <c r="BU113" s="863"/>
      <c r="BV113" s="863">
        <v>1757397</v>
      </c>
      <c r="BW113" s="863"/>
      <c r="BX113" s="863"/>
      <c r="BY113" s="863"/>
      <c r="BZ113" s="863"/>
      <c r="CA113" s="863">
        <v>1840634</v>
      </c>
      <c r="CB113" s="863"/>
      <c r="CC113" s="863"/>
      <c r="CD113" s="863"/>
      <c r="CE113" s="863"/>
      <c r="CF113" s="924">
        <v>5</v>
      </c>
      <c r="CG113" s="925"/>
      <c r="CH113" s="925"/>
      <c r="CI113" s="925"/>
      <c r="CJ113" s="925"/>
      <c r="CK113" s="980"/>
      <c r="CL113" s="867"/>
      <c r="CM113" s="870" t="s">
        <v>458</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v>195948</v>
      </c>
      <c r="DH113" s="826"/>
      <c r="DI113" s="826"/>
      <c r="DJ113" s="826"/>
      <c r="DK113" s="827"/>
      <c r="DL113" s="828">
        <v>148150</v>
      </c>
      <c r="DM113" s="826"/>
      <c r="DN113" s="826"/>
      <c r="DO113" s="826"/>
      <c r="DP113" s="827"/>
      <c r="DQ113" s="828">
        <v>99568</v>
      </c>
      <c r="DR113" s="826"/>
      <c r="DS113" s="826"/>
      <c r="DT113" s="826"/>
      <c r="DU113" s="827"/>
      <c r="DV113" s="873">
        <v>0.3</v>
      </c>
      <c r="DW113" s="874"/>
      <c r="DX113" s="874"/>
      <c r="DY113" s="874"/>
      <c r="DZ113" s="875"/>
    </row>
    <row r="114" spans="1:130" s="248" customFormat="1" ht="26.25" customHeight="1" x14ac:dyDescent="0.15">
      <c r="A114" s="967"/>
      <c r="B114" s="968"/>
      <c r="C114" s="796" t="s">
        <v>459</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v>965554</v>
      </c>
      <c r="AB114" s="826"/>
      <c r="AC114" s="826"/>
      <c r="AD114" s="826"/>
      <c r="AE114" s="827"/>
      <c r="AF114" s="828">
        <v>727790</v>
      </c>
      <c r="AG114" s="826"/>
      <c r="AH114" s="826"/>
      <c r="AI114" s="826"/>
      <c r="AJ114" s="827"/>
      <c r="AK114" s="828">
        <v>445697</v>
      </c>
      <c r="AL114" s="826"/>
      <c r="AM114" s="826"/>
      <c r="AN114" s="826"/>
      <c r="AO114" s="827"/>
      <c r="AP114" s="873">
        <v>1.2</v>
      </c>
      <c r="AQ114" s="874"/>
      <c r="AR114" s="874"/>
      <c r="AS114" s="874"/>
      <c r="AT114" s="875"/>
      <c r="AU114" s="985"/>
      <c r="AV114" s="986"/>
      <c r="AW114" s="986"/>
      <c r="AX114" s="986"/>
      <c r="AY114" s="986"/>
      <c r="AZ114" s="861" t="s">
        <v>460</v>
      </c>
      <c r="BA114" s="796"/>
      <c r="BB114" s="796"/>
      <c r="BC114" s="796"/>
      <c r="BD114" s="796"/>
      <c r="BE114" s="796"/>
      <c r="BF114" s="796"/>
      <c r="BG114" s="796"/>
      <c r="BH114" s="796"/>
      <c r="BI114" s="796"/>
      <c r="BJ114" s="796"/>
      <c r="BK114" s="796"/>
      <c r="BL114" s="796"/>
      <c r="BM114" s="796"/>
      <c r="BN114" s="796"/>
      <c r="BO114" s="796"/>
      <c r="BP114" s="797"/>
      <c r="BQ114" s="862">
        <v>9078857</v>
      </c>
      <c r="BR114" s="863"/>
      <c r="BS114" s="863"/>
      <c r="BT114" s="863"/>
      <c r="BU114" s="863"/>
      <c r="BV114" s="863">
        <v>9277526</v>
      </c>
      <c r="BW114" s="863"/>
      <c r="BX114" s="863"/>
      <c r="BY114" s="863"/>
      <c r="BZ114" s="863"/>
      <c r="CA114" s="863">
        <v>8966733</v>
      </c>
      <c r="CB114" s="863"/>
      <c r="CC114" s="863"/>
      <c r="CD114" s="863"/>
      <c r="CE114" s="863"/>
      <c r="CF114" s="924">
        <v>24.5</v>
      </c>
      <c r="CG114" s="925"/>
      <c r="CH114" s="925"/>
      <c r="CI114" s="925"/>
      <c r="CJ114" s="925"/>
      <c r="CK114" s="980"/>
      <c r="CL114" s="867"/>
      <c r="CM114" s="870" t="s">
        <v>461</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445</v>
      </c>
      <c r="DH114" s="826"/>
      <c r="DI114" s="826"/>
      <c r="DJ114" s="826"/>
      <c r="DK114" s="827"/>
      <c r="DL114" s="828" t="s">
        <v>445</v>
      </c>
      <c r="DM114" s="826"/>
      <c r="DN114" s="826"/>
      <c r="DO114" s="826"/>
      <c r="DP114" s="827"/>
      <c r="DQ114" s="828" t="s">
        <v>445</v>
      </c>
      <c r="DR114" s="826"/>
      <c r="DS114" s="826"/>
      <c r="DT114" s="826"/>
      <c r="DU114" s="827"/>
      <c r="DV114" s="873" t="s">
        <v>445</v>
      </c>
      <c r="DW114" s="874"/>
      <c r="DX114" s="874"/>
      <c r="DY114" s="874"/>
      <c r="DZ114" s="875"/>
    </row>
    <row r="115" spans="1:130" s="248" customFormat="1" ht="26.25" customHeight="1" x14ac:dyDescent="0.15">
      <c r="A115" s="967"/>
      <c r="B115" s="968"/>
      <c r="C115" s="796" t="s">
        <v>462</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v>51012</v>
      </c>
      <c r="AB115" s="972"/>
      <c r="AC115" s="972"/>
      <c r="AD115" s="972"/>
      <c r="AE115" s="973"/>
      <c r="AF115" s="974">
        <v>51012</v>
      </c>
      <c r="AG115" s="972"/>
      <c r="AH115" s="972"/>
      <c r="AI115" s="972"/>
      <c r="AJ115" s="973"/>
      <c r="AK115" s="974">
        <v>51012</v>
      </c>
      <c r="AL115" s="972"/>
      <c r="AM115" s="972"/>
      <c r="AN115" s="972"/>
      <c r="AO115" s="973"/>
      <c r="AP115" s="975">
        <v>0.1</v>
      </c>
      <c r="AQ115" s="976"/>
      <c r="AR115" s="976"/>
      <c r="AS115" s="976"/>
      <c r="AT115" s="977"/>
      <c r="AU115" s="985"/>
      <c r="AV115" s="986"/>
      <c r="AW115" s="986"/>
      <c r="AX115" s="986"/>
      <c r="AY115" s="986"/>
      <c r="AZ115" s="861" t="s">
        <v>463</v>
      </c>
      <c r="BA115" s="796"/>
      <c r="BB115" s="796"/>
      <c r="BC115" s="796"/>
      <c r="BD115" s="796"/>
      <c r="BE115" s="796"/>
      <c r="BF115" s="796"/>
      <c r="BG115" s="796"/>
      <c r="BH115" s="796"/>
      <c r="BI115" s="796"/>
      <c r="BJ115" s="796"/>
      <c r="BK115" s="796"/>
      <c r="BL115" s="796"/>
      <c r="BM115" s="796"/>
      <c r="BN115" s="796"/>
      <c r="BO115" s="796"/>
      <c r="BP115" s="797"/>
      <c r="BQ115" s="862" t="s">
        <v>445</v>
      </c>
      <c r="BR115" s="863"/>
      <c r="BS115" s="863"/>
      <c r="BT115" s="863"/>
      <c r="BU115" s="863"/>
      <c r="BV115" s="863" t="s">
        <v>464</v>
      </c>
      <c r="BW115" s="863"/>
      <c r="BX115" s="863"/>
      <c r="BY115" s="863"/>
      <c r="BZ115" s="863"/>
      <c r="CA115" s="863" t="s">
        <v>445</v>
      </c>
      <c r="CB115" s="863"/>
      <c r="CC115" s="863"/>
      <c r="CD115" s="863"/>
      <c r="CE115" s="863"/>
      <c r="CF115" s="924" t="s">
        <v>453</v>
      </c>
      <c r="CG115" s="925"/>
      <c r="CH115" s="925"/>
      <c r="CI115" s="925"/>
      <c r="CJ115" s="925"/>
      <c r="CK115" s="980"/>
      <c r="CL115" s="867"/>
      <c r="CM115" s="861" t="s">
        <v>465</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445</v>
      </c>
      <c r="DH115" s="826"/>
      <c r="DI115" s="826"/>
      <c r="DJ115" s="826"/>
      <c r="DK115" s="827"/>
      <c r="DL115" s="828" t="s">
        <v>450</v>
      </c>
      <c r="DM115" s="826"/>
      <c r="DN115" s="826"/>
      <c r="DO115" s="826"/>
      <c r="DP115" s="827"/>
      <c r="DQ115" s="828" t="s">
        <v>445</v>
      </c>
      <c r="DR115" s="826"/>
      <c r="DS115" s="826"/>
      <c r="DT115" s="826"/>
      <c r="DU115" s="827"/>
      <c r="DV115" s="873" t="s">
        <v>445</v>
      </c>
      <c r="DW115" s="874"/>
      <c r="DX115" s="874"/>
      <c r="DY115" s="874"/>
      <c r="DZ115" s="875"/>
    </row>
    <row r="116" spans="1:130" s="248" customFormat="1" ht="26.25" customHeight="1" x14ac:dyDescent="0.15">
      <c r="A116" s="969"/>
      <c r="B116" s="970"/>
      <c r="C116" s="929" t="s">
        <v>466</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t="s">
        <v>445</v>
      </c>
      <c r="AB116" s="826"/>
      <c r="AC116" s="826"/>
      <c r="AD116" s="826"/>
      <c r="AE116" s="827"/>
      <c r="AF116" s="828" t="s">
        <v>445</v>
      </c>
      <c r="AG116" s="826"/>
      <c r="AH116" s="826"/>
      <c r="AI116" s="826"/>
      <c r="AJ116" s="827"/>
      <c r="AK116" s="828" t="s">
        <v>445</v>
      </c>
      <c r="AL116" s="826"/>
      <c r="AM116" s="826"/>
      <c r="AN116" s="826"/>
      <c r="AO116" s="827"/>
      <c r="AP116" s="873" t="s">
        <v>445</v>
      </c>
      <c r="AQ116" s="874"/>
      <c r="AR116" s="874"/>
      <c r="AS116" s="874"/>
      <c r="AT116" s="875"/>
      <c r="AU116" s="985"/>
      <c r="AV116" s="986"/>
      <c r="AW116" s="986"/>
      <c r="AX116" s="986"/>
      <c r="AY116" s="986"/>
      <c r="AZ116" s="912" t="s">
        <v>467</v>
      </c>
      <c r="BA116" s="913"/>
      <c r="BB116" s="913"/>
      <c r="BC116" s="913"/>
      <c r="BD116" s="913"/>
      <c r="BE116" s="913"/>
      <c r="BF116" s="913"/>
      <c r="BG116" s="913"/>
      <c r="BH116" s="913"/>
      <c r="BI116" s="913"/>
      <c r="BJ116" s="913"/>
      <c r="BK116" s="913"/>
      <c r="BL116" s="913"/>
      <c r="BM116" s="913"/>
      <c r="BN116" s="913"/>
      <c r="BO116" s="913"/>
      <c r="BP116" s="914"/>
      <c r="BQ116" s="862" t="s">
        <v>453</v>
      </c>
      <c r="BR116" s="863"/>
      <c r="BS116" s="863"/>
      <c r="BT116" s="863"/>
      <c r="BU116" s="863"/>
      <c r="BV116" s="863" t="s">
        <v>453</v>
      </c>
      <c r="BW116" s="863"/>
      <c r="BX116" s="863"/>
      <c r="BY116" s="863"/>
      <c r="BZ116" s="863"/>
      <c r="CA116" s="863" t="s">
        <v>445</v>
      </c>
      <c r="CB116" s="863"/>
      <c r="CC116" s="863"/>
      <c r="CD116" s="863"/>
      <c r="CE116" s="863"/>
      <c r="CF116" s="924" t="s">
        <v>445</v>
      </c>
      <c r="CG116" s="925"/>
      <c r="CH116" s="925"/>
      <c r="CI116" s="925"/>
      <c r="CJ116" s="925"/>
      <c r="CK116" s="980"/>
      <c r="CL116" s="867"/>
      <c r="CM116" s="870" t="s">
        <v>468</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t="s">
        <v>445</v>
      </c>
      <c r="DH116" s="826"/>
      <c r="DI116" s="826"/>
      <c r="DJ116" s="826"/>
      <c r="DK116" s="827"/>
      <c r="DL116" s="828" t="s">
        <v>453</v>
      </c>
      <c r="DM116" s="826"/>
      <c r="DN116" s="826"/>
      <c r="DO116" s="826"/>
      <c r="DP116" s="827"/>
      <c r="DQ116" s="828" t="s">
        <v>445</v>
      </c>
      <c r="DR116" s="826"/>
      <c r="DS116" s="826"/>
      <c r="DT116" s="826"/>
      <c r="DU116" s="827"/>
      <c r="DV116" s="873" t="s">
        <v>450</v>
      </c>
      <c r="DW116" s="874"/>
      <c r="DX116" s="874"/>
      <c r="DY116" s="874"/>
      <c r="DZ116" s="875"/>
    </row>
    <row r="117" spans="1:130" s="248" customFormat="1" ht="26.25" customHeight="1" x14ac:dyDescent="0.15">
      <c r="A117" s="950" t="s">
        <v>185</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469</v>
      </c>
      <c r="Z117" s="952"/>
      <c r="AA117" s="957">
        <v>11546618</v>
      </c>
      <c r="AB117" s="958"/>
      <c r="AC117" s="958"/>
      <c r="AD117" s="958"/>
      <c r="AE117" s="959"/>
      <c r="AF117" s="960">
        <v>10850475</v>
      </c>
      <c r="AG117" s="958"/>
      <c r="AH117" s="958"/>
      <c r="AI117" s="958"/>
      <c r="AJ117" s="959"/>
      <c r="AK117" s="960">
        <v>10420816</v>
      </c>
      <c r="AL117" s="958"/>
      <c r="AM117" s="958"/>
      <c r="AN117" s="958"/>
      <c r="AO117" s="959"/>
      <c r="AP117" s="961"/>
      <c r="AQ117" s="962"/>
      <c r="AR117" s="962"/>
      <c r="AS117" s="962"/>
      <c r="AT117" s="963"/>
      <c r="AU117" s="985"/>
      <c r="AV117" s="986"/>
      <c r="AW117" s="986"/>
      <c r="AX117" s="986"/>
      <c r="AY117" s="986"/>
      <c r="AZ117" s="912" t="s">
        <v>470</v>
      </c>
      <c r="BA117" s="913"/>
      <c r="BB117" s="913"/>
      <c r="BC117" s="913"/>
      <c r="BD117" s="913"/>
      <c r="BE117" s="913"/>
      <c r="BF117" s="913"/>
      <c r="BG117" s="913"/>
      <c r="BH117" s="913"/>
      <c r="BI117" s="913"/>
      <c r="BJ117" s="913"/>
      <c r="BK117" s="913"/>
      <c r="BL117" s="913"/>
      <c r="BM117" s="913"/>
      <c r="BN117" s="913"/>
      <c r="BO117" s="913"/>
      <c r="BP117" s="914"/>
      <c r="BQ117" s="862" t="s">
        <v>449</v>
      </c>
      <c r="BR117" s="863"/>
      <c r="BS117" s="863"/>
      <c r="BT117" s="863"/>
      <c r="BU117" s="863"/>
      <c r="BV117" s="863" t="s">
        <v>450</v>
      </c>
      <c r="BW117" s="863"/>
      <c r="BX117" s="863"/>
      <c r="BY117" s="863"/>
      <c r="BZ117" s="863"/>
      <c r="CA117" s="863" t="s">
        <v>453</v>
      </c>
      <c r="CB117" s="863"/>
      <c r="CC117" s="863"/>
      <c r="CD117" s="863"/>
      <c r="CE117" s="863"/>
      <c r="CF117" s="924" t="s">
        <v>450</v>
      </c>
      <c r="CG117" s="925"/>
      <c r="CH117" s="925"/>
      <c r="CI117" s="925"/>
      <c r="CJ117" s="925"/>
      <c r="CK117" s="980"/>
      <c r="CL117" s="867"/>
      <c r="CM117" s="870" t="s">
        <v>471</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390</v>
      </c>
      <c r="DH117" s="826"/>
      <c r="DI117" s="826"/>
      <c r="DJ117" s="826"/>
      <c r="DK117" s="827"/>
      <c r="DL117" s="828" t="s">
        <v>449</v>
      </c>
      <c r="DM117" s="826"/>
      <c r="DN117" s="826"/>
      <c r="DO117" s="826"/>
      <c r="DP117" s="827"/>
      <c r="DQ117" s="828" t="s">
        <v>390</v>
      </c>
      <c r="DR117" s="826"/>
      <c r="DS117" s="826"/>
      <c r="DT117" s="826"/>
      <c r="DU117" s="827"/>
      <c r="DV117" s="873" t="s">
        <v>450</v>
      </c>
      <c r="DW117" s="874"/>
      <c r="DX117" s="874"/>
      <c r="DY117" s="874"/>
      <c r="DZ117" s="875"/>
    </row>
    <row r="118" spans="1:130" s="248" customFormat="1" ht="26.25" customHeight="1" x14ac:dyDescent="0.15">
      <c r="A118" s="950" t="s">
        <v>439</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436</v>
      </c>
      <c r="AB118" s="951"/>
      <c r="AC118" s="951"/>
      <c r="AD118" s="951"/>
      <c r="AE118" s="952"/>
      <c r="AF118" s="953" t="s">
        <v>437</v>
      </c>
      <c r="AG118" s="951"/>
      <c r="AH118" s="951"/>
      <c r="AI118" s="951"/>
      <c r="AJ118" s="952"/>
      <c r="AK118" s="953" t="s">
        <v>306</v>
      </c>
      <c r="AL118" s="951"/>
      <c r="AM118" s="951"/>
      <c r="AN118" s="951"/>
      <c r="AO118" s="952"/>
      <c r="AP118" s="954" t="s">
        <v>438</v>
      </c>
      <c r="AQ118" s="955"/>
      <c r="AR118" s="955"/>
      <c r="AS118" s="955"/>
      <c r="AT118" s="956"/>
      <c r="AU118" s="985"/>
      <c r="AV118" s="986"/>
      <c r="AW118" s="986"/>
      <c r="AX118" s="986"/>
      <c r="AY118" s="986"/>
      <c r="AZ118" s="928" t="s">
        <v>472</v>
      </c>
      <c r="BA118" s="929"/>
      <c r="BB118" s="929"/>
      <c r="BC118" s="929"/>
      <c r="BD118" s="929"/>
      <c r="BE118" s="929"/>
      <c r="BF118" s="929"/>
      <c r="BG118" s="929"/>
      <c r="BH118" s="929"/>
      <c r="BI118" s="929"/>
      <c r="BJ118" s="929"/>
      <c r="BK118" s="929"/>
      <c r="BL118" s="929"/>
      <c r="BM118" s="929"/>
      <c r="BN118" s="929"/>
      <c r="BO118" s="929"/>
      <c r="BP118" s="930"/>
      <c r="BQ118" s="931" t="s">
        <v>453</v>
      </c>
      <c r="BR118" s="894"/>
      <c r="BS118" s="894"/>
      <c r="BT118" s="894"/>
      <c r="BU118" s="894"/>
      <c r="BV118" s="894" t="s">
        <v>453</v>
      </c>
      <c r="BW118" s="894"/>
      <c r="BX118" s="894"/>
      <c r="BY118" s="894"/>
      <c r="BZ118" s="894"/>
      <c r="CA118" s="894" t="s">
        <v>453</v>
      </c>
      <c r="CB118" s="894"/>
      <c r="CC118" s="894"/>
      <c r="CD118" s="894"/>
      <c r="CE118" s="894"/>
      <c r="CF118" s="924" t="s">
        <v>453</v>
      </c>
      <c r="CG118" s="925"/>
      <c r="CH118" s="925"/>
      <c r="CI118" s="925"/>
      <c r="CJ118" s="925"/>
      <c r="CK118" s="980"/>
      <c r="CL118" s="867"/>
      <c r="CM118" s="870" t="s">
        <v>473</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464</v>
      </c>
      <c r="DH118" s="826"/>
      <c r="DI118" s="826"/>
      <c r="DJ118" s="826"/>
      <c r="DK118" s="827"/>
      <c r="DL118" s="828" t="s">
        <v>453</v>
      </c>
      <c r="DM118" s="826"/>
      <c r="DN118" s="826"/>
      <c r="DO118" s="826"/>
      <c r="DP118" s="827"/>
      <c r="DQ118" s="828" t="s">
        <v>464</v>
      </c>
      <c r="DR118" s="826"/>
      <c r="DS118" s="826"/>
      <c r="DT118" s="826"/>
      <c r="DU118" s="827"/>
      <c r="DV118" s="873" t="s">
        <v>453</v>
      </c>
      <c r="DW118" s="874"/>
      <c r="DX118" s="874"/>
      <c r="DY118" s="874"/>
      <c r="DZ118" s="875"/>
    </row>
    <row r="119" spans="1:130" s="248" customFormat="1" ht="26.25" customHeight="1" x14ac:dyDescent="0.15">
      <c r="A119" s="864" t="s">
        <v>442</v>
      </c>
      <c r="B119" s="865"/>
      <c r="C119" s="940" t="s">
        <v>443</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450</v>
      </c>
      <c r="AB119" s="944"/>
      <c r="AC119" s="944"/>
      <c r="AD119" s="944"/>
      <c r="AE119" s="945"/>
      <c r="AF119" s="946" t="s">
        <v>453</v>
      </c>
      <c r="AG119" s="944"/>
      <c r="AH119" s="944"/>
      <c r="AI119" s="944"/>
      <c r="AJ119" s="945"/>
      <c r="AK119" s="946" t="s">
        <v>450</v>
      </c>
      <c r="AL119" s="944"/>
      <c r="AM119" s="944"/>
      <c r="AN119" s="944"/>
      <c r="AO119" s="945"/>
      <c r="AP119" s="947" t="s">
        <v>450</v>
      </c>
      <c r="AQ119" s="948"/>
      <c r="AR119" s="948"/>
      <c r="AS119" s="948"/>
      <c r="AT119" s="949"/>
      <c r="AU119" s="987"/>
      <c r="AV119" s="988"/>
      <c r="AW119" s="988"/>
      <c r="AX119" s="988"/>
      <c r="AY119" s="988"/>
      <c r="AZ119" s="279" t="s">
        <v>185</v>
      </c>
      <c r="BA119" s="279"/>
      <c r="BB119" s="279"/>
      <c r="BC119" s="279"/>
      <c r="BD119" s="279"/>
      <c r="BE119" s="279"/>
      <c r="BF119" s="279"/>
      <c r="BG119" s="279"/>
      <c r="BH119" s="279"/>
      <c r="BI119" s="279"/>
      <c r="BJ119" s="279"/>
      <c r="BK119" s="279"/>
      <c r="BL119" s="279"/>
      <c r="BM119" s="279"/>
      <c r="BN119" s="279"/>
      <c r="BO119" s="926" t="s">
        <v>474</v>
      </c>
      <c r="BP119" s="927"/>
      <c r="BQ119" s="931">
        <v>107856289</v>
      </c>
      <c r="BR119" s="894"/>
      <c r="BS119" s="894"/>
      <c r="BT119" s="894"/>
      <c r="BU119" s="894"/>
      <c r="BV119" s="894">
        <v>103752682</v>
      </c>
      <c r="BW119" s="894"/>
      <c r="BX119" s="894"/>
      <c r="BY119" s="894"/>
      <c r="BZ119" s="894"/>
      <c r="CA119" s="894">
        <v>97617590</v>
      </c>
      <c r="CB119" s="894"/>
      <c r="CC119" s="894"/>
      <c r="CD119" s="894"/>
      <c r="CE119" s="894"/>
      <c r="CF119" s="792"/>
      <c r="CG119" s="793"/>
      <c r="CH119" s="793"/>
      <c r="CI119" s="793"/>
      <c r="CJ119" s="883"/>
      <c r="CK119" s="981"/>
      <c r="CL119" s="869"/>
      <c r="CM119" s="887" t="s">
        <v>475</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t="s">
        <v>450</v>
      </c>
      <c r="DH119" s="809"/>
      <c r="DI119" s="809"/>
      <c r="DJ119" s="809"/>
      <c r="DK119" s="810"/>
      <c r="DL119" s="811" t="s">
        <v>464</v>
      </c>
      <c r="DM119" s="809"/>
      <c r="DN119" s="809"/>
      <c r="DO119" s="809"/>
      <c r="DP119" s="810"/>
      <c r="DQ119" s="811" t="s">
        <v>464</v>
      </c>
      <c r="DR119" s="809"/>
      <c r="DS119" s="809"/>
      <c r="DT119" s="809"/>
      <c r="DU119" s="810"/>
      <c r="DV119" s="897" t="s">
        <v>464</v>
      </c>
      <c r="DW119" s="898"/>
      <c r="DX119" s="898"/>
      <c r="DY119" s="898"/>
      <c r="DZ119" s="899"/>
    </row>
    <row r="120" spans="1:130" s="248" customFormat="1" ht="26.25" customHeight="1" x14ac:dyDescent="0.15">
      <c r="A120" s="866"/>
      <c r="B120" s="867"/>
      <c r="C120" s="870" t="s">
        <v>448</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464</v>
      </c>
      <c r="AB120" s="826"/>
      <c r="AC120" s="826"/>
      <c r="AD120" s="826"/>
      <c r="AE120" s="827"/>
      <c r="AF120" s="828" t="s">
        <v>450</v>
      </c>
      <c r="AG120" s="826"/>
      <c r="AH120" s="826"/>
      <c r="AI120" s="826"/>
      <c r="AJ120" s="827"/>
      <c r="AK120" s="828" t="s">
        <v>464</v>
      </c>
      <c r="AL120" s="826"/>
      <c r="AM120" s="826"/>
      <c r="AN120" s="826"/>
      <c r="AO120" s="827"/>
      <c r="AP120" s="873" t="s">
        <v>450</v>
      </c>
      <c r="AQ120" s="874"/>
      <c r="AR120" s="874"/>
      <c r="AS120" s="874"/>
      <c r="AT120" s="875"/>
      <c r="AU120" s="932" t="s">
        <v>476</v>
      </c>
      <c r="AV120" s="933"/>
      <c r="AW120" s="933"/>
      <c r="AX120" s="933"/>
      <c r="AY120" s="934"/>
      <c r="AZ120" s="909" t="s">
        <v>477</v>
      </c>
      <c r="BA120" s="854"/>
      <c r="BB120" s="854"/>
      <c r="BC120" s="854"/>
      <c r="BD120" s="854"/>
      <c r="BE120" s="854"/>
      <c r="BF120" s="854"/>
      <c r="BG120" s="854"/>
      <c r="BH120" s="854"/>
      <c r="BI120" s="854"/>
      <c r="BJ120" s="854"/>
      <c r="BK120" s="854"/>
      <c r="BL120" s="854"/>
      <c r="BM120" s="854"/>
      <c r="BN120" s="854"/>
      <c r="BO120" s="854"/>
      <c r="BP120" s="855"/>
      <c r="BQ120" s="910">
        <v>7977770</v>
      </c>
      <c r="BR120" s="891"/>
      <c r="BS120" s="891"/>
      <c r="BT120" s="891"/>
      <c r="BU120" s="891"/>
      <c r="BV120" s="891">
        <v>9513228</v>
      </c>
      <c r="BW120" s="891"/>
      <c r="BX120" s="891"/>
      <c r="BY120" s="891"/>
      <c r="BZ120" s="891"/>
      <c r="CA120" s="891">
        <v>11039541</v>
      </c>
      <c r="CB120" s="891"/>
      <c r="CC120" s="891"/>
      <c r="CD120" s="891"/>
      <c r="CE120" s="891"/>
      <c r="CF120" s="915">
        <v>30.2</v>
      </c>
      <c r="CG120" s="916"/>
      <c r="CH120" s="916"/>
      <c r="CI120" s="916"/>
      <c r="CJ120" s="916"/>
      <c r="CK120" s="917" t="s">
        <v>478</v>
      </c>
      <c r="CL120" s="901"/>
      <c r="CM120" s="901"/>
      <c r="CN120" s="901"/>
      <c r="CO120" s="902"/>
      <c r="CP120" s="921" t="s">
        <v>479</v>
      </c>
      <c r="CQ120" s="922"/>
      <c r="CR120" s="922"/>
      <c r="CS120" s="922"/>
      <c r="CT120" s="922"/>
      <c r="CU120" s="922"/>
      <c r="CV120" s="922"/>
      <c r="CW120" s="922"/>
      <c r="CX120" s="922"/>
      <c r="CY120" s="922"/>
      <c r="CZ120" s="922"/>
      <c r="DA120" s="922"/>
      <c r="DB120" s="922"/>
      <c r="DC120" s="922"/>
      <c r="DD120" s="922"/>
      <c r="DE120" s="922"/>
      <c r="DF120" s="923"/>
      <c r="DG120" s="910">
        <v>22906858</v>
      </c>
      <c r="DH120" s="891"/>
      <c r="DI120" s="891"/>
      <c r="DJ120" s="891"/>
      <c r="DK120" s="891"/>
      <c r="DL120" s="891">
        <v>21443352</v>
      </c>
      <c r="DM120" s="891"/>
      <c r="DN120" s="891"/>
      <c r="DO120" s="891"/>
      <c r="DP120" s="891"/>
      <c r="DQ120" s="891">
        <v>20109979</v>
      </c>
      <c r="DR120" s="891"/>
      <c r="DS120" s="891"/>
      <c r="DT120" s="891"/>
      <c r="DU120" s="891"/>
      <c r="DV120" s="892">
        <v>55</v>
      </c>
      <c r="DW120" s="892"/>
      <c r="DX120" s="892"/>
      <c r="DY120" s="892"/>
      <c r="DZ120" s="893"/>
    </row>
    <row r="121" spans="1:130" s="248" customFormat="1" ht="26.25" customHeight="1" x14ac:dyDescent="0.15">
      <c r="A121" s="866"/>
      <c r="B121" s="867"/>
      <c r="C121" s="912" t="s">
        <v>480</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v>51012</v>
      </c>
      <c r="AB121" s="826"/>
      <c r="AC121" s="826"/>
      <c r="AD121" s="826"/>
      <c r="AE121" s="827"/>
      <c r="AF121" s="828">
        <v>51012</v>
      </c>
      <c r="AG121" s="826"/>
      <c r="AH121" s="826"/>
      <c r="AI121" s="826"/>
      <c r="AJ121" s="827"/>
      <c r="AK121" s="828">
        <v>51012</v>
      </c>
      <c r="AL121" s="826"/>
      <c r="AM121" s="826"/>
      <c r="AN121" s="826"/>
      <c r="AO121" s="827"/>
      <c r="AP121" s="873">
        <v>0.1</v>
      </c>
      <c r="AQ121" s="874"/>
      <c r="AR121" s="874"/>
      <c r="AS121" s="874"/>
      <c r="AT121" s="875"/>
      <c r="AU121" s="935"/>
      <c r="AV121" s="936"/>
      <c r="AW121" s="936"/>
      <c r="AX121" s="936"/>
      <c r="AY121" s="937"/>
      <c r="AZ121" s="861" t="s">
        <v>481</v>
      </c>
      <c r="BA121" s="796"/>
      <c r="BB121" s="796"/>
      <c r="BC121" s="796"/>
      <c r="BD121" s="796"/>
      <c r="BE121" s="796"/>
      <c r="BF121" s="796"/>
      <c r="BG121" s="796"/>
      <c r="BH121" s="796"/>
      <c r="BI121" s="796"/>
      <c r="BJ121" s="796"/>
      <c r="BK121" s="796"/>
      <c r="BL121" s="796"/>
      <c r="BM121" s="796"/>
      <c r="BN121" s="796"/>
      <c r="BO121" s="796"/>
      <c r="BP121" s="797"/>
      <c r="BQ121" s="862">
        <v>11247586</v>
      </c>
      <c r="BR121" s="863"/>
      <c r="BS121" s="863"/>
      <c r="BT121" s="863"/>
      <c r="BU121" s="863"/>
      <c r="BV121" s="863">
        <v>10893958</v>
      </c>
      <c r="BW121" s="863"/>
      <c r="BX121" s="863"/>
      <c r="BY121" s="863"/>
      <c r="BZ121" s="863"/>
      <c r="CA121" s="863">
        <v>10720231</v>
      </c>
      <c r="CB121" s="863"/>
      <c r="CC121" s="863"/>
      <c r="CD121" s="863"/>
      <c r="CE121" s="863"/>
      <c r="CF121" s="924">
        <v>29.3</v>
      </c>
      <c r="CG121" s="925"/>
      <c r="CH121" s="925"/>
      <c r="CI121" s="925"/>
      <c r="CJ121" s="925"/>
      <c r="CK121" s="918"/>
      <c r="CL121" s="904"/>
      <c r="CM121" s="904"/>
      <c r="CN121" s="904"/>
      <c r="CO121" s="905"/>
      <c r="CP121" s="884" t="s">
        <v>482</v>
      </c>
      <c r="CQ121" s="885"/>
      <c r="CR121" s="885"/>
      <c r="CS121" s="885"/>
      <c r="CT121" s="885"/>
      <c r="CU121" s="885"/>
      <c r="CV121" s="885"/>
      <c r="CW121" s="885"/>
      <c r="CX121" s="885"/>
      <c r="CY121" s="885"/>
      <c r="CZ121" s="885"/>
      <c r="DA121" s="885"/>
      <c r="DB121" s="885"/>
      <c r="DC121" s="885"/>
      <c r="DD121" s="885"/>
      <c r="DE121" s="885"/>
      <c r="DF121" s="886"/>
      <c r="DG121" s="862">
        <v>3528499</v>
      </c>
      <c r="DH121" s="863"/>
      <c r="DI121" s="863"/>
      <c r="DJ121" s="863"/>
      <c r="DK121" s="863"/>
      <c r="DL121" s="863">
        <v>5216266</v>
      </c>
      <c r="DM121" s="863"/>
      <c r="DN121" s="863"/>
      <c r="DO121" s="863"/>
      <c r="DP121" s="863"/>
      <c r="DQ121" s="863">
        <v>4096271</v>
      </c>
      <c r="DR121" s="863"/>
      <c r="DS121" s="863"/>
      <c r="DT121" s="863"/>
      <c r="DU121" s="863"/>
      <c r="DV121" s="840">
        <v>11.2</v>
      </c>
      <c r="DW121" s="840"/>
      <c r="DX121" s="840"/>
      <c r="DY121" s="840"/>
      <c r="DZ121" s="841"/>
    </row>
    <row r="122" spans="1:130" s="248" customFormat="1" ht="26.25" customHeight="1" x14ac:dyDescent="0.15">
      <c r="A122" s="866"/>
      <c r="B122" s="867"/>
      <c r="C122" s="870" t="s">
        <v>461</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450</v>
      </c>
      <c r="AB122" s="826"/>
      <c r="AC122" s="826"/>
      <c r="AD122" s="826"/>
      <c r="AE122" s="827"/>
      <c r="AF122" s="828" t="s">
        <v>464</v>
      </c>
      <c r="AG122" s="826"/>
      <c r="AH122" s="826"/>
      <c r="AI122" s="826"/>
      <c r="AJ122" s="827"/>
      <c r="AK122" s="828" t="s">
        <v>450</v>
      </c>
      <c r="AL122" s="826"/>
      <c r="AM122" s="826"/>
      <c r="AN122" s="826"/>
      <c r="AO122" s="827"/>
      <c r="AP122" s="873" t="s">
        <v>464</v>
      </c>
      <c r="AQ122" s="874"/>
      <c r="AR122" s="874"/>
      <c r="AS122" s="874"/>
      <c r="AT122" s="875"/>
      <c r="AU122" s="935"/>
      <c r="AV122" s="936"/>
      <c r="AW122" s="936"/>
      <c r="AX122" s="936"/>
      <c r="AY122" s="937"/>
      <c r="AZ122" s="928" t="s">
        <v>483</v>
      </c>
      <c r="BA122" s="929"/>
      <c r="BB122" s="929"/>
      <c r="BC122" s="929"/>
      <c r="BD122" s="929"/>
      <c r="BE122" s="929"/>
      <c r="BF122" s="929"/>
      <c r="BG122" s="929"/>
      <c r="BH122" s="929"/>
      <c r="BI122" s="929"/>
      <c r="BJ122" s="929"/>
      <c r="BK122" s="929"/>
      <c r="BL122" s="929"/>
      <c r="BM122" s="929"/>
      <c r="BN122" s="929"/>
      <c r="BO122" s="929"/>
      <c r="BP122" s="930"/>
      <c r="BQ122" s="931">
        <v>75307809</v>
      </c>
      <c r="BR122" s="894"/>
      <c r="BS122" s="894"/>
      <c r="BT122" s="894"/>
      <c r="BU122" s="894"/>
      <c r="BV122" s="894">
        <v>73280166</v>
      </c>
      <c r="BW122" s="894"/>
      <c r="BX122" s="894"/>
      <c r="BY122" s="894"/>
      <c r="BZ122" s="894"/>
      <c r="CA122" s="894">
        <v>71585610</v>
      </c>
      <c r="CB122" s="894"/>
      <c r="CC122" s="894"/>
      <c r="CD122" s="894"/>
      <c r="CE122" s="894"/>
      <c r="CF122" s="895">
        <v>195.7</v>
      </c>
      <c r="CG122" s="896"/>
      <c r="CH122" s="896"/>
      <c r="CI122" s="896"/>
      <c r="CJ122" s="896"/>
      <c r="CK122" s="918"/>
      <c r="CL122" s="904"/>
      <c r="CM122" s="904"/>
      <c r="CN122" s="904"/>
      <c r="CO122" s="905"/>
      <c r="CP122" s="884" t="s">
        <v>484</v>
      </c>
      <c r="CQ122" s="885"/>
      <c r="CR122" s="885"/>
      <c r="CS122" s="885"/>
      <c r="CT122" s="885"/>
      <c r="CU122" s="885"/>
      <c r="CV122" s="885"/>
      <c r="CW122" s="885"/>
      <c r="CX122" s="885"/>
      <c r="CY122" s="885"/>
      <c r="CZ122" s="885"/>
      <c r="DA122" s="885"/>
      <c r="DB122" s="885"/>
      <c r="DC122" s="885"/>
      <c r="DD122" s="885"/>
      <c r="DE122" s="885"/>
      <c r="DF122" s="886"/>
      <c r="DG122" s="862">
        <v>211326</v>
      </c>
      <c r="DH122" s="863"/>
      <c r="DI122" s="863"/>
      <c r="DJ122" s="863"/>
      <c r="DK122" s="863"/>
      <c r="DL122" s="863">
        <v>238312</v>
      </c>
      <c r="DM122" s="863"/>
      <c r="DN122" s="863"/>
      <c r="DO122" s="863"/>
      <c r="DP122" s="863"/>
      <c r="DQ122" s="863">
        <v>281298</v>
      </c>
      <c r="DR122" s="863"/>
      <c r="DS122" s="863"/>
      <c r="DT122" s="863"/>
      <c r="DU122" s="863"/>
      <c r="DV122" s="840">
        <v>0.8</v>
      </c>
      <c r="DW122" s="840"/>
      <c r="DX122" s="840"/>
      <c r="DY122" s="840"/>
      <c r="DZ122" s="841"/>
    </row>
    <row r="123" spans="1:130" s="248" customFormat="1" ht="26.25" customHeight="1" x14ac:dyDescent="0.15">
      <c r="A123" s="866"/>
      <c r="B123" s="867"/>
      <c r="C123" s="870" t="s">
        <v>468</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t="s">
        <v>450</v>
      </c>
      <c r="AB123" s="826"/>
      <c r="AC123" s="826"/>
      <c r="AD123" s="826"/>
      <c r="AE123" s="827"/>
      <c r="AF123" s="828" t="s">
        <v>390</v>
      </c>
      <c r="AG123" s="826"/>
      <c r="AH123" s="826"/>
      <c r="AI123" s="826"/>
      <c r="AJ123" s="827"/>
      <c r="AK123" s="828" t="s">
        <v>390</v>
      </c>
      <c r="AL123" s="826"/>
      <c r="AM123" s="826"/>
      <c r="AN123" s="826"/>
      <c r="AO123" s="827"/>
      <c r="AP123" s="873" t="s">
        <v>390</v>
      </c>
      <c r="AQ123" s="874"/>
      <c r="AR123" s="874"/>
      <c r="AS123" s="874"/>
      <c r="AT123" s="875"/>
      <c r="AU123" s="938"/>
      <c r="AV123" s="939"/>
      <c r="AW123" s="939"/>
      <c r="AX123" s="939"/>
      <c r="AY123" s="939"/>
      <c r="AZ123" s="279" t="s">
        <v>185</v>
      </c>
      <c r="BA123" s="279"/>
      <c r="BB123" s="279"/>
      <c r="BC123" s="279"/>
      <c r="BD123" s="279"/>
      <c r="BE123" s="279"/>
      <c r="BF123" s="279"/>
      <c r="BG123" s="279"/>
      <c r="BH123" s="279"/>
      <c r="BI123" s="279"/>
      <c r="BJ123" s="279"/>
      <c r="BK123" s="279"/>
      <c r="BL123" s="279"/>
      <c r="BM123" s="279"/>
      <c r="BN123" s="279"/>
      <c r="BO123" s="926" t="s">
        <v>485</v>
      </c>
      <c r="BP123" s="927"/>
      <c r="BQ123" s="881">
        <v>94533165</v>
      </c>
      <c r="BR123" s="882"/>
      <c r="BS123" s="882"/>
      <c r="BT123" s="882"/>
      <c r="BU123" s="882"/>
      <c r="BV123" s="882">
        <v>93687352</v>
      </c>
      <c r="BW123" s="882"/>
      <c r="BX123" s="882"/>
      <c r="BY123" s="882"/>
      <c r="BZ123" s="882"/>
      <c r="CA123" s="882">
        <v>93345382</v>
      </c>
      <c r="CB123" s="882"/>
      <c r="CC123" s="882"/>
      <c r="CD123" s="882"/>
      <c r="CE123" s="882"/>
      <c r="CF123" s="792"/>
      <c r="CG123" s="793"/>
      <c r="CH123" s="793"/>
      <c r="CI123" s="793"/>
      <c r="CJ123" s="883"/>
      <c r="CK123" s="918"/>
      <c r="CL123" s="904"/>
      <c r="CM123" s="904"/>
      <c r="CN123" s="904"/>
      <c r="CO123" s="905"/>
      <c r="CP123" s="884" t="s">
        <v>486</v>
      </c>
      <c r="CQ123" s="885"/>
      <c r="CR123" s="885"/>
      <c r="CS123" s="885"/>
      <c r="CT123" s="885"/>
      <c r="CU123" s="885"/>
      <c r="CV123" s="885"/>
      <c r="CW123" s="885"/>
      <c r="CX123" s="885"/>
      <c r="CY123" s="885"/>
      <c r="CZ123" s="885"/>
      <c r="DA123" s="885"/>
      <c r="DB123" s="885"/>
      <c r="DC123" s="885"/>
      <c r="DD123" s="885"/>
      <c r="DE123" s="885"/>
      <c r="DF123" s="886"/>
      <c r="DG123" s="825" t="s">
        <v>487</v>
      </c>
      <c r="DH123" s="826"/>
      <c r="DI123" s="826"/>
      <c r="DJ123" s="826"/>
      <c r="DK123" s="827"/>
      <c r="DL123" s="828" t="s">
        <v>488</v>
      </c>
      <c r="DM123" s="826"/>
      <c r="DN123" s="826"/>
      <c r="DO123" s="826"/>
      <c r="DP123" s="827"/>
      <c r="DQ123" s="828" t="s">
        <v>489</v>
      </c>
      <c r="DR123" s="826"/>
      <c r="DS123" s="826"/>
      <c r="DT123" s="826"/>
      <c r="DU123" s="827"/>
      <c r="DV123" s="873" t="s">
        <v>490</v>
      </c>
      <c r="DW123" s="874"/>
      <c r="DX123" s="874"/>
      <c r="DY123" s="874"/>
      <c r="DZ123" s="875"/>
    </row>
    <row r="124" spans="1:130" s="248" customFormat="1" ht="26.25" customHeight="1" thickBot="1" x14ac:dyDescent="0.2">
      <c r="A124" s="866"/>
      <c r="B124" s="867"/>
      <c r="C124" s="870" t="s">
        <v>471</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491</v>
      </c>
      <c r="AB124" s="826"/>
      <c r="AC124" s="826"/>
      <c r="AD124" s="826"/>
      <c r="AE124" s="827"/>
      <c r="AF124" s="828" t="s">
        <v>492</v>
      </c>
      <c r="AG124" s="826"/>
      <c r="AH124" s="826"/>
      <c r="AI124" s="826"/>
      <c r="AJ124" s="827"/>
      <c r="AK124" s="828" t="s">
        <v>491</v>
      </c>
      <c r="AL124" s="826"/>
      <c r="AM124" s="826"/>
      <c r="AN124" s="826"/>
      <c r="AO124" s="827"/>
      <c r="AP124" s="873" t="s">
        <v>491</v>
      </c>
      <c r="AQ124" s="874"/>
      <c r="AR124" s="874"/>
      <c r="AS124" s="874"/>
      <c r="AT124" s="875"/>
      <c r="AU124" s="876" t="s">
        <v>493</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v>38.200000000000003</v>
      </c>
      <c r="BR124" s="880"/>
      <c r="BS124" s="880"/>
      <c r="BT124" s="880"/>
      <c r="BU124" s="880"/>
      <c r="BV124" s="880">
        <v>28.1</v>
      </c>
      <c r="BW124" s="880"/>
      <c r="BX124" s="880"/>
      <c r="BY124" s="880"/>
      <c r="BZ124" s="880"/>
      <c r="CA124" s="880">
        <v>11.6</v>
      </c>
      <c r="CB124" s="880"/>
      <c r="CC124" s="880"/>
      <c r="CD124" s="880"/>
      <c r="CE124" s="880"/>
      <c r="CF124" s="770"/>
      <c r="CG124" s="771"/>
      <c r="CH124" s="771"/>
      <c r="CI124" s="771"/>
      <c r="CJ124" s="911"/>
      <c r="CK124" s="919"/>
      <c r="CL124" s="919"/>
      <c r="CM124" s="919"/>
      <c r="CN124" s="919"/>
      <c r="CO124" s="920"/>
      <c r="CP124" s="884" t="s">
        <v>494</v>
      </c>
      <c r="CQ124" s="885"/>
      <c r="CR124" s="885"/>
      <c r="CS124" s="885"/>
      <c r="CT124" s="885"/>
      <c r="CU124" s="885"/>
      <c r="CV124" s="885"/>
      <c r="CW124" s="885"/>
      <c r="CX124" s="885"/>
      <c r="CY124" s="885"/>
      <c r="CZ124" s="885"/>
      <c r="DA124" s="885"/>
      <c r="DB124" s="885"/>
      <c r="DC124" s="885"/>
      <c r="DD124" s="885"/>
      <c r="DE124" s="885"/>
      <c r="DF124" s="886"/>
      <c r="DG124" s="808" t="s">
        <v>491</v>
      </c>
      <c r="DH124" s="809"/>
      <c r="DI124" s="809"/>
      <c r="DJ124" s="809"/>
      <c r="DK124" s="810"/>
      <c r="DL124" s="811" t="s">
        <v>492</v>
      </c>
      <c r="DM124" s="809"/>
      <c r="DN124" s="809"/>
      <c r="DO124" s="809"/>
      <c r="DP124" s="810"/>
      <c r="DQ124" s="811" t="s">
        <v>491</v>
      </c>
      <c r="DR124" s="809"/>
      <c r="DS124" s="809"/>
      <c r="DT124" s="809"/>
      <c r="DU124" s="810"/>
      <c r="DV124" s="897" t="s">
        <v>464</v>
      </c>
      <c r="DW124" s="898"/>
      <c r="DX124" s="898"/>
      <c r="DY124" s="898"/>
      <c r="DZ124" s="899"/>
    </row>
    <row r="125" spans="1:130" s="248" customFormat="1" ht="26.25" customHeight="1" x14ac:dyDescent="0.15">
      <c r="A125" s="866"/>
      <c r="B125" s="867"/>
      <c r="C125" s="870" t="s">
        <v>473</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464</v>
      </c>
      <c r="AB125" s="826"/>
      <c r="AC125" s="826"/>
      <c r="AD125" s="826"/>
      <c r="AE125" s="827"/>
      <c r="AF125" s="828" t="s">
        <v>491</v>
      </c>
      <c r="AG125" s="826"/>
      <c r="AH125" s="826"/>
      <c r="AI125" s="826"/>
      <c r="AJ125" s="827"/>
      <c r="AK125" s="828" t="s">
        <v>490</v>
      </c>
      <c r="AL125" s="826"/>
      <c r="AM125" s="826"/>
      <c r="AN125" s="826"/>
      <c r="AO125" s="827"/>
      <c r="AP125" s="873" t="s">
        <v>464</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495</v>
      </c>
      <c r="CL125" s="901"/>
      <c r="CM125" s="901"/>
      <c r="CN125" s="901"/>
      <c r="CO125" s="902"/>
      <c r="CP125" s="909" t="s">
        <v>496</v>
      </c>
      <c r="CQ125" s="854"/>
      <c r="CR125" s="854"/>
      <c r="CS125" s="854"/>
      <c r="CT125" s="854"/>
      <c r="CU125" s="854"/>
      <c r="CV125" s="854"/>
      <c r="CW125" s="854"/>
      <c r="CX125" s="854"/>
      <c r="CY125" s="854"/>
      <c r="CZ125" s="854"/>
      <c r="DA125" s="854"/>
      <c r="DB125" s="854"/>
      <c r="DC125" s="854"/>
      <c r="DD125" s="854"/>
      <c r="DE125" s="854"/>
      <c r="DF125" s="855"/>
      <c r="DG125" s="910" t="s">
        <v>492</v>
      </c>
      <c r="DH125" s="891"/>
      <c r="DI125" s="891"/>
      <c r="DJ125" s="891"/>
      <c r="DK125" s="891"/>
      <c r="DL125" s="891" t="s">
        <v>490</v>
      </c>
      <c r="DM125" s="891"/>
      <c r="DN125" s="891"/>
      <c r="DO125" s="891"/>
      <c r="DP125" s="891"/>
      <c r="DQ125" s="891" t="s">
        <v>497</v>
      </c>
      <c r="DR125" s="891"/>
      <c r="DS125" s="891"/>
      <c r="DT125" s="891"/>
      <c r="DU125" s="891"/>
      <c r="DV125" s="892" t="s">
        <v>487</v>
      </c>
      <c r="DW125" s="892"/>
      <c r="DX125" s="892"/>
      <c r="DY125" s="892"/>
      <c r="DZ125" s="893"/>
    </row>
    <row r="126" spans="1:130" s="248" customFormat="1" ht="26.25" customHeight="1" thickBot="1" x14ac:dyDescent="0.2">
      <c r="A126" s="866"/>
      <c r="B126" s="867"/>
      <c r="C126" s="870" t="s">
        <v>475</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t="s">
        <v>491</v>
      </c>
      <c r="AB126" s="826"/>
      <c r="AC126" s="826"/>
      <c r="AD126" s="826"/>
      <c r="AE126" s="827"/>
      <c r="AF126" s="828" t="s">
        <v>491</v>
      </c>
      <c r="AG126" s="826"/>
      <c r="AH126" s="826"/>
      <c r="AI126" s="826"/>
      <c r="AJ126" s="827"/>
      <c r="AK126" s="828" t="s">
        <v>488</v>
      </c>
      <c r="AL126" s="826"/>
      <c r="AM126" s="826"/>
      <c r="AN126" s="826"/>
      <c r="AO126" s="827"/>
      <c r="AP126" s="873" t="s">
        <v>497</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498</v>
      </c>
      <c r="CQ126" s="796"/>
      <c r="CR126" s="796"/>
      <c r="CS126" s="796"/>
      <c r="CT126" s="796"/>
      <c r="CU126" s="796"/>
      <c r="CV126" s="796"/>
      <c r="CW126" s="796"/>
      <c r="CX126" s="796"/>
      <c r="CY126" s="796"/>
      <c r="CZ126" s="796"/>
      <c r="DA126" s="796"/>
      <c r="DB126" s="796"/>
      <c r="DC126" s="796"/>
      <c r="DD126" s="796"/>
      <c r="DE126" s="796"/>
      <c r="DF126" s="797"/>
      <c r="DG126" s="862" t="s">
        <v>499</v>
      </c>
      <c r="DH126" s="863"/>
      <c r="DI126" s="863"/>
      <c r="DJ126" s="863"/>
      <c r="DK126" s="863"/>
      <c r="DL126" s="863" t="s">
        <v>417</v>
      </c>
      <c r="DM126" s="863"/>
      <c r="DN126" s="863"/>
      <c r="DO126" s="863"/>
      <c r="DP126" s="863"/>
      <c r="DQ126" s="863" t="s">
        <v>500</v>
      </c>
      <c r="DR126" s="863"/>
      <c r="DS126" s="863"/>
      <c r="DT126" s="863"/>
      <c r="DU126" s="863"/>
      <c r="DV126" s="840" t="s">
        <v>390</v>
      </c>
      <c r="DW126" s="840"/>
      <c r="DX126" s="840"/>
      <c r="DY126" s="840"/>
      <c r="DZ126" s="841"/>
    </row>
    <row r="127" spans="1:130" s="248" customFormat="1" ht="26.25" customHeight="1" x14ac:dyDescent="0.15">
      <c r="A127" s="868"/>
      <c r="B127" s="869"/>
      <c r="C127" s="887" t="s">
        <v>501</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t="s">
        <v>491</v>
      </c>
      <c r="AB127" s="826"/>
      <c r="AC127" s="826"/>
      <c r="AD127" s="826"/>
      <c r="AE127" s="827"/>
      <c r="AF127" s="828" t="s">
        <v>487</v>
      </c>
      <c r="AG127" s="826"/>
      <c r="AH127" s="826"/>
      <c r="AI127" s="826"/>
      <c r="AJ127" s="827"/>
      <c r="AK127" s="828" t="s">
        <v>500</v>
      </c>
      <c r="AL127" s="826"/>
      <c r="AM127" s="826"/>
      <c r="AN127" s="826"/>
      <c r="AO127" s="827"/>
      <c r="AP127" s="873" t="s">
        <v>491</v>
      </c>
      <c r="AQ127" s="874"/>
      <c r="AR127" s="874"/>
      <c r="AS127" s="874"/>
      <c r="AT127" s="875"/>
      <c r="AU127" s="284"/>
      <c r="AV127" s="284"/>
      <c r="AW127" s="284"/>
      <c r="AX127" s="890" t="s">
        <v>502</v>
      </c>
      <c r="AY127" s="858"/>
      <c r="AZ127" s="858"/>
      <c r="BA127" s="858"/>
      <c r="BB127" s="858"/>
      <c r="BC127" s="858"/>
      <c r="BD127" s="858"/>
      <c r="BE127" s="859"/>
      <c r="BF127" s="857" t="s">
        <v>503</v>
      </c>
      <c r="BG127" s="858"/>
      <c r="BH127" s="858"/>
      <c r="BI127" s="858"/>
      <c r="BJ127" s="858"/>
      <c r="BK127" s="858"/>
      <c r="BL127" s="859"/>
      <c r="BM127" s="857" t="s">
        <v>504</v>
      </c>
      <c r="BN127" s="858"/>
      <c r="BO127" s="858"/>
      <c r="BP127" s="858"/>
      <c r="BQ127" s="858"/>
      <c r="BR127" s="858"/>
      <c r="BS127" s="859"/>
      <c r="BT127" s="857" t="s">
        <v>505</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506</v>
      </c>
      <c r="CQ127" s="796"/>
      <c r="CR127" s="796"/>
      <c r="CS127" s="796"/>
      <c r="CT127" s="796"/>
      <c r="CU127" s="796"/>
      <c r="CV127" s="796"/>
      <c r="CW127" s="796"/>
      <c r="CX127" s="796"/>
      <c r="CY127" s="796"/>
      <c r="CZ127" s="796"/>
      <c r="DA127" s="796"/>
      <c r="DB127" s="796"/>
      <c r="DC127" s="796"/>
      <c r="DD127" s="796"/>
      <c r="DE127" s="796"/>
      <c r="DF127" s="797"/>
      <c r="DG127" s="862" t="s">
        <v>497</v>
      </c>
      <c r="DH127" s="863"/>
      <c r="DI127" s="863"/>
      <c r="DJ127" s="863"/>
      <c r="DK127" s="863"/>
      <c r="DL127" s="863" t="s">
        <v>507</v>
      </c>
      <c r="DM127" s="863"/>
      <c r="DN127" s="863"/>
      <c r="DO127" s="863"/>
      <c r="DP127" s="863"/>
      <c r="DQ127" s="863" t="s">
        <v>464</v>
      </c>
      <c r="DR127" s="863"/>
      <c r="DS127" s="863"/>
      <c r="DT127" s="863"/>
      <c r="DU127" s="863"/>
      <c r="DV127" s="840" t="s">
        <v>491</v>
      </c>
      <c r="DW127" s="840"/>
      <c r="DX127" s="840"/>
      <c r="DY127" s="840"/>
      <c r="DZ127" s="841"/>
    </row>
    <row r="128" spans="1:130" s="248" customFormat="1" ht="26.25" customHeight="1" thickBot="1" x14ac:dyDescent="0.2">
      <c r="A128" s="842" t="s">
        <v>508</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509</v>
      </c>
      <c r="X128" s="844"/>
      <c r="Y128" s="844"/>
      <c r="Z128" s="845"/>
      <c r="AA128" s="846">
        <v>1815180</v>
      </c>
      <c r="AB128" s="847"/>
      <c r="AC128" s="847"/>
      <c r="AD128" s="847"/>
      <c r="AE128" s="848"/>
      <c r="AF128" s="849">
        <v>1658489</v>
      </c>
      <c r="AG128" s="847"/>
      <c r="AH128" s="847"/>
      <c r="AI128" s="847"/>
      <c r="AJ128" s="848"/>
      <c r="AK128" s="849">
        <v>1693819</v>
      </c>
      <c r="AL128" s="847"/>
      <c r="AM128" s="847"/>
      <c r="AN128" s="847"/>
      <c r="AO128" s="848"/>
      <c r="AP128" s="850"/>
      <c r="AQ128" s="851"/>
      <c r="AR128" s="851"/>
      <c r="AS128" s="851"/>
      <c r="AT128" s="852"/>
      <c r="AU128" s="284"/>
      <c r="AV128" s="284"/>
      <c r="AW128" s="284"/>
      <c r="AX128" s="853" t="s">
        <v>510</v>
      </c>
      <c r="AY128" s="854"/>
      <c r="AZ128" s="854"/>
      <c r="BA128" s="854"/>
      <c r="BB128" s="854"/>
      <c r="BC128" s="854"/>
      <c r="BD128" s="854"/>
      <c r="BE128" s="855"/>
      <c r="BF128" s="832" t="s">
        <v>464</v>
      </c>
      <c r="BG128" s="833"/>
      <c r="BH128" s="833"/>
      <c r="BI128" s="833"/>
      <c r="BJ128" s="833"/>
      <c r="BK128" s="833"/>
      <c r="BL128" s="856"/>
      <c r="BM128" s="832">
        <v>11.38</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511</v>
      </c>
      <c r="CQ128" s="774"/>
      <c r="CR128" s="774"/>
      <c r="CS128" s="774"/>
      <c r="CT128" s="774"/>
      <c r="CU128" s="774"/>
      <c r="CV128" s="774"/>
      <c r="CW128" s="774"/>
      <c r="CX128" s="774"/>
      <c r="CY128" s="774"/>
      <c r="CZ128" s="774"/>
      <c r="DA128" s="774"/>
      <c r="DB128" s="774"/>
      <c r="DC128" s="774"/>
      <c r="DD128" s="774"/>
      <c r="DE128" s="774"/>
      <c r="DF128" s="775"/>
      <c r="DG128" s="836" t="s">
        <v>464</v>
      </c>
      <c r="DH128" s="837"/>
      <c r="DI128" s="837"/>
      <c r="DJ128" s="837"/>
      <c r="DK128" s="837"/>
      <c r="DL128" s="837" t="s">
        <v>488</v>
      </c>
      <c r="DM128" s="837"/>
      <c r="DN128" s="837"/>
      <c r="DO128" s="837"/>
      <c r="DP128" s="837"/>
      <c r="DQ128" s="837" t="s">
        <v>417</v>
      </c>
      <c r="DR128" s="837"/>
      <c r="DS128" s="837"/>
      <c r="DT128" s="837"/>
      <c r="DU128" s="837"/>
      <c r="DV128" s="838" t="s">
        <v>512</v>
      </c>
      <c r="DW128" s="838"/>
      <c r="DX128" s="838"/>
      <c r="DY128" s="838"/>
      <c r="DZ128" s="839"/>
    </row>
    <row r="129" spans="1:131" s="248" customFormat="1" ht="26.25" customHeight="1" x14ac:dyDescent="0.15">
      <c r="A129" s="820" t="s">
        <v>107</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513</v>
      </c>
      <c r="X129" s="823"/>
      <c r="Y129" s="823"/>
      <c r="Z129" s="824"/>
      <c r="AA129" s="825">
        <v>41642634</v>
      </c>
      <c r="AB129" s="826"/>
      <c r="AC129" s="826"/>
      <c r="AD129" s="826"/>
      <c r="AE129" s="827"/>
      <c r="AF129" s="828">
        <v>42317854</v>
      </c>
      <c r="AG129" s="826"/>
      <c r="AH129" s="826"/>
      <c r="AI129" s="826"/>
      <c r="AJ129" s="827"/>
      <c r="AK129" s="828">
        <v>43061885</v>
      </c>
      <c r="AL129" s="826"/>
      <c r="AM129" s="826"/>
      <c r="AN129" s="826"/>
      <c r="AO129" s="827"/>
      <c r="AP129" s="829"/>
      <c r="AQ129" s="830"/>
      <c r="AR129" s="830"/>
      <c r="AS129" s="830"/>
      <c r="AT129" s="831"/>
      <c r="AU129" s="286"/>
      <c r="AV129" s="286"/>
      <c r="AW129" s="286"/>
      <c r="AX129" s="795" t="s">
        <v>514</v>
      </c>
      <c r="AY129" s="796"/>
      <c r="AZ129" s="796"/>
      <c r="BA129" s="796"/>
      <c r="BB129" s="796"/>
      <c r="BC129" s="796"/>
      <c r="BD129" s="796"/>
      <c r="BE129" s="797"/>
      <c r="BF129" s="815" t="s">
        <v>499</v>
      </c>
      <c r="BG129" s="816"/>
      <c r="BH129" s="816"/>
      <c r="BI129" s="816"/>
      <c r="BJ129" s="816"/>
      <c r="BK129" s="816"/>
      <c r="BL129" s="817"/>
      <c r="BM129" s="815">
        <v>16.38</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20" t="s">
        <v>515</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516</v>
      </c>
      <c r="X130" s="823"/>
      <c r="Y130" s="823"/>
      <c r="Z130" s="824"/>
      <c r="AA130" s="825">
        <v>6825513</v>
      </c>
      <c r="AB130" s="826"/>
      <c r="AC130" s="826"/>
      <c r="AD130" s="826"/>
      <c r="AE130" s="827"/>
      <c r="AF130" s="828">
        <v>6606197</v>
      </c>
      <c r="AG130" s="826"/>
      <c r="AH130" s="826"/>
      <c r="AI130" s="826"/>
      <c r="AJ130" s="827"/>
      <c r="AK130" s="828">
        <v>6486665</v>
      </c>
      <c r="AL130" s="826"/>
      <c r="AM130" s="826"/>
      <c r="AN130" s="826"/>
      <c r="AO130" s="827"/>
      <c r="AP130" s="829"/>
      <c r="AQ130" s="830"/>
      <c r="AR130" s="830"/>
      <c r="AS130" s="830"/>
      <c r="AT130" s="831"/>
      <c r="AU130" s="286"/>
      <c r="AV130" s="286"/>
      <c r="AW130" s="286"/>
      <c r="AX130" s="795" t="s">
        <v>517</v>
      </c>
      <c r="AY130" s="796"/>
      <c r="AZ130" s="796"/>
      <c r="BA130" s="796"/>
      <c r="BB130" s="796"/>
      <c r="BC130" s="796"/>
      <c r="BD130" s="796"/>
      <c r="BE130" s="797"/>
      <c r="BF130" s="798">
        <v>7.2</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518</v>
      </c>
      <c r="X131" s="806"/>
      <c r="Y131" s="806"/>
      <c r="Z131" s="807"/>
      <c r="AA131" s="808">
        <v>34817121</v>
      </c>
      <c r="AB131" s="809"/>
      <c r="AC131" s="809"/>
      <c r="AD131" s="809"/>
      <c r="AE131" s="810"/>
      <c r="AF131" s="811">
        <v>35711657</v>
      </c>
      <c r="AG131" s="809"/>
      <c r="AH131" s="809"/>
      <c r="AI131" s="809"/>
      <c r="AJ131" s="810"/>
      <c r="AK131" s="811">
        <v>36575220</v>
      </c>
      <c r="AL131" s="809"/>
      <c r="AM131" s="809"/>
      <c r="AN131" s="809"/>
      <c r="AO131" s="810"/>
      <c r="AP131" s="812"/>
      <c r="AQ131" s="813"/>
      <c r="AR131" s="813"/>
      <c r="AS131" s="813"/>
      <c r="AT131" s="814"/>
      <c r="AU131" s="286"/>
      <c r="AV131" s="286"/>
      <c r="AW131" s="286"/>
      <c r="AX131" s="773" t="s">
        <v>519</v>
      </c>
      <c r="AY131" s="774"/>
      <c r="AZ131" s="774"/>
      <c r="BA131" s="774"/>
      <c r="BB131" s="774"/>
      <c r="BC131" s="774"/>
      <c r="BD131" s="774"/>
      <c r="BE131" s="775"/>
      <c r="BF131" s="776">
        <v>11.6</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782" t="s">
        <v>520</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521</v>
      </c>
      <c r="W132" s="786"/>
      <c r="X132" s="786"/>
      <c r="Y132" s="786"/>
      <c r="Z132" s="787"/>
      <c r="AA132" s="788">
        <v>8.3462529829999994</v>
      </c>
      <c r="AB132" s="789"/>
      <c r="AC132" s="789"/>
      <c r="AD132" s="789"/>
      <c r="AE132" s="790"/>
      <c r="AF132" s="791">
        <v>7.2407421479999998</v>
      </c>
      <c r="AG132" s="789"/>
      <c r="AH132" s="789"/>
      <c r="AI132" s="789"/>
      <c r="AJ132" s="790"/>
      <c r="AK132" s="791">
        <v>6.1252724580000004</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522</v>
      </c>
      <c r="W133" s="765"/>
      <c r="X133" s="765"/>
      <c r="Y133" s="765"/>
      <c r="Z133" s="766"/>
      <c r="AA133" s="767">
        <v>9.9</v>
      </c>
      <c r="AB133" s="768"/>
      <c r="AC133" s="768"/>
      <c r="AD133" s="768"/>
      <c r="AE133" s="769"/>
      <c r="AF133" s="767">
        <v>8.8000000000000007</v>
      </c>
      <c r="AG133" s="768"/>
      <c r="AH133" s="768"/>
      <c r="AI133" s="768"/>
      <c r="AJ133" s="769"/>
      <c r="AK133" s="767">
        <v>7.2</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RUuP4OGIwqF21MDiqpKEiQ4QZOPXL6o1pAAscLXdFES3vIBiKkL9LDrLo3FfuxM8d/Mx9K3PBCHxbSfNoQGBpA==" saltValue="+AK4+7FOLlNAnhqZWaS2c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523</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z2REfaV4zWPjYiOl2AA5fmph+xp9WsAv0g+x7uYFB4QznPCfylz5o6HFTkY3UIv+iFp8Xs/5b8r8zlYUaMvAYA==" saltValue="HQliA98vRfekXrDogmxO9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0H1MFdFkHYjFI35uVhQoMkaH151N7ivVIvQ20VmN4TK8IvOE1sZm+B2XzJp2AlCYnMteDi+RAzOy0pe7YetdeQ==" saltValue="4EUF3LrgYIdv4s3SWE1jZw==" spinCount="100000" sheet="1" objects="1" scenarios="1"/>
  <dataConsolidate/>
  <phoneticPr fontId="2"/>
  <printOptions horizontalCentered="1" verticalCentered="1"/>
  <pageMargins left="0" right="0" top="0" bottom="0" header="0" footer="0"/>
  <pageSetup paperSize="9" scale="49"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524</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525</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8" t="s">
        <v>526</v>
      </c>
      <c r="AP7" s="305"/>
      <c r="AQ7" s="306" t="s">
        <v>527</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99"/>
      <c r="AP8" s="311" t="s">
        <v>528</v>
      </c>
      <c r="AQ8" s="312" t="s">
        <v>529</v>
      </c>
      <c r="AR8" s="313" t="s">
        <v>530</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9" t="s">
        <v>531</v>
      </c>
      <c r="AL9" s="1190"/>
      <c r="AM9" s="1190"/>
      <c r="AN9" s="1191"/>
      <c r="AO9" s="314">
        <v>12924444</v>
      </c>
      <c r="AP9" s="314">
        <v>67058</v>
      </c>
      <c r="AQ9" s="315">
        <v>62432</v>
      </c>
      <c r="AR9" s="316">
        <v>7.4</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9" t="s">
        <v>532</v>
      </c>
      <c r="AL10" s="1190"/>
      <c r="AM10" s="1190"/>
      <c r="AN10" s="1191"/>
      <c r="AO10" s="317">
        <v>87302</v>
      </c>
      <c r="AP10" s="317">
        <v>453</v>
      </c>
      <c r="AQ10" s="318">
        <v>2320</v>
      </c>
      <c r="AR10" s="319">
        <v>-80.5</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9" t="s">
        <v>533</v>
      </c>
      <c r="AL11" s="1190"/>
      <c r="AM11" s="1190"/>
      <c r="AN11" s="1191"/>
      <c r="AO11" s="317">
        <v>427725</v>
      </c>
      <c r="AP11" s="317">
        <v>2219</v>
      </c>
      <c r="AQ11" s="318">
        <v>1793</v>
      </c>
      <c r="AR11" s="319">
        <v>23.8</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9" t="s">
        <v>534</v>
      </c>
      <c r="AL12" s="1190"/>
      <c r="AM12" s="1190"/>
      <c r="AN12" s="1191"/>
      <c r="AO12" s="317" t="s">
        <v>535</v>
      </c>
      <c r="AP12" s="317" t="s">
        <v>535</v>
      </c>
      <c r="AQ12" s="318">
        <v>46</v>
      </c>
      <c r="AR12" s="319" t="s">
        <v>535</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9" t="s">
        <v>536</v>
      </c>
      <c r="AL13" s="1190"/>
      <c r="AM13" s="1190"/>
      <c r="AN13" s="1191"/>
      <c r="AO13" s="317">
        <v>449885</v>
      </c>
      <c r="AP13" s="317">
        <v>2334</v>
      </c>
      <c r="AQ13" s="318">
        <v>1638</v>
      </c>
      <c r="AR13" s="319">
        <v>42.5</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9" t="s">
        <v>537</v>
      </c>
      <c r="AL14" s="1190"/>
      <c r="AM14" s="1190"/>
      <c r="AN14" s="1191"/>
      <c r="AO14" s="317">
        <v>86238</v>
      </c>
      <c r="AP14" s="317">
        <v>447</v>
      </c>
      <c r="AQ14" s="318">
        <v>1345</v>
      </c>
      <c r="AR14" s="319">
        <v>-66.8</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2" t="s">
        <v>538</v>
      </c>
      <c r="AL15" s="1193"/>
      <c r="AM15" s="1193"/>
      <c r="AN15" s="1194"/>
      <c r="AO15" s="317">
        <v>-1117406</v>
      </c>
      <c r="AP15" s="317">
        <v>-5798</v>
      </c>
      <c r="AQ15" s="318">
        <v>-3712</v>
      </c>
      <c r="AR15" s="319">
        <v>56.2</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2" t="s">
        <v>185</v>
      </c>
      <c r="AL16" s="1193"/>
      <c r="AM16" s="1193"/>
      <c r="AN16" s="1194"/>
      <c r="AO16" s="317">
        <v>12858188</v>
      </c>
      <c r="AP16" s="317">
        <v>66714</v>
      </c>
      <c r="AQ16" s="318">
        <v>65862</v>
      </c>
      <c r="AR16" s="319">
        <v>1.3</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539</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540</v>
      </c>
      <c r="AP20" s="326" t="s">
        <v>541</v>
      </c>
      <c r="AQ20" s="327" t="s">
        <v>542</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5" t="s">
        <v>543</v>
      </c>
      <c r="AL21" s="1196"/>
      <c r="AM21" s="1196"/>
      <c r="AN21" s="1197"/>
      <c r="AO21" s="330">
        <v>6.77</v>
      </c>
      <c r="AP21" s="331">
        <v>6.41</v>
      </c>
      <c r="AQ21" s="332">
        <v>0.36</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5" t="s">
        <v>544</v>
      </c>
      <c r="AL22" s="1196"/>
      <c r="AM22" s="1196"/>
      <c r="AN22" s="1197"/>
      <c r="AO22" s="335">
        <v>97.3</v>
      </c>
      <c r="AP22" s="336">
        <v>99.7</v>
      </c>
      <c r="AQ22" s="337">
        <v>-2.4</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545</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546</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547</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8" t="s">
        <v>526</v>
      </c>
      <c r="AP30" s="305"/>
      <c r="AQ30" s="306" t="s">
        <v>527</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99"/>
      <c r="AP31" s="311" t="s">
        <v>528</v>
      </c>
      <c r="AQ31" s="312" t="s">
        <v>529</v>
      </c>
      <c r="AR31" s="313" t="s">
        <v>530</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8" t="s">
        <v>548</v>
      </c>
      <c r="AL32" s="1179"/>
      <c r="AM32" s="1179"/>
      <c r="AN32" s="1180"/>
      <c r="AO32" s="345">
        <v>7272935</v>
      </c>
      <c r="AP32" s="345">
        <v>37735</v>
      </c>
      <c r="AQ32" s="346">
        <v>29411</v>
      </c>
      <c r="AR32" s="347">
        <v>28.3</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8" t="s">
        <v>549</v>
      </c>
      <c r="AL33" s="1179"/>
      <c r="AM33" s="1179"/>
      <c r="AN33" s="1180"/>
      <c r="AO33" s="345" t="s">
        <v>535</v>
      </c>
      <c r="AP33" s="345" t="s">
        <v>535</v>
      </c>
      <c r="AQ33" s="346">
        <v>4</v>
      </c>
      <c r="AR33" s="347" t="s">
        <v>535</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8" t="s">
        <v>550</v>
      </c>
      <c r="AL34" s="1179"/>
      <c r="AM34" s="1179"/>
      <c r="AN34" s="1180"/>
      <c r="AO34" s="345" t="s">
        <v>535</v>
      </c>
      <c r="AP34" s="345" t="s">
        <v>535</v>
      </c>
      <c r="AQ34" s="346">
        <v>26</v>
      </c>
      <c r="AR34" s="347" t="s">
        <v>535</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8" t="s">
        <v>551</v>
      </c>
      <c r="AL35" s="1179"/>
      <c r="AM35" s="1179"/>
      <c r="AN35" s="1180"/>
      <c r="AO35" s="345">
        <v>2651172</v>
      </c>
      <c r="AP35" s="345">
        <v>13755</v>
      </c>
      <c r="AQ35" s="346">
        <v>8177</v>
      </c>
      <c r="AR35" s="347">
        <v>68.2</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8" t="s">
        <v>552</v>
      </c>
      <c r="AL36" s="1179"/>
      <c r="AM36" s="1179"/>
      <c r="AN36" s="1180"/>
      <c r="AO36" s="345">
        <v>445697</v>
      </c>
      <c r="AP36" s="345">
        <v>2312</v>
      </c>
      <c r="AQ36" s="346">
        <v>459</v>
      </c>
      <c r="AR36" s="347">
        <v>403.7</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8" t="s">
        <v>553</v>
      </c>
      <c r="AL37" s="1179"/>
      <c r="AM37" s="1179"/>
      <c r="AN37" s="1180"/>
      <c r="AO37" s="345">
        <v>51012</v>
      </c>
      <c r="AP37" s="345">
        <v>265</v>
      </c>
      <c r="AQ37" s="346">
        <v>753</v>
      </c>
      <c r="AR37" s="347">
        <v>-64.8</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5" t="s">
        <v>554</v>
      </c>
      <c r="AL38" s="1176"/>
      <c r="AM38" s="1176"/>
      <c r="AN38" s="1177"/>
      <c r="AO38" s="348" t="s">
        <v>535</v>
      </c>
      <c r="AP38" s="348" t="s">
        <v>535</v>
      </c>
      <c r="AQ38" s="349">
        <v>0</v>
      </c>
      <c r="AR38" s="337" t="s">
        <v>535</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5" t="s">
        <v>555</v>
      </c>
      <c r="AL39" s="1176"/>
      <c r="AM39" s="1176"/>
      <c r="AN39" s="1177"/>
      <c r="AO39" s="345">
        <v>-1693819</v>
      </c>
      <c r="AP39" s="345">
        <v>-8788</v>
      </c>
      <c r="AQ39" s="346">
        <v>-7102</v>
      </c>
      <c r="AR39" s="347">
        <v>23.7</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8" t="s">
        <v>556</v>
      </c>
      <c r="AL40" s="1179"/>
      <c r="AM40" s="1179"/>
      <c r="AN40" s="1180"/>
      <c r="AO40" s="345">
        <v>-6486665</v>
      </c>
      <c r="AP40" s="345">
        <v>-33656</v>
      </c>
      <c r="AQ40" s="346">
        <v>-25234</v>
      </c>
      <c r="AR40" s="347">
        <v>33.4</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1" t="s">
        <v>298</v>
      </c>
      <c r="AL41" s="1182"/>
      <c r="AM41" s="1182"/>
      <c r="AN41" s="1183"/>
      <c r="AO41" s="345">
        <v>2240332</v>
      </c>
      <c r="AP41" s="345">
        <v>11624</v>
      </c>
      <c r="AQ41" s="346">
        <v>6493</v>
      </c>
      <c r="AR41" s="347">
        <v>79</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557</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558</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559</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4" t="s">
        <v>526</v>
      </c>
      <c r="AN49" s="1186" t="s">
        <v>560</v>
      </c>
      <c r="AO49" s="1187"/>
      <c r="AP49" s="1187"/>
      <c r="AQ49" s="1187"/>
      <c r="AR49" s="1188"/>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5"/>
      <c r="AN50" s="361" t="s">
        <v>561</v>
      </c>
      <c r="AO50" s="362" t="s">
        <v>562</v>
      </c>
      <c r="AP50" s="363" t="s">
        <v>563</v>
      </c>
      <c r="AQ50" s="364" t="s">
        <v>564</v>
      </c>
      <c r="AR50" s="365" t="s">
        <v>565</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566</v>
      </c>
      <c r="AL51" s="358"/>
      <c r="AM51" s="366">
        <v>3457923</v>
      </c>
      <c r="AN51" s="367">
        <v>17463</v>
      </c>
      <c r="AO51" s="368">
        <v>-36.4</v>
      </c>
      <c r="AP51" s="369">
        <v>42581</v>
      </c>
      <c r="AQ51" s="370">
        <v>-2.2000000000000002</v>
      </c>
      <c r="AR51" s="371">
        <v>-34.200000000000003</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567</v>
      </c>
      <c r="AM52" s="374">
        <v>1715924</v>
      </c>
      <c r="AN52" s="375">
        <v>8666</v>
      </c>
      <c r="AO52" s="376">
        <v>-16.100000000000001</v>
      </c>
      <c r="AP52" s="377">
        <v>24354</v>
      </c>
      <c r="AQ52" s="378">
        <v>-1.8</v>
      </c>
      <c r="AR52" s="379">
        <v>-14.3</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568</v>
      </c>
      <c r="AL53" s="358"/>
      <c r="AM53" s="366">
        <v>5108918</v>
      </c>
      <c r="AN53" s="367">
        <v>25951</v>
      </c>
      <c r="AO53" s="368">
        <v>48.6</v>
      </c>
      <c r="AP53" s="369">
        <v>45426</v>
      </c>
      <c r="AQ53" s="370">
        <v>6.7</v>
      </c>
      <c r="AR53" s="371">
        <v>41.9</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567</v>
      </c>
      <c r="AM54" s="374">
        <v>1636630</v>
      </c>
      <c r="AN54" s="375">
        <v>8313</v>
      </c>
      <c r="AO54" s="376">
        <v>-4.0999999999999996</v>
      </c>
      <c r="AP54" s="377">
        <v>24508</v>
      </c>
      <c r="AQ54" s="378">
        <v>0.6</v>
      </c>
      <c r="AR54" s="379">
        <v>-4.7</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569</v>
      </c>
      <c r="AL55" s="358"/>
      <c r="AM55" s="366">
        <v>5431055</v>
      </c>
      <c r="AN55" s="367">
        <v>27802</v>
      </c>
      <c r="AO55" s="368">
        <v>7.1</v>
      </c>
      <c r="AP55" s="369">
        <v>45022</v>
      </c>
      <c r="AQ55" s="370">
        <v>-0.9</v>
      </c>
      <c r="AR55" s="371">
        <v>8</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567</v>
      </c>
      <c r="AM56" s="374">
        <v>1391282</v>
      </c>
      <c r="AN56" s="375">
        <v>7122</v>
      </c>
      <c r="AO56" s="376">
        <v>-14.3</v>
      </c>
      <c r="AP56" s="377">
        <v>25247</v>
      </c>
      <c r="AQ56" s="378">
        <v>3</v>
      </c>
      <c r="AR56" s="379">
        <v>-17.3</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570</v>
      </c>
      <c r="AL57" s="358"/>
      <c r="AM57" s="366">
        <v>2232310</v>
      </c>
      <c r="AN57" s="367">
        <v>11497</v>
      </c>
      <c r="AO57" s="368">
        <v>-58.6</v>
      </c>
      <c r="AP57" s="369">
        <v>46035</v>
      </c>
      <c r="AQ57" s="370">
        <v>2.2999999999999998</v>
      </c>
      <c r="AR57" s="371">
        <v>-60.9</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567</v>
      </c>
      <c r="AM58" s="374">
        <v>882249</v>
      </c>
      <c r="AN58" s="375">
        <v>4544</v>
      </c>
      <c r="AO58" s="376">
        <v>-36.200000000000003</v>
      </c>
      <c r="AP58" s="377">
        <v>25158</v>
      </c>
      <c r="AQ58" s="378">
        <v>-0.4</v>
      </c>
      <c r="AR58" s="379">
        <v>-35.799999999999997</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571</v>
      </c>
      <c r="AL59" s="358"/>
      <c r="AM59" s="366">
        <v>3266716</v>
      </c>
      <c r="AN59" s="367">
        <v>16949</v>
      </c>
      <c r="AO59" s="368">
        <v>47.4</v>
      </c>
      <c r="AP59" s="369">
        <v>43261</v>
      </c>
      <c r="AQ59" s="370">
        <v>-6</v>
      </c>
      <c r="AR59" s="371">
        <v>53.4</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567</v>
      </c>
      <c r="AM60" s="374">
        <v>1314736</v>
      </c>
      <c r="AN60" s="375">
        <v>6821</v>
      </c>
      <c r="AO60" s="376">
        <v>50.1</v>
      </c>
      <c r="AP60" s="377">
        <v>24721</v>
      </c>
      <c r="AQ60" s="378">
        <v>-1.7</v>
      </c>
      <c r="AR60" s="379">
        <v>51.8</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572</v>
      </c>
      <c r="AL61" s="380"/>
      <c r="AM61" s="381">
        <v>3899384</v>
      </c>
      <c r="AN61" s="382">
        <v>19932</v>
      </c>
      <c r="AO61" s="383">
        <v>1.6</v>
      </c>
      <c r="AP61" s="384">
        <v>44465</v>
      </c>
      <c r="AQ61" s="385">
        <v>0</v>
      </c>
      <c r="AR61" s="371">
        <v>1.6</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567</v>
      </c>
      <c r="AM62" s="374">
        <v>1388164</v>
      </c>
      <c r="AN62" s="375">
        <v>7093</v>
      </c>
      <c r="AO62" s="376">
        <v>-4.0999999999999996</v>
      </c>
      <c r="AP62" s="377">
        <v>24798</v>
      </c>
      <c r="AQ62" s="378">
        <v>-0.1</v>
      </c>
      <c r="AR62" s="379">
        <v>-4</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conXh2awjLQ/9NHgo9fRBwCkGO9C7f1yEzb0GBW2uVGscT3vwpr/Y+FTQBKr6xh7G981/SvAp/Vef+rObBBlqw==" saltValue="SURcYpbsOjyqwYMR1KH7lA=="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574</v>
      </c>
    </row>
    <row r="120" spans="125:125" ht="13.5" hidden="1" customHeight="1" x14ac:dyDescent="0.15"/>
    <row r="121" spans="125:125" ht="13.5" hidden="1" customHeight="1" x14ac:dyDescent="0.15">
      <c r="DU121" s="292"/>
    </row>
  </sheetData>
  <sheetProtection algorithmName="SHA-512" hashValue="uzX3Milpa31WrRjMvhcn5oXeVyl1ca6I1UUqAmlzwDSHu1WDpkPpwigMiGQMaAhaZVtbj+Wm1s69z7g94i57jQ==" saltValue="W6TRdeofbShBIEVUeK22D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575</v>
      </c>
    </row>
  </sheetData>
  <sheetProtection algorithmName="SHA-512" hashValue="NjZ1qia1FCk02AGh3vkY/jcNhbSXY7ycYjdfqJHT8t6ScqrcUkh8iUSdlH6ty63Wg0AGZ1/GQg1s7RQU+db/zw==" saltValue="XnTAnhnRRam5VOgCFlkka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576</v>
      </c>
      <c r="G46" s="8" t="s">
        <v>577</v>
      </c>
      <c r="H46" s="8" t="s">
        <v>578</v>
      </c>
      <c r="I46" s="8" t="s">
        <v>579</v>
      </c>
      <c r="J46" s="9" t="s">
        <v>580</v>
      </c>
    </row>
    <row r="47" spans="2:10" ht="57.75" customHeight="1" x14ac:dyDescent="0.15">
      <c r="B47" s="10"/>
      <c r="C47" s="1200" t="s">
        <v>3</v>
      </c>
      <c r="D47" s="1200"/>
      <c r="E47" s="1201"/>
      <c r="F47" s="11">
        <v>7.2</v>
      </c>
      <c r="G47" s="12">
        <v>6.12</v>
      </c>
      <c r="H47" s="12">
        <v>6.22</v>
      </c>
      <c r="I47" s="12">
        <v>6.5</v>
      </c>
      <c r="J47" s="13">
        <v>6.73</v>
      </c>
    </row>
    <row r="48" spans="2:10" ht="57.75" customHeight="1" x14ac:dyDescent="0.15">
      <c r="B48" s="14"/>
      <c r="C48" s="1202" t="s">
        <v>4</v>
      </c>
      <c r="D48" s="1202"/>
      <c r="E48" s="1203"/>
      <c r="F48" s="15">
        <v>0.24</v>
      </c>
      <c r="G48" s="16">
        <v>0.21</v>
      </c>
      <c r="H48" s="16">
        <v>0.27</v>
      </c>
      <c r="I48" s="16">
        <v>0.71</v>
      </c>
      <c r="J48" s="17">
        <v>1.86</v>
      </c>
    </row>
    <row r="49" spans="2:10" ht="57.75" customHeight="1" thickBot="1" x14ac:dyDescent="0.2">
      <c r="B49" s="18"/>
      <c r="C49" s="1204" t="s">
        <v>5</v>
      </c>
      <c r="D49" s="1204"/>
      <c r="E49" s="1205"/>
      <c r="F49" s="19" t="s">
        <v>581</v>
      </c>
      <c r="G49" s="20" t="s">
        <v>582</v>
      </c>
      <c r="H49" s="20">
        <v>0.06</v>
      </c>
      <c r="I49" s="20">
        <v>0.76</v>
      </c>
      <c r="J49" s="21">
        <v>1.1599999999999999</v>
      </c>
    </row>
    <row r="50" spans="2:10" ht="13.5" customHeight="1" x14ac:dyDescent="0.15"/>
  </sheetData>
  <sheetProtection algorithmName="SHA-512" hashValue="ZpAs9zBVMqrJP6fmgwy4jP4B6msX1v8hOyT/7P6GozsakUQ4jJjz1F5SQN/zrrc82NaIm1sK1tYUXpJS0SPOiQ==" saltValue="Br4h5yr8DU0q5Cpg1uIoV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576</v>
      </c>
      <c r="G33" s="29" t="s">
        <v>577</v>
      </c>
      <c r="H33" s="29" t="s">
        <v>578</v>
      </c>
      <c r="I33" s="29" t="s">
        <v>579</v>
      </c>
      <c r="J33" s="30" t="s">
        <v>580</v>
      </c>
      <c r="K33" s="22"/>
      <c r="L33" s="22"/>
      <c r="M33" s="22"/>
      <c r="N33" s="22"/>
      <c r="O33" s="22"/>
      <c r="P33" s="22"/>
    </row>
    <row r="34" spans="1:16" ht="39" customHeight="1" x14ac:dyDescent="0.15">
      <c r="A34" s="22"/>
      <c r="B34" s="31"/>
      <c r="C34" s="1212" t="s">
        <v>583</v>
      </c>
      <c r="D34" s="1212"/>
      <c r="E34" s="1213"/>
      <c r="F34" s="32">
        <v>5.79</v>
      </c>
      <c r="G34" s="33">
        <v>6.58</v>
      </c>
      <c r="H34" s="33">
        <v>6.97</v>
      </c>
      <c r="I34" s="33">
        <v>2.02</v>
      </c>
      <c r="J34" s="34">
        <v>2.41</v>
      </c>
      <c r="K34" s="22"/>
      <c r="L34" s="22"/>
      <c r="M34" s="22"/>
      <c r="N34" s="22"/>
      <c r="O34" s="22"/>
      <c r="P34" s="22"/>
    </row>
    <row r="35" spans="1:16" ht="39" customHeight="1" x14ac:dyDescent="0.15">
      <c r="A35" s="22"/>
      <c r="B35" s="35"/>
      <c r="C35" s="1206" t="s">
        <v>584</v>
      </c>
      <c r="D35" s="1207"/>
      <c r="E35" s="1208"/>
      <c r="F35" s="36">
        <v>0.23</v>
      </c>
      <c r="G35" s="37">
        <v>0.21</v>
      </c>
      <c r="H35" s="37">
        <v>0.27</v>
      </c>
      <c r="I35" s="37">
        <v>0.7</v>
      </c>
      <c r="J35" s="38">
        <v>1.85</v>
      </c>
      <c r="K35" s="22"/>
      <c r="L35" s="22"/>
      <c r="M35" s="22"/>
      <c r="N35" s="22"/>
      <c r="O35" s="22"/>
      <c r="P35" s="22"/>
    </row>
    <row r="36" spans="1:16" ht="39" customHeight="1" x14ac:dyDescent="0.15">
      <c r="A36" s="22"/>
      <c r="B36" s="35"/>
      <c r="C36" s="1206" t="s">
        <v>585</v>
      </c>
      <c r="D36" s="1207"/>
      <c r="E36" s="1208"/>
      <c r="F36" s="36">
        <v>0.64</v>
      </c>
      <c r="G36" s="37">
        <v>0.8</v>
      </c>
      <c r="H36" s="37">
        <v>0.95</v>
      </c>
      <c r="I36" s="37">
        <v>0.79</v>
      </c>
      <c r="J36" s="38">
        <v>1.1100000000000001</v>
      </c>
      <c r="K36" s="22"/>
      <c r="L36" s="22"/>
      <c r="M36" s="22"/>
      <c r="N36" s="22"/>
      <c r="O36" s="22"/>
      <c r="P36" s="22"/>
    </row>
    <row r="37" spans="1:16" ht="39" customHeight="1" x14ac:dyDescent="0.15">
      <c r="A37" s="22"/>
      <c r="B37" s="35"/>
      <c r="C37" s="1206" t="s">
        <v>586</v>
      </c>
      <c r="D37" s="1207"/>
      <c r="E37" s="1208"/>
      <c r="F37" s="36" t="s">
        <v>587</v>
      </c>
      <c r="G37" s="37" t="s">
        <v>588</v>
      </c>
      <c r="H37" s="37" t="s">
        <v>589</v>
      </c>
      <c r="I37" s="37" t="s">
        <v>590</v>
      </c>
      <c r="J37" s="38">
        <v>0.7</v>
      </c>
      <c r="K37" s="22"/>
      <c r="L37" s="22"/>
      <c r="M37" s="22"/>
      <c r="N37" s="22"/>
      <c r="O37" s="22"/>
      <c r="P37" s="22"/>
    </row>
    <row r="38" spans="1:16" ht="39" customHeight="1" x14ac:dyDescent="0.15">
      <c r="A38" s="22"/>
      <c r="B38" s="35"/>
      <c r="C38" s="1206" t="s">
        <v>591</v>
      </c>
      <c r="D38" s="1207"/>
      <c r="E38" s="1208"/>
      <c r="F38" s="36">
        <v>0</v>
      </c>
      <c r="G38" s="37">
        <v>0</v>
      </c>
      <c r="H38" s="37">
        <v>0</v>
      </c>
      <c r="I38" s="37">
        <v>0.16</v>
      </c>
      <c r="J38" s="38">
        <v>0.17</v>
      </c>
      <c r="K38" s="22"/>
      <c r="L38" s="22"/>
      <c r="M38" s="22"/>
      <c r="N38" s="22"/>
      <c r="O38" s="22"/>
      <c r="P38" s="22"/>
    </row>
    <row r="39" spans="1:16" ht="39" customHeight="1" x14ac:dyDescent="0.15">
      <c r="A39" s="22"/>
      <c r="B39" s="35"/>
      <c r="C39" s="1206" t="s">
        <v>592</v>
      </c>
      <c r="D39" s="1207"/>
      <c r="E39" s="1208"/>
      <c r="F39" s="36">
        <v>0.06</v>
      </c>
      <c r="G39" s="37">
        <v>7.0000000000000007E-2</v>
      </c>
      <c r="H39" s="37">
        <v>7.0000000000000007E-2</v>
      </c>
      <c r="I39" s="37">
        <v>7.0000000000000007E-2</v>
      </c>
      <c r="J39" s="38">
        <v>7.0000000000000007E-2</v>
      </c>
      <c r="K39" s="22"/>
      <c r="L39" s="22"/>
      <c r="M39" s="22"/>
      <c r="N39" s="22"/>
      <c r="O39" s="22"/>
      <c r="P39" s="22"/>
    </row>
    <row r="40" spans="1:16" ht="39" customHeight="1" x14ac:dyDescent="0.15">
      <c r="A40" s="22"/>
      <c r="B40" s="35"/>
      <c r="C40" s="1206" t="s">
        <v>593</v>
      </c>
      <c r="D40" s="1207"/>
      <c r="E40" s="1208"/>
      <c r="F40" s="36">
        <v>0.06</v>
      </c>
      <c r="G40" s="37">
        <v>0.02</v>
      </c>
      <c r="H40" s="37">
        <v>0.02</v>
      </c>
      <c r="I40" s="37">
        <v>0</v>
      </c>
      <c r="J40" s="38">
        <v>0.04</v>
      </c>
      <c r="K40" s="22"/>
      <c r="L40" s="22"/>
      <c r="M40" s="22"/>
      <c r="N40" s="22"/>
      <c r="O40" s="22"/>
      <c r="P40" s="22"/>
    </row>
    <row r="41" spans="1:16" ht="39" customHeight="1" x14ac:dyDescent="0.15">
      <c r="A41" s="22"/>
      <c r="B41" s="35"/>
      <c r="C41" s="1206" t="s">
        <v>594</v>
      </c>
      <c r="D41" s="1207"/>
      <c r="E41" s="1208"/>
      <c r="F41" s="36">
        <v>0.44</v>
      </c>
      <c r="G41" s="37" t="s">
        <v>595</v>
      </c>
      <c r="H41" s="37" t="s">
        <v>596</v>
      </c>
      <c r="I41" s="37" t="s">
        <v>597</v>
      </c>
      <c r="J41" s="38">
        <v>0.04</v>
      </c>
      <c r="K41" s="22"/>
      <c r="L41" s="22"/>
      <c r="M41" s="22"/>
      <c r="N41" s="22"/>
      <c r="O41" s="22"/>
      <c r="P41" s="22"/>
    </row>
    <row r="42" spans="1:16" ht="39" customHeight="1" x14ac:dyDescent="0.15">
      <c r="A42" s="22"/>
      <c r="B42" s="39"/>
      <c r="C42" s="1206" t="s">
        <v>598</v>
      </c>
      <c r="D42" s="1207"/>
      <c r="E42" s="1208"/>
      <c r="F42" s="36" t="s">
        <v>535</v>
      </c>
      <c r="G42" s="37" t="s">
        <v>535</v>
      </c>
      <c r="H42" s="37" t="s">
        <v>535</v>
      </c>
      <c r="I42" s="37" t="s">
        <v>535</v>
      </c>
      <c r="J42" s="38" t="s">
        <v>535</v>
      </c>
      <c r="K42" s="22"/>
      <c r="L42" s="22"/>
      <c r="M42" s="22"/>
      <c r="N42" s="22"/>
      <c r="O42" s="22"/>
      <c r="P42" s="22"/>
    </row>
    <row r="43" spans="1:16" ht="39" customHeight="1" thickBot="1" x14ac:dyDescent="0.2">
      <c r="A43" s="22"/>
      <c r="B43" s="40"/>
      <c r="C43" s="1209" t="s">
        <v>599</v>
      </c>
      <c r="D43" s="1210"/>
      <c r="E43" s="1211"/>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0MCKjrB1YQ8DyLCqNR6MbTdtIKNU5ZA1USjJyJPRLr5H1iJUFfej6dfDjCW+5m7ol7BWRZaOA9/YPEtVaWpfgg==" saltValue="hBG1U3U8ycteeYGPbkKY2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576</v>
      </c>
      <c r="L44" s="56" t="s">
        <v>577</v>
      </c>
      <c r="M44" s="56" t="s">
        <v>578</v>
      </c>
      <c r="N44" s="56" t="s">
        <v>579</v>
      </c>
      <c r="O44" s="57" t="s">
        <v>580</v>
      </c>
      <c r="P44" s="48"/>
      <c r="Q44" s="48"/>
      <c r="R44" s="48"/>
      <c r="S44" s="48"/>
      <c r="T44" s="48"/>
      <c r="U44" s="48"/>
    </row>
    <row r="45" spans="1:21" ht="30.75" customHeight="1" x14ac:dyDescent="0.15">
      <c r="A45" s="48"/>
      <c r="B45" s="1232" t="s">
        <v>11</v>
      </c>
      <c r="C45" s="1233"/>
      <c r="D45" s="58"/>
      <c r="E45" s="1238" t="s">
        <v>12</v>
      </c>
      <c r="F45" s="1238"/>
      <c r="G45" s="1238"/>
      <c r="H45" s="1238"/>
      <c r="I45" s="1238"/>
      <c r="J45" s="1239"/>
      <c r="K45" s="59">
        <v>8632</v>
      </c>
      <c r="L45" s="60">
        <v>8487</v>
      </c>
      <c r="M45" s="60">
        <v>7883</v>
      </c>
      <c r="N45" s="60">
        <v>7426</v>
      </c>
      <c r="O45" s="61">
        <v>7273</v>
      </c>
      <c r="P45" s="48"/>
      <c r="Q45" s="48"/>
      <c r="R45" s="48"/>
      <c r="S45" s="48"/>
      <c r="T45" s="48"/>
      <c r="U45" s="48"/>
    </row>
    <row r="46" spans="1:21" ht="30.75" customHeight="1" x14ac:dyDescent="0.15">
      <c r="A46" s="48"/>
      <c r="B46" s="1234"/>
      <c r="C46" s="1235"/>
      <c r="D46" s="62"/>
      <c r="E46" s="1216" t="s">
        <v>13</v>
      </c>
      <c r="F46" s="1216"/>
      <c r="G46" s="1216"/>
      <c r="H46" s="1216"/>
      <c r="I46" s="1216"/>
      <c r="J46" s="1217"/>
      <c r="K46" s="63" t="s">
        <v>535</v>
      </c>
      <c r="L46" s="64" t="s">
        <v>535</v>
      </c>
      <c r="M46" s="64" t="s">
        <v>535</v>
      </c>
      <c r="N46" s="64" t="s">
        <v>535</v>
      </c>
      <c r="O46" s="65" t="s">
        <v>535</v>
      </c>
      <c r="P46" s="48"/>
      <c r="Q46" s="48"/>
      <c r="R46" s="48"/>
      <c r="S46" s="48"/>
      <c r="T46" s="48"/>
      <c r="U46" s="48"/>
    </row>
    <row r="47" spans="1:21" ht="30.75" customHeight="1" x14ac:dyDescent="0.15">
      <c r="A47" s="48"/>
      <c r="B47" s="1234"/>
      <c r="C47" s="1235"/>
      <c r="D47" s="62"/>
      <c r="E47" s="1216" t="s">
        <v>14</v>
      </c>
      <c r="F47" s="1216"/>
      <c r="G47" s="1216"/>
      <c r="H47" s="1216"/>
      <c r="I47" s="1216"/>
      <c r="J47" s="1217"/>
      <c r="K47" s="63" t="s">
        <v>535</v>
      </c>
      <c r="L47" s="64" t="s">
        <v>535</v>
      </c>
      <c r="M47" s="64" t="s">
        <v>535</v>
      </c>
      <c r="N47" s="64" t="s">
        <v>535</v>
      </c>
      <c r="O47" s="65" t="s">
        <v>535</v>
      </c>
      <c r="P47" s="48"/>
      <c r="Q47" s="48"/>
      <c r="R47" s="48"/>
      <c r="S47" s="48"/>
      <c r="T47" s="48"/>
      <c r="U47" s="48"/>
    </row>
    <row r="48" spans="1:21" ht="30.75" customHeight="1" x14ac:dyDescent="0.15">
      <c r="A48" s="48"/>
      <c r="B48" s="1234"/>
      <c r="C48" s="1235"/>
      <c r="D48" s="62"/>
      <c r="E48" s="1216" t="s">
        <v>15</v>
      </c>
      <c r="F48" s="1216"/>
      <c r="G48" s="1216"/>
      <c r="H48" s="1216"/>
      <c r="I48" s="1216"/>
      <c r="J48" s="1217"/>
      <c r="K48" s="63">
        <v>2485</v>
      </c>
      <c r="L48" s="64">
        <v>2711</v>
      </c>
      <c r="M48" s="64">
        <v>2647</v>
      </c>
      <c r="N48" s="64">
        <v>2646</v>
      </c>
      <c r="O48" s="65">
        <v>2651</v>
      </c>
      <c r="P48" s="48"/>
      <c r="Q48" s="48"/>
      <c r="R48" s="48"/>
      <c r="S48" s="48"/>
      <c r="T48" s="48"/>
      <c r="U48" s="48"/>
    </row>
    <row r="49" spans="1:21" ht="30.75" customHeight="1" x14ac:dyDescent="0.15">
      <c r="A49" s="48"/>
      <c r="B49" s="1234"/>
      <c r="C49" s="1235"/>
      <c r="D49" s="62"/>
      <c r="E49" s="1216" t="s">
        <v>16</v>
      </c>
      <c r="F49" s="1216"/>
      <c r="G49" s="1216"/>
      <c r="H49" s="1216"/>
      <c r="I49" s="1216"/>
      <c r="J49" s="1217"/>
      <c r="K49" s="63">
        <v>1345</v>
      </c>
      <c r="L49" s="64">
        <v>1165</v>
      </c>
      <c r="M49" s="64">
        <v>966</v>
      </c>
      <c r="N49" s="64">
        <v>728</v>
      </c>
      <c r="O49" s="65">
        <v>446</v>
      </c>
      <c r="P49" s="48"/>
      <c r="Q49" s="48"/>
      <c r="R49" s="48"/>
      <c r="S49" s="48"/>
      <c r="T49" s="48"/>
      <c r="U49" s="48"/>
    </row>
    <row r="50" spans="1:21" ht="30.75" customHeight="1" x14ac:dyDescent="0.15">
      <c r="A50" s="48"/>
      <c r="B50" s="1234"/>
      <c r="C50" s="1235"/>
      <c r="D50" s="62"/>
      <c r="E50" s="1216" t="s">
        <v>17</v>
      </c>
      <c r="F50" s="1216"/>
      <c r="G50" s="1216"/>
      <c r="H50" s="1216"/>
      <c r="I50" s="1216"/>
      <c r="J50" s="1217"/>
      <c r="K50" s="63">
        <v>51</v>
      </c>
      <c r="L50" s="64">
        <v>51</v>
      </c>
      <c r="M50" s="64">
        <v>51</v>
      </c>
      <c r="N50" s="64">
        <v>51</v>
      </c>
      <c r="O50" s="65">
        <v>51</v>
      </c>
      <c r="P50" s="48"/>
      <c r="Q50" s="48"/>
      <c r="R50" s="48"/>
      <c r="S50" s="48"/>
      <c r="T50" s="48"/>
      <c r="U50" s="48"/>
    </row>
    <row r="51" spans="1:21" ht="30.75" customHeight="1" x14ac:dyDescent="0.15">
      <c r="A51" s="48"/>
      <c r="B51" s="1236"/>
      <c r="C51" s="1237"/>
      <c r="D51" s="66"/>
      <c r="E51" s="1216" t="s">
        <v>18</v>
      </c>
      <c r="F51" s="1216"/>
      <c r="G51" s="1216"/>
      <c r="H51" s="1216"/>
      <c r="I51" s="1216"/>
      <c r="J51" s="1217"/>
      <c r="K51" s="63" t="s">
        <v>535</v>
      </c>
      <c r="L51" s="64">
        <v>1</v>
      </c>
      <c r="M51" s="64" t="s">
        <v>535</v>
      </c>
      <c r="N51" s="64" t="s">
        <v>535</v>
      </c>
      <c r="O51" s="65" t="s">
        <v>535</v>
      </c>
      <c r="P51" s="48"/>
      <c r="Q51" s="48"/>
      <c r="R51" s="48"/>
      <c r="S51" s="48"/>
      <c r="T51" s="48"/>
      <c r="U51" s="48"/>
    </row>
    <row r="52" spans="1:21" ht="30.75" customHeight="1" x14ac:dyDescent="0.15">
      <c r="A52" s="48"/>
      <c r="B52" s="1214" t="s">
        <v>19</v>
      </c>
      <c r="C52" s="1215"/>
      <c r="D52" s="66"/>
      <c r="E52" s="1216" t="s">
        <v>20</v>
      </c>
      <c r="F52" s="1216"/>
      <c r="G52" s="1216"/>
      <c r="H52" s="1216"/>
      <c r="I52" s="1216"/>
      <c r="J52" s="1217"/>
      <c r="K52" s="63">
        <v>8816</v>
      </c>
      <c r="L52" s="64">
        <v>8557</v>
      </c>
      <c r="M52" s="64">
        <v>8640</v>
      </c>
      <c r="N52" s="64">
        <v>8264</v>
      </c>
      <c r="O52" s="65">
        <v>8181</v>
      </c>
      <c r="P52" s="48"/>
      <c r="Q52" s="48"/>
      <c r="R52" s="48"/>
      <c r="S52" s="48"/>
      <c r="T52" s="48"/>
      <c r="U52" s="48"/>
    </row>
    <row r="53" spans="1:21" ht="30.75" customHeight="1" thickBot="1" x14ac:dyDescent="0.2">
      <c r="A53" s="48"/>
      <c r="B53" s="1218" t="s">
        <v>21</v>
      </c>
      <c r="C53" s="1219"/>
      <c r="D53" s="67"/>
      <c r="E53" s="1220" t="s">
        <v>22</v>
      </c>
      <c r="F53" s="1220"/>
      <c r="G53" s="1220"/>
      <c r="H53" s="1220"/>
      <c r="I53" s="1220"/>
      <c r="J53" s="1221"/>
      <c r="K53" s="68">
        <v>3697</v>
      </c>
      <c r="L53" s="69">
        <v>3858</v>
      </c>
      <c r="M53" s="69">
        <v>2907</v>
      </c>
      <c r="N53" s="69">
        <v>2587</v>
      </c>
      <c r="O53" s="70">
        <v>2240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600</v>
      </c>
      <c r="P55" s="48"/>
      <c r="Q55" s="48"/>
      <c r="R55" s="48"/>
      <c r="S55" s="48"/>
      <c r="T55" s="48"/>
      <c r="U55" s="48"/>
    </row>
    <row r="56" spans="1:21" ht="31.5" customHeight="1" thickBot="1" x14ac:dyDescent="0.2">
      <c r="A56" s="48"/>
      <c r="B56" s="76"/>
      <c r="C56" s="77"/>
      <c r="D56" s="77"/>
      <c r="E56" s="78"/>
      <c r="F56" s="78"/>
      <c r="G56" s="78"/>
      <c r="H56" s="78"/>
      <c r="I56" s="78"/>
      <c r="J56" s="79" t="s">
        <v>2</v>
      </c>
      <c r="K56" s="80" t="s">
        <v>601</v>
      </c>
      <c r="L56" s="81" t="s">
        <v>602</v>
      </c>
      <c r="M56" s="81" t="s">
        <v>603</v>
      </c>
      <c r="N56" s="81" t="s">
        <v>604</v>
      </c>
      <c r="O56" s="82" t="s">
        <v>605</v>
      </c>
      <c r="P56" s="48"/>
      <c r="Q56" s="48"/>
      <c r="R56" s="48"/>
      <c r="S56" s="48"/>
      <c r="T56" s="48"/>
      <c r="U56" s="48"/>
    </row>
    <row r="57" spans="1:21" ht="31.5" customHeight="1" x14ac:dyDescent="0.15">
      <c r="B57" s="1222" t="s">
        <v>25</v>
      </c>
      <c r="C57" s="1223"/>
      <c r="D57" s="1226" t="s">
        <v>26</v>
      </c>
      <c r="E57" s="1227"/>
      <c r="F57" s="1227"/>
      <c r="G57" s="1227"/>
      <c r="H57" s="1227"/>
      <c r="I57" s="1227"/>
      <c r="J57" s="1228"/>
      <c r="K57" s="83" t="s">
        <v>535</v>
      </c>
      <c r="L57" s="84" t="s">
        <v>535</v>
      </c>
      <c r="M57" s="84" t="s">
        <v>535</v>
      </c>
      <c r="N57" s="84" t="s">
        <v>535</v>
      </c>
      <c r="O57" s="85" t="s">
        <v>535</v>
      </c>
    </row>
    <row r="58" spans="1:21" ht="31.5" customHeight="1" thickBot="1" x14ac:dyDescent="0.2">
      <c r="B58" s="1224"/>
      <c r="C58" s="1225"/>
      <c r="D58" s="1229" t="s">
        <v>27</v>
      </c>
      <c r="E58" s="1230"/>
      <c r="F58" s="1230"/>
      <c r="G58" s="1230"/>
      <c r="H58" s="1230"/>
      <c r="I58" s="1230"/>
      <c r="J58" s="1231"/>
      <c r="K58" s="86" t="s">
        <v>535</v>
      </c>
      <c r="L58" s="87" t="s">
        <v>535</v>
      </c>
      <c r="M58" s="87" t="s">
        <v>535</v>
      </c>
      <c r="N58" s="87" t="s">
        <v>535</v>
      </c>
      <c r="O58" s="88" t="s">
        <v>535</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Dn7Gmxaq6O3jQMuUTmPpikDD5cn4VFsqji5n/D+krYw0GNqlRaVPrZNdP54yA7w8koDvCNye6nBJb6i9mQBtww==" saltValue="xzgBrD9ERHvMM+TP2siCy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576</v>
      </c>
      <c r="J40" s="100" t="s">
        <v>577</v>
      </c>
      <c r="K40" s="100" t="s">
        <v>578</v>
      </c>
      <c r="L40" s="100" t="s">
        <v>579</v>
      </c>
      <c r="M40" s="101" t="s">
        <v>580</v>
      </c>
    </row>
    <row r="41" spans="2:13" ht="27.75" customHeight="1" x14ac:dyDescent="0.15">
      <c r="B41" s="1252" t="s">
        <v>30</v>
      </c>
      <c r="C41" s="1253"/>
      <c r="D41" s="102"/>
      <c r="E41" s="1254" t="s">
        <v>31</v>
      </c>
      <c r="F41" s="1254"/>
      <c r="G41" s="1254"/>
      <c r="H41" s="1255"/>
      <c r="I41" s="103">
        <v>71978</v>
      </c>
      <c r="J41" s="104">
        <v>70324</v>
      </c>
      <c r="K41" s="104">
        <v>69742</v>
      </c>
      <c r="L41" s="104">
        <v>65672</v>
      </c>
      <c r="M41" s="105">
        <v>62223</v>
      </c>
    </row>
    <row r="42" spans="2:13" ht="27.75" customHeight="1" x14ac:dyDescent="0.15">
      <c r="B42" s="1242"/>
      <c r="C42" s="1243"/>
      <c r="D42" s="106"/>
      <c r="E42" s="1246" t="s">
        <v>32</v>
      </c>
      <c r="F42" s="1246"/>
      <c r="G42" s="1246"/>
      <c r="H42" s="1247"/>
      <c r="I42" s="107">
        <v>289</v>
      </c>
      <c r="J42" s="108">
        <v>243</v>
      </c>
      <c r="K42" s="108">
        <v>196</v>
      </c>
      <c r="L42" s="108">
        <v>148</v>
      </c>
      <c r="M42" s="109">
        <v>100</v>
      </c>
    </row>
    <row r="43" spans="2:13" ht="27.75" customHeight="1" x14ac:dyDescent="0.15">
      <c r="B43" s="1242"/>
      <c r="C43" s="1243"/>
      <c r="D43" s="106"/>
      <c r="E43" s="1246" t="s">
        <v>33</v>
      </c>
      <c r="F43" s="1246"/>
      <c r="G43" s="1246"/>
      <c r="H43" s="1247"/>
      <c r="I43" s="107">
        <v>29137</v>
      </c>
      <c r="J43" s="108">
        <v>27961</v>
      </c>
      <c r="K43" s="108">
        <v>26647</v>
      </c>
      <c r="L43" s="108">
        <v>26898</v>
      </c>
      <c r="M43" s="109">
        <v>24488</v>
      </c>
    </row>
    <row r="44" spans="2:13" ht="27.75" customHeight="1" x14ac:dyDescent="0.15">
      <c r="B44" s="1242"/>
      <c r="C44" s="1243"/>
      <c r="D44" s="106"/>
      <c r="E44" s="1246" t="s">
        <v>34</v>
      </c>
      <c r="F44" s="1246"/>
      <c r="G44" s="1246"/>
      <c r="H44" s="1247"/>
      <c r="I44" s="107">
        <v>4354</v>
      </c>
      <c r="J44" s="108">
        <v>3207</v>
      </c>
      <c r="K44" s="108">
        <v>2193</v>
      </c>
      <c r="L44" s="108">
        <v>1757</v>
      </c>
      <c r="M44" s="109">
        <v>1841</v>
      </c>
    </row>
    <row r="45" spans="2:13" ht="27.75" customHeight="1" x14ac:dyDescent="0.15">
      <c r="B45" s="1242"/>
      <c r="C45" s="1243"/>
      <c r="D45" s="106"/>
      <c r="E45" s="1246" t="s">
        <v>35</v>
      </c>
      <c r="F45" s="1246"/>
      <c r="G45" s="1246"/>
      <c r="H45" s="1247"/>
      <c r="I45" s="107">
        <v>9522</v>
      </c>
      <c r="J45" s="108">
        <v>9739</v>
      </c>
      <c r="K45" s="108">
        <v>9079</v>
      </c>
      <c r="L45" s="108">
        <v>9278</v>
      </c>
      <c r="M45" s="109">
        <v>8967</v>
      </c>
    </row>
    <row r="46" spans="2:13" ht="27.75" customHeight="1" x14ac:dyDescent="0.15">
      <c r="B46" s="1242"/>
      <c r="C46" s="1243"/>
      <c r="D46" s="110"/>
      <c r="E46" s="1246" t="s">
        <v>36</v>
      </c>
      <c r="F46" s="1246"/>
      <c r="G46" s="1246"/>
      <c r="H46" s="1247"/>
      <c r="I46" s="107" t="s">
        <v>535</v>
      </c>
      <c r="J46" s="108" t="s">
        <v>535</v>
      </c>
      <c r="K46" s="108" t="s">
        <v>535</v>
      </c>
      <c r="L46" s="108" t="s">
        <v>535</v>
      </c>
      <c r="M46" s="109" t="s">
        <v>535</v>
      </c>
    </row>
    <row r="47" spans="2:13" ht="27.75" customHeight="1" x14ac:dyDescent="0.15">
      <c r="B47" s="1242"/>
      <c r="C47" s="1243"/>
      <c r="D47" s="111"/>
      <c r="E47" s="1256" t="s">
        <v>37</v>
      </c>
      <c r="F47" s="1257"/>
      <c r="G47" s="1257"/>
      <c r="H47" s="1258"/>
      <c r="I47" s="107" t="s">
        <v>535</v>
      </c>
      <c r="J47" s="108" t="s">
        <v>535</v>
      </c>
      <c r="K47" s="108" t="s">
        <v>535</v>
      </c>
      <c r="L47" s="108" t="s">
        <v>535</v>
      </c>
      <c r="M47" s="109" t="s">
        <v>535</v>
      </c>
    </row>
    <row r="48" spans="2:13" ht="27.75" customHeight="1" x14ac:dyDescent="0.15">
      <c r="B48" s="1242"/>
      <c r="C48" s="1243"/>
      <c r="D48" s="106"/>
      <c r="E48" s="1246" t="s">
        <v>38</v>
      </c>
      <c r="F48" s="1246"/>
      <c r="G48" s="1246"/>
      <c r="H48" s="1247"/>
      <c r="I48" s="107" t="s">
        <v>535</v>
      </c>
      <c r="J48" s="108" t="s">
        <v>535</v>
      </c>
      <c r="K48" s="108" t="s">
        <v>535</v>
      </c>
      <c r="L48" s="108" t="s">
        <v>535</v>
      </c>
      <c r="M48" s="109" t="s">
        <v>535</v>
      </c>
    </row>
    <row r="49" spans="2:13" ht="27.75" customHeight="1" x14ac:dyDescent="0.15">
      <c r="B49" s="1244"/>
      <c r="C49" s="1245"/>
      <c r="D49" s="106"/>
      <c r="E49" s="1246" t="s">
        <v>39</v>
      </c>
      <c r="F49" s="1246"/>
      <c r="G49" s="1246"/>
      <c r="H49" s="1247"/>
      <c r="I49" s="107" t="s">
        <v>535</v>
      </c>
      <c r="J49" s="108" t="s">
        <v>535</v>
      </c>
      <c r="K49" s="108" t="s">
        <v>535</v>
      </c>
      <c r="L49" s="108" t="s">
        <v>535</v>
      </c>
      <c r="M49" s="109" t="s">
        <v>535</v>
      </c>
    </row>
    <row r="50" spans="2:13" ht="27.75" customHeight="1" x14ac:dyDescent="0.15">
      <c r="B50" s="1240" t="s">
        <v>40</v>
      </c>
      <c r="C50" s="1241"/>
      <c r="D50" s="112"/>
      <c r="E50" s="1246" t="s">
        <v>41</v>
      </c>
      <c r="F50" s="1246"/>
      <c r="G50" s="1246"/>
      <c r="H50" s="1247"/>
      <c r="I50" s="107">
        <v>8071</v>
      </c>
      <c r="J50" s="108">
        <v>7749</v>
      </c>
      <c r="K50" s="108">
        <v>7978</v>
      </c>
      <c r="L50" s="108">
        <v>9513</v>
      </c>
      <c r="M50" s="109">
        <v>11040</v>
      </c>
    </row>
    <row r="51" spans="2:13" ht="27.75" customHeight="1" x14ac:dyDescent="0.15">
      <c r="B51" s="1242"/>
      <c r="C51" s="1243"/>
      <c r="D51" s="106"/>
      <c r="E51" s="1246" t="s">
        <v>42</v>
      </c>
      <c r="F51" s="1246"/>
      <c r="G51" s="1246"/>
      <c r="H51" s="1247"/>
      <c r="I51" s="107">
        <v>11519</v>
      </c>
      <c r="J51" s="108">
        <v>11254</v>
      </c>
      <c r="K51" s="108">
        <v>11248</v>
      </c>
      <c r="L51" s="108">
        <v>10894</v>
      </c>
      <c r="M51" s="109">
        <v>10720</v>
      </c>
    </row>
    <row r="52" spans="2:13" ht="27.75" customHeight="1" x14ac:dyDescent="0.15">
      <c r="B52" s="1244"/>
      <c r="C52" s="1245"/>
      <c r="D52" s="106"/>
      <c r="E52" s="1246" t="s">
        <v>43</v>
      </c>
      <c r="F52" s="1246"/>
      <c r="G52" s="1246"/>
      <c r="H52" s="1247"/>
      <c r="I52" s="107">
        <v>78787</v>
      </c>
      <c r="J52" s="108">
        <v>77177</v>
      </c>
      <c r="K52" s="108">
        <v>75308</v>
      </c>
      <c r="L52" s="108">
        <v>73280</v>
      </c>
      <c r="M52" s="109">
        <v>71586</v>
      </c>
    </row>
    <row r="53" spans="2:13" ht="27.75" customHeight="1" thickBot="1" x14ac:dyDescent="0.2">
      <c r="B53" s="1248" t="s">
        <v>44</v>
      </c>
      <c r="C53" s="1249"/>
      <c r="D53" s="113"/>
      <c r="E53" s="1250" t="s">
        <v>45</v>
      </c>
      <c r="F53" s="1250"/>
      <c r="G53" s="1250"/>
      <c r="H53" s="1251"/>
      <c r="I53" s="114">
        <v>16905</v>
      </c>
      <c r="J53" s="115">
        <v>15293</v>
      </c>
      <c r="K53" s="115">
        <v>13323</v>
      </c>
      <c r="L53" s="115">
        <v>10065</v>
      </c>
      <c r="M53" s="116">
        <v>4272</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UsDWKvq+/zd8aCyNSPb7iMgjJ7SAtGrFoLgytI2VHUBlgvaL81gjT6AxmFwDliwaP54fPrL51KQ7WqhpoFPoBQ==" saltValue="RHggKPqu+tYm+HUmGHcLO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578</v>
      </c>
      <c r="G54" s="125" t="s">
        <v>579</v>
      </c>
      <c r="H54" s="126" t="s">
        <v>580</v>
      </c>
    </row>
    <row r="55" spans="2:8" ht="52.5" customHeight="1" x14ac:dyDescent="0.15">
      <c r="B55" s="127"/>
      <c r="C55" s="1267" t="s">
        <v>48</v>
      </c>
      <c r="D55" s="1267"/>
      <c r="E55" s="1268"/>
      <c r="F55" s="128">
        <v>2592</v>
      </c>
      <c r="G55" s="128">
        <v>2749</v>
      </c>
      <c r="H55" s="129">
        <v>2899</v>
      </c>
    </row>
    <row r="56" spans="2:8" ht="52.5" customHeight="1" x14ac:dyDescent="0.15">
      <c r="B56" s="130"/>
      <c r="C56" s="1269" t="s">
        <v>49</v>
      </c>
      <c r="D56" s="1269"/>
      <c r="E56" s="1270"/>
      <c r="F56" s="131">
        <v>40</v>
      </c>
      <c r="G56" s="131">
        <v>40</v>
      </c>
      <c r="H56" s="132">
        <v>40</v>
      </c>
    </row>
    <row r="57" spans="2:8" ht="53.25" customHeight="1" x14ac:dyDescent="0.15">
      <c r="B57" s="130"/>
      <c r="C57" s="1271" t="s">
        <v>50</v>
      </c>
      <c r="D57" s="1271"/>
      <c r="E57" s="1272"/>
      <c r="F57" s="133">
        <v>2975</v>
      </c>
      <c r="G57" s="133">
        <v>4062</v>
      </c>
      <c r="H57" s="134">
        <v>4990</v>
      </c>
    </row>
    <row r="58" spans="2:8" ht="45.75" customHeight="1" x14ac:dyDescent="0.15">
      <c r="B58" s="135"/>
      <c r="C58" s="1259" t="s">
        <v>614</v>
      </c>
      <c r="D58" s="1260"/>
      <c r="E58" s="1261"/>
      <c r="F58" s="136">
        <v>418</v>
      </c>
      <c r="G58" s="136">
        <v>560</v>
      </c>
      <c r="H58" s="137">
        <v>1459</v>
      </c>
    </row>
    <row r="59" spans="2:8" ht="45.75" customHeight="1" x14ac:dyDescent="0.15">
      <c r="B59" s="135"/>
      <c r="C59" s="1259" t="s">
        <v>615</v>
      </c>
      <c r="D59" s="1260"/>
      <c r="E59" s="1261"/>
      <c r="F59" s="136">
        <v>105</v>
      </c>
      <c r="G59" s="136">
        <v>1105</v>
      </c>
      <c r="H59" s="137">
        <v>1105</v>
      </c>
    </row>
    <row r="60" spans="2:8" ht="45.75" customHeight="1" x14ac:dyDescent="0.15">
      <c r="B60" s="135"/>
      <c r="C60" s="1259" t="s">
        <v>616</v>
      </c>
      <c r="D60" s="1260"/>
      <c r="E60" s="1261"/>
      <c r="F60" s="136">
        <v>554</v>
      </c>
      <c r="G60" s="136">
        <v>532</v>
      </c>
      <c r="H60" s="137">
        <v>547</v>
      </c>
    </row>
    <row r="61" spans="2:8" ht="45.75" customHeight="1" x14ac:dyDescent="0.15">
      <c r="B61" s="135"/>
      <c r="C61" s="1259" t="s">
        <v>617</v>
      </c>
      <c r="D61" s="1260"/>
      <c r="E61" s="1261"/>
      <c r="F61" s="136">
        <v>531</v>
      </c>
      <c r="G61" s="136">
        <v>512</v>
      </c>
      <c r="H61" s="137">
        <v>500</v>
      </c>
    </row>
    <row r="62" spans="2:8" ht="45.75" customHeight="1" thickBot="1" x14ac:dyDescent="0.2">
      <c r="B62" s="138"/>
      <c r="C62" s="1262" t="s">
        <v>618</v>
      </c>
      <c r="D62" s="1263"/>
      <c r="E62" s="1264"/>
      <c r="F62" s="139">
        <v>384</v>
      </c>
      <c r="G62" s="139">
        <v>384</v>
      </c>
      <c r="H62" s="140">
        <v>386</v>
      </c>
    </row>
    <row r="63" spans="2:8" ht="52.5" customHeight="1" thickBot="1" x14ac:dyDescent="0.2">
      <c r="B63" s="141"/>
      <c r="C63" s="1265" t="s">
        <v>51</v>
      </c>
      <c r="D63" s="1265"/>
      <c r="E63" s="1266"/>
      <c r="F63" s="142">
        <v>5608</v>
      </c>
      <c r="G63" s="142">
        <v>6852</v>
      </c>
      <c r="H63" s="143">
        <v>7930</v>
      </c>
    </row>
    <row r="64" spans="2:8" ht="15" customHeight="1" x14ac:dyDescent="0.15"/>
  </sheetData>
  <sheetProtection algorithmName="SHA-512" hashValue="fFYjPOan45MYZzd6FuxBw6+wLDSv7Quyj7YH+ARdFPXOr6+TEdr4y5DCZg10LVo/MTemmHKiNYREg9L2ndeqeg==" saltValue="wdwlOMv5TML1izwbbMgXD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election activeCell="AJ23" sqref="AJ23"/>
    </sheetView>
  </sheetViews>
  <sheetFormatPr defaultColWidth="0" defaultRowHeight="0" customHeight="1" zeroHeight="1" x14ac:dyDescent="0.15"/>
  <cols>
    <col min="1" max="1" width="6.375" style="1273" customWidth="1"/>
    <col min="2" max="107" width="2.5" style="1273" customWidth="1"/>
    <col min="108" max="108" width="6.125" style="1275" customWidth="1"/>
    <col min="109" max="109" width="5.875" style="1274"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x14ac:dyDescent="0.15">
      <c r="A1" s="1332"/>
      <c r="B1" s="1331"/>
      <c r="DD1" s="1273"/>
      <c r="DE1" s="1273"/>
    </row>
    <row r="2" spans="1:143" ht="25.5" customHeight="1" x14ac:dyDescent="0.15">
      <c r="A2" s="1330"/>
      <c r="C2" s="1330"/>
      <c r="O2" s="1330"/>
      <c r="P2" s="1330"/>
      <c r="Q2" s="1330"/>
      <c r="R2" s="1330"/>
      <c r="S2" s="1330"/>
      <c r="T2" s="1330"/>
      <c r="U2" s="1330"/>
      <c r="V2" s="1330"/>
      <c r="W2" s="1330"/>
      <c r="X2" s="1330"/>
      <c r="Y2" s="1330"/>
      <c r="Z2" s="1330"/>
      <c r="AA2" s="1330"/>
      <c r="AB2" s="1330"/>
      <c r="AC2" s="1330"/>
      <c r="AD2" s="1330"/>
      <c r="AE2" s="1330"/>
      <c r="AF2" s="1330"/>
      <c r="AG2" s="1330"/>
      <c r="AH2" s="1330"/>
      <c r="AI2" s="1330"/>
      <c r="AU2" s="1330"/>
      <c r="BG2" s="1330"/>
      <c r="BS2" s="1330"/>
      <c r="CE2" s="1330"/>
      <c r="CQ2" s="1330"/>
      <c r="DD2" s="1273"/>
      <c r="DE2" s="1273"/>
    </row>
    <row r="3" spans="1:143" ht="25.5" customHeight="1" x14ac:dyDescent="0.15">
      <c r="A3" s="1330"/>
      <c r="C3" s="1330"/>
      <c r="O3" s="1330"/>
      <c r="P3" s="1330"/>
      <c r="Q3" s="1330"/>
      <c r="R3" s="1330"/>
      <c r="S3" s="1330"/>
      <c r="T3" s="1330"/>
      <c r="U3" s="1330"/>
      <c r="V3" s="1330"/>
      <c r="W3" s="1330"/>
      <c r="X3" s="1330"/>
      <c r="Y3" s="1330"/>
      <c r="Z3" s="1330"/>
      <c r="AA3" s="1330"/>
      <c r="AB3" s="1330"/>
      <c r="AC3" s="1330"/>
      <c r="AD3" s="1330"/>
      <c r="AE3" s="1330"/>
      <c r="AF3" s="1330"/>
      <c r="AG3" s="1330"/>
      <c r="AH3" s="1330"/>
      <c r="AI3" s="1330"/>
      <c r="AU3" s="1330"/>
      <c r="BG3" s="1330"/>
      <c r="BS3" s="1330"/>
      <c r="CE3" s="1330"/>
      <c r="CQ3" s="1330"/>
      <c r="DD3" s="1273"/>
      <c r="DE3" s="1273"/>
    </row>
    <row r="4" spans="1:143" s="292" customFormat="1" ht="13.5" x14ac:dyDescent="0.15">
      <c r="A4" s="1330"/>
      <c r="B4" s="1330"/>
      <c r="C4" s="1330"/>
      <c r="D4" s="1330"/>
      <c r="E4" s="1330"/>
      <c r="F4" s="1330"/>
      <c r="G4" s="1330"/>
      <c r="H4" s="1330"/>
      <c r="I4" s="1330"/>
      <c r="J4" s="1330"/>
      <c r="K4" s="1330"/>
      <c r="L4" s="1330"/>
      <c r="M4" s="1330"/>
      <c r="N4" s="1330"/>
      <c r="O4" s="1330"/>
      <c r="P4" s="1330"/>
      <c r="Q4" s="1330"/>
      <c r="R4" s="1330"/>
      <c r="S4" s="1330"/>
      <c r="T4" s="1330"/>
      <c r="U4" s="1330"/>
      <c r="V4" s="1330"/>
      <c r="W4" s="1330"/>
      <c r="X4" s="1330"/>
      <c r="Y4" s="1330"/>
      <c r="Z4" s="1330"/>
      <c r="AA4" s="1330"/>
      <c r="AB4" s="1330"/>
      <c r="AC4" s="1330"/>
      <c r="AD4" s="1330"/>
      <c r="AE4" s="1330"/>
      <c r="AF4" s="1330"/>
      <c r="AG4" s="1330"/>
      <c r="AH4" s="1330"/>
      <c r="AI4" s="1330"/>
      <c r="AJ4" s="1330"/>
      <c r="AK4" s="1330"/>
      <c r="AL4" s="1330"/>
      <c r="AM4" s="1330"/>
      <c r="AN4" s="1330"/>
      <c r="AO4" s="1330"/>
      <c r="AP4" s="1330"/>
      <c r="AQ4" s="1330"/>
      <c r="AR4" s="1330"/>
      <c r="AS4" s="1330"/>
      <c r="AT4" s="1330"/>
      <c r="AU4" s="1330"/>
      <c r="AV4" s="1330"/>
      <c r="AW4" s="1330"/>
      <c r="AX4" s="1330"/>
      <c r="AY4" s="1330"/>
      <c r="AZ4" s="1330"/>
      <c r="BA4" s="1330"/>
      <c r="BB4" s="1330"/>
      <c r="BC4" s="1330"/>
      <c r="BD4" s="1330"/>
      <c r="BE4" s="1330"/>
      <c r="BF4" s="1330"/>
      <c r="BG4" s="1330"/>
      <c r="BH4" s="1330"/>
      <c r="BI4" s="1330"/>
      <c r="BJ4" s="1330"/>
      <c r="BK4" s="1330"/>
      <c r="BL4" s="1330"/>
      <c r="BM4" s="1330"/>
      <c r="BN4" s="1330"/>
      <c r="BO4" s="1330"/>
      <c r="BP4" s="1330"/>
      <c r="BQ4" s="1330"/>
      <c r="BR4" s="1330"/>
      <c r="BS4" s="1330"/>
      <c r="BT4" s="1330"/>
      <c r="BU4" s="1330"/>
      <c r="BV4" s="1330"/>
      <c r="BW4" s="1330"/>
      <c r="BX4" s="1330"/>
      <c r="BY4" s="1330"/>
      <c r="BZ4" s="1330"/>
      <c r="CA4" s="1330"/>
      <c r="CB4" s="1330"/>
      <c r="CC4" s="1330"/>
      <c r="CD4" s="1330"/>
      <c r="CE4" s="1330"/>
      <c r="CF4" s="1330"/>
      <c r="CG4" s="1330"/>
      <c r="CH4" s="1330"/>
      <c r="CI4" s="1330"/>
      <c r="CJ4" s="1330"/>
      <c r="CK4" s="1330"/>
      <c r="CL4" s="1330"/>
      <c r="CM4" s="1330"/>
      <c r="CN4" s="1330"/>
      <c r="CO4" s="1330"/>
      <c r="CP4" s="1330"/>
      <c r="CQ4" s="1330"/>
      <c r="CR4" s="1330"/>
      <c r="CS4" s="1330"/>
      <c r="CT4" s="1330"/>
      <c r="CU4" s="1330"/>
      <c r="CV4" s="1330"/>
      <c r="CW4" s="1330"/>
      <c r="CX4" s="1330"/>
      <c r="CY4" s="1330"/>
      <c r="CZ4" s="1330"/>
      <c r="DA4" s="1330"/>
      <c r="DB4" s="1330"/>
      <c r="DC4" s="1330"/>
      <c r="DD4" s="1330"/>
      <c r="DE4" s="1330"/>
      <c r="DF4" s="293"/>
      <c r="DG4" s="293"/>
      <c r="DH4" s="293"/>
      <c r="DI4" s="293"/>
      <c r="DJ4" s="293"/>
      <c r="DK4" s="293"/>
      <c r="DL4" s="293"/>
      <c r="DM4" s="293"/>
      <c r="DN4" s="293"/>
      <c r="DO4" s="293"/>
      <c r="DP4" s="293"/>
      <c r="DQ4" s="293"/>
      <c r="DR4" s="293"/>
      <c r="DS4" s="293"/>
      <c r="DT4" s="293"/>
      <c r="DU4" s="293"/>
      <c r="DV4" s="293"/>
      <c r="DW4" s="293"/>
    </row>
    <row r="5" spans="1:143" s="292" customFormat="1" ht="13.5" x14ac:dyDescent="0.15">
      <c r="A5" s="1330"/>
      <c r="B5" s="1330"/>
      <c r="C5" s="1330"/>
      <c r="D5" s="1330"/>
      <c r="E5" s="1330"/>
      <c r="F5" s="1330"/>
      <c r="G5" s="1330"/>
      <c r="H5" s="1330"/>
      <c r="I5" s="1330"/>
      <c r="J5" s="1330"/>
      <c r="K5" s="1330"/>
      <c r="L5" s="1330"/>
      <c r="M5" s="1330"/>
      <c r="N5" s="1330"/>
      <c r="O5" s="1330"/>
      <c r="P5" s="1330"/>
      <c r="Q5" s="1330"/>
      <c r="R5" s="1330"/>
      <c r="S5" s="1330"/>
      <c r="T5" s="1330"/>
      <c r="U5" s="1330"/>
      <c r="V5" s="1330"/>
      <c r="W5" s="1330"/>
      <c r="X5" s="1330"/>
      <c r="Y5" s="1330"/>
      <c r="Z5" s="1330"/>
      <c r="AA5" s="1330"/>
      <c r="AB5" s="1330"/>
      <c r="AC5" s="1330"/>
      <c r="AD5" s="1330"/>
      <c r="AE5" s="1330"/>
      <c r="AF5" s="1330"/>
      <c r="AG5" s="1330"/>
      <c r="AH5" s="1330"/>
      <c r="AI5" s="1330"/>
      <c r="AJ5" s="1330"/>
      <c r="AK5" s="1330"/>
      <c r="AL5" s="1330"/>
      <c r="AM5" s="1330"/>
      <c r="AN5" s="1330"/>
      <c r="AO5" s="1330"/>
      <c r="AP5" s="1330"/>
      <c r="AQ5" s="1330"/>
      <c r="AR5" s="1330"/>
      <c r="AS5" s="1330"/>
      <c r="AT5" s="1330"/>
      <c r="AU5" s="1330"/>
      <c r="AV5" s="1330"/>
      <c r="AW5" s="1330"/>
      <c r="AX5" s="1330"/>
      <c r="AY5" s="1330"/>
      <c r="AZ5" s="1330"/>
      <c r="BA5" s="1330"/>
      <c r="BB5" s="1330"/>
      <c r="BC5" s="1330"/>
      <c r="BD5" s="1330"/>
      <c r="BE5" s="1330"/>
      <c r="BF5" s="1330"/>
      <c r="BG5" s="1330"/>
      <c r="BH5" s="1330"/>
      <c r="BI5" s="1330"/>
      <c r="BJ5" s="1330"/>
      <c r="BK5" s="1330"/>
      <c r="BL5" s="1330"/>
      <c r="BM5" s="1330"/>
      <c r="BN5" s="1330"/>
      <c r="BO5" s="1330"/>
      <c r="BP5" s="1330"/>
      <c r="BQ5" s="1330"/>
      <c r="BR5" s="1330"/>
      <c r="BS5" s="1330"/>
      <c r="BT5" s="1330"/>
      <c r="BU5" s="1330"/>
      <c r="BV5" s="1330"/>
      <c r="BW5" s="1330"/>
      <c r="BX5" s="1330"/>
      <c r="BY5" s="1330"/>
      <c r="BZ5" s="1330"/>
      <c r="CA5" s="1330"/>
      <c r="CB5" s="1330"/>
      <c r="CC5" s="1330"/>
      <c r="CD5" s="1330"/>
      <c r="CE5" s="1330"/>
      <c r="CF5" s="1330"/>
      <c r="CG5" s="1330"/>
      <c r="CH5" s="1330"/>
      <c r="CI5" s="1330"/>
      <c r="CJ5" s="1330"/>
      <c r="CK5" s="1330"/>
      <c r="CL5" s="1330"/>
      <c r="CM5" s="1330"/>
      <c r="CN5" s="1330"/>
      <c r="CO5" s="1330"/>
      <c r="CP5" s="1330"/>
      <c r="CQ5" s="1330"/>
      <c r="CR5" s="1330"/>
      <c r="CS5" s="1330"/>
      <c r="CT5" s="1330"/>
      <c r="CU5" s="1330"/>
      <c r="CV5" s="1330"/>
      <c r="CW5" s="1330"/>
      <c r="CX5" s="1330"/>
      <c r="CY5" s="1330"/>
      <c r="CZ5" s="1330"/>
      <c r="DA5" s="1330"/>
      <c r="DB5" s="1330"/>
      <c r="DC5" s="1330"/>
      <c r="DD5" s="1330"/>
      <c r="DE5" s="1330"/>
      <c r="DF5" s="293"/>
      <c r="DG5" s="293"/>
      <c r="DH5" s="293"/>
      <c r="DI5" s="293"/>
      <c r="DJ5" s="293"/>
      <c r="DK5" s="293"/>
      <c r="DL5" s="293"/>
      <c r="DM5" s="293"/>
      <c r="DN5" s="293"/>
      <c r="DO5" s="293"/>
      <c r="DP5" s="293"/>
      <c r="DQ5" s="293"/>
      <c r="DR5" s="293"/>
      <c r="DS5" s="293"/>
      <c r="DT5" s="293"/>
      <c r="DU5" s="293"/>
      <c r="DV5" s="293"/>
      <c r="DW5" s="293"/>
    </row>
    <row r="6" spans="1:143" s="292" customFormat="1" ht="13.5" x14ac:dyDescent="0.15">
      <c r="A6" s="1330"/>
      <c r="B6" s="1330"/>
      <c r="C6" s="1330"/>
      <c r="D6" s="1330"/>
      <c r="E6" s="1330"/>
      <c r="F6" s="1330"/>
      <c r="G6" s="1330"/>
      <c r="H6" s="1330"/>
      <c r="I6" s="1330"/>
      <c r="J6" s="1330"/>
      <c r="K6" s="1330"/>
      <c r="L6" s="1330"/>
      <c r="M6" s="1330"/>
      <c r="N6" s="1330"/>
      <c r="O6" s="1330"/>
      <c r="P6" s="1330"/>
      <c r="Q6" s="1330"/>
      <c r="R6" s="1330"/>
      <c r="S6" s="1330"/>
      <c r="T6" s="1330"/>
      <c r="U6" s="1330"/>
      <c r="V6" s="1330"/>
      <c r="W6" s="1330"/>
      <c r="X6" s="1330"/>
      <c r="Y6" s="1330"/>
      <c r="Z6" s="1330"/>
      <c r="AA6" s="1330"/>
      <c r="AB6" s="1330"/>
      <c r="AC6" s="1330"/>
      <c r="AD6" s="1330"/>
      <c r="AE6" s="1330"/>
      <c r="AF6" s="1330"/>
      <c r="AG6" s="1330"/>
      <c r="AH6" s="1330"/>
      <c r="AI6" s="1330"/>
      <c r="AJ6" s="1330"/>
      <c r="AK6" s="1330"/>
      <c r="AL6" s="1330"/>
      <c r="AM6" s="1330"/>
      <c r="AN6" s="1330"/>
      <c r="AO6" s="1330"/>
      <c r="AP6" s="1330"/>
      <c r="AQ6" s="1330"/>
      <c r="AR6" s="1330"/>
      <c r="AS6" s="1330"/>
      <c r="AT6" s="1330"/>
      <c r="AU6" s="1330"/>
      <c r="AV6" s="1330"/>
      <c r="AW6" s="1330"/>
      <c r="AX6" s="1330"/>
      <c r="AY6" s="1330"/>
      <c r="AZ6" s="1330"/>
      <c r="BA6" s="1330"/>
      <c r="BB6" s="1330"/>
      <c r="BC6" s="1330"/>
      <c r="BD6" s="1330"/>
      <c r="BE6" s="1330"/>
      <c r="BF6" s="1330"/>
      <c r="BG6" s="1330"/>
      <c r="BH6" s="1330"/>
      <c r="BI6" s="1330"/>
      <c r="BJ6" s="1330"/>
      <c r="BK6" s="1330"/>
      <c r="BL6" s="1330"/>
      <c r="BM6" s="1330"/>
      <c r="BN6" s="1330"/>
      <c r="BO6" s="1330"/>
      <c r="BP6" s="1330"/>
      <c r="BQ6" s="1330"/>
      <c r="BR6" s="1330"/>
      <c r="BS6" s="1330"/>
      <c r="BT6" s="1330"/>
      <c r="BU6" s="1330"/>
      <c r="BV6" s="1330"/>
      <c r="BW6" s="1330"/>
      <c r="BX6" s="1330"/>
      <c r="BY6" s="1330"/>
      <c r="BZ6" s="1330"/>
      <c r="CA6" s="1330"/>
      <c r="CB6" s="1330"/>
      <c r="CC6" s="1330"/>
      <c r="CD6" s="1330"/>
      <c r="CE6" s="1330"/>
      <c r="CF6" s="1330"/>
      <c r="CG6" s="1330"/>
      <c r="CH6" s="1330"/>
      <c r="CI6" s="1330"/>
      <c r="CJ6" s="1330"/>
      <c r="CK6" s="1330"/>
      <c r="CL6" s="1330"/>
      <c r="CM6" s="1330"/>
      <c r="CN6" s="1330"/>
      <c r="CO6" s="1330"/>
      <c r="CP6" s="1330"/>
      <c r="CQ6" s="1330"/>
      <c r="CR6" s="1330"/>
      <c r="CS6" s="1330"/>
      <c r="CT6" s="1330"/>
      <c r="CU6" s="1330"/>
      <c r="CV6" s="1330"/>
      <c r="CW6" s="1330"/>
      <c r="CX6" s="1330"/>
      <c r="CY6" s="1330"/>
      <c r="CZ6" s="1330"/>
      <c r="DA6" s="1330"/>
      <c r="DB6" s="1330"/>
      <c r="DC6" s="1330"/>
      <c r="DD6" s="1330"/>
      <c r="DE6" s="1330"/>
      <c r="DF6" s="293"/>
      <c r="DG6" s="293"/>
      <c r="DH6" s="293"/>
      <c r="DI6" s="293"/>
      <c r="DJ6" s="293"/>
      <c r="DK6" s="293"/>
      <c r="DL6" s="293"/>
      <c r="DM6" s="293"/>
      <c r="DN6" s="293"/>
      <c r="DO6" s="293"/>
      <c r="DP6" s="293"/>
      <c r="DQ6" s="293"/>
      <c r="DR6" s="293"/>
      <c r="DS6" s="293"/>
      <c r="DT6" s="293"/>
      <c r="DU6" s="293"/>
      <c r="DV6" s="293"/>
      <c r="DW6" s="293"/>
    </row>
    <row r="7" spans="1:143" s="292" customFormat="1" ht="13.5" x14ac:dyDescent="0.15">
      <c r="A7" s="1330"/>
      <c r="B7" s="1330"/>
      <c r="C7" s="1330"/>
      <c r="D7" s="1330"/>
      <c r="E7" s="1330"/>
      <c r="F7" s="1330"/>
      <c r="G7" s="1330"/>
      <c r="H7" s="1330"/>
      <c r="I7" s="1330"/>
      <c r="J7" s="1330"/>
      <c r="K7" s="1330"/>
      <c r="L7" s="1330"/>
      <c r="M7" s="1330"/>
      <c r="N7" s="1330"/>
      <c r="O7" s="1330"/>
      <c r="P7" s="1330"/>
      <c r="Q7" s="1330"/>
      <c r="R7" s="1330"/>
      <c r="S7" s="1330"/>
      <c r="T7" s="1330"/>
      <c r="U7" s="1330"/>
      <c r="V7" s="1330"/>
      <c r="W7" s="1330"/>
      <c r="X7" s="1330"/>
      <c r="Y7" s="1330"/>
      <c r="Z7" s="1330"/>
      <c r="AA7" s="1330"/>
      <c r="AB7" s="1330"/>
      <c r="AC7" s="1330"/>
      <c r="AD7" s="1330"/>
      <c r="AE7" s="1330"/>
      <c r="AF7" s="1330"/>
      <c r="AG7" s="1330"/>
      <c r="AH7" s="1330"/>
      <c r="AI7" s="1330"/>
      <c r="AJ7" s="1330"/>
      <c r="AK7" s="1330"/>
      <c r="AL7" s="1330"/>
      <c r="AM7" s="1330"/>
      <c r="AN7" s="1330"/>
      <c r="AO7" s="1330"/>
      <c r="AP7" s="1330"/>
      <c r="AQ7" s="1330"/>
      <c r="AR7" s="1330"/>
      <c r="AS7" s="1330"/>
      <c r="AT7" s="1330"/>
      <c r="AU7" s="1330"/>
      <c r="AV7" s="1330"/>
      <c r="AW7" s="1330"/>
      <c r="AX7" s="1330"/>
      <c r="AY7" s="1330"/>
      <c r="AZ7" s="1330"/>
      <c r="BA7" s="1330"/>
      <c r="BB7" s="1330"/>
      <c r="BC7" s="1330"/>
      <c r="BD7" s="1330"/>
      <c r="BE7" s="1330"/>
      <c r="BF7" s="1330"/>
      <c r="BG7" s="1330"/>
      <c r="BH7" s="1330"/>
      <c r="BI7" s="1330"/>
      <c r="BJ7" s="1330"/>
      <c r="BK7" s="1330"/>
      <c r="BL7" s="1330"/>
      <c r="BM7" s="1330"/>
      <c r="BN7" s="1330"/>
      <c r="BO7" s="1330"/>
      <c r="BP7" s="1330"/>
      <c r="BQ7" s="1330"/>
      <c r="BR7" s="1330"/>
      <c r="BS7" s="1330"/>
      <c r="BT7" s="1330"/>
      <c r="BU7" s="1330"/>
      <c r="BV7" s="1330"/>
      <c r="BW7" s="1330"/>
      <c r="BX7" s="1330"/>
      <c r="BY7" s="1330"/>
      <c r="BZ7" s="1330"/>
      <c r="CA7" s="1330"/>
      <c r="CB7" s="1330"/>
      <c r="CC7" s="1330"/>
      <c r="CD7" s="1330"/>
      <c r="CE7" s="1330"/>
      <c r="CF7" s="1330"/>
      <c r="CG7" s="1330"/>
      <c r="CH7" s="1330"/>
      <c r="CI7" s="1330"/>
      <c r="CJ7" s="1330"/>
      <c r="CK7" s="1330"/>
      <c r="CL7" s="1330"/>
      <c r="CM7" s="1330"/>
      <c r="CN7" s="1330"/>
      <c r="CO7" s="1330"/>
      <c r="CP7" s="1330"/>
      <c r="CQ7" s="1330"/>
      <c r="CR7" s="1330"/>
      <c r="CS7" s="1330"/>
      <c r="CT7" s="1330"/>
      <c r="CU7" s="1330"/>
      <c r="CV7" s="1330"/>
      <c r="CW7" s="1330"/>
      <c r="CX7" s="1330"/>
      <c r="CY7" s="1330"/>
      <c r="CZ7" s="1330"/>
      <c r="DA7" s="1330"/>
      <c r="DB7" s="1330"/>
      <c r="DC7" s="1330"/>
      <c r="DD7" s="1330"/>
      <c r="DE7" s="1330"/>
      <c r="DF7" s="293"/>
      <c r="DG7" s="293"/>
      <c r="DH7" s="293"/>
      <c r="DI7" s="293"/>
      <c r="DJ7" s="293"/>
      <c r="DK7" s="293"/>
      <c r="DL7" s="293"/>
      <c r="DM7" s="293"/>
      <c r="DN7" s="293"/>
      <c r="DO7" s="293"/>
      <c r="DP7" s="293"/>
      <c r="DQ7" s="293"/>
      <c r="DR7" s="293"/>
      <c r="DS7" s="293"/>
      <c r="DT7" s="293"/>
      <c r="DU7" s="293"/>
      <c r="DV7" s="293"/>
      <c r="DW7" s="293"/>
    </row>
    <row r="8" spans="1:143" s="292" customFormat="1" ht="13.5" x14ac:dyDescent="0.15">
      <c r="A8" s="1330"/>
      <c r="B8" s="1330"/>
      <c r="C8" s="1330"/>
      <c r="D8" s="1330"/>
      <c r="E8" s="1330"/>
      <c r="F8" s="1330"/>
      <c r="G8" s="1330"/>
      <c r="H8" s="1330"/>
      <c r="I8" s="1330"/>
      <c r="J8" s="1330"/>
      <c r="K8" s="1330"/>
      <c r="L8" s="1330"/>
      <c r="M8" s="1330"/>
      <c r="N8" s="1330"/>
      <c r="O8" s="1330"/>
      <c r="P8" s="1330"/>
      <c r="Q8" s="1330"/>
      <c r="R8" s="1330"/>
      <c r="S8" s="1330"/>
      <c r="T8" s="1330"/>
      <c r="U8" s="1330"/>
      <c r="V8" s="1330"/>
      <c r="W8" s="1330"/>
      <c r="X8" s="1330"/>
      <c r="Y8" s="1330"/>
      <c r="Z8" s="1330"/>
      <c r="AA8" s="1330"/>
      <c r="AB8" s="1330"/>
      <c r="AC8" s="1330"/>
      <c r="AD8" s="1330"/>
      <c r="AE8" s="1330"/>
      <c r="AF8" s="1330"/>
      <c r="AG8" s="1330"/>
      <c r="AH8" s="1330"/>
      <c r="AI8" s="1330"/>
      <c r="AJ8" s="1330"/>
      <c r="AK8" s="1330"/>
      <c r="AL8" s="1330"/>
      <c r="AM8" s="1330"/>
      <c r="AN8" s="1330"/>
      <c r="AO8" s="1330"/>
      <c r="AP8" s="1330"/>
      <c r="AQ8" s="1330"/>
      <c r="AR8" s="1330"/>
      <c r="AS8" s="1330"/>
      <c r="AT8" s="1330"/>
      <c r="AU8" s="1330"/>
      <c r="AV8" s="1330"/>
      <c r="AW8" s="1330"/>
      <c r="AX8" s="1330"/>
      <c r="AY8" s="1330"/>
      <c r="AZ8" s="1330"/>
      <c r="BA8" s="1330"/>
      <c r="BB8" s="1330"/>
      <c r="BC8" s="1330"/>
      <c r="BD8" s="1330"/>
      <c r="BE8" s="1330"/>
      <c r="BF8" s="1330"/>
      <c r="BG8" s="1330"/>
      <c r="BH8" s="1330"/>
      <c r="BI8" s="1330"/>
      <c r="BJ8" s="1330"/>
      <c r="BK8" s="1330"/>
      <c r="BL8" s="1330"/>
      <c r="BM8" s="1330"/>
      <c r="BN8" s="1330"/>
      <c r="BO8" s="1330"/>
      <c r="BP8" s="1330"/>
      <c r="BQ8" s="1330"/>
      <c r="BR8" s="1330"/>
      <c r="BS8" s="1330"/>
      <c r="BT8" s="1330"/>
      <c r="BU8" s="1330"/>
      <c r="BV8" s="1330"/>
      <c r="BW8" s="1330"/>
      <c r="BX8" s="1330"/>
      <c r="BY8" s="1330"/>
      <c r="BZ8" s="1330"/>
      <c r="CA8" s="1330"/>
      <c r="CB8" s="1330"/>
      <c r="CC8" s="1330"/>
      <c r="CD8" s="1330"/>
      <c r="CE8" s="1330"/>
      <c r="CF8" s="1330"/>
      <c r="CG8" s="1330"/>
      <c r="CH8" s="1330"/>
      <c r="CI8" s="1330"/>
      <c r="CJ8" s="1330"/>
      <c r="CK8" s="1330"/>
      <c r="CL8" s="1330"/>
      <c r="CM8" s="1330"/>
      <c r="CN8" s="1330"/>
      <c r="CO8" s="1330"/>
      <c r="CP8" s="1330"/>
      <c r="CQ8" s="1330"/>
      <c r="CR8" s="1330"/>
      <c r="CS8" s="1330"/>
      <c r="CT8" s="1330"/>
      <c r="CU8" s="1330"/>
      <c r="CV8" s="1330"/>
      <c r="CW8" s="1330"/>
      <c r="CX8" s="1330"/>
      <c r="CY8" s="1330"/>
      <c r="CZ8" s="1330"/>
      <c r="DA8" s="1330"/>
      <c r="DB8" s="1330"/>
      <c r="DC8" s="1330"/>
      <c r="DD8" s="1330"/>
      <c r="DE8" s="1330"/>
      <c r="DF8" s="293"/>
      <c r="DG8" s="293"/>
      <c r="DH8" s="293"/>
      <c r="DI8" s="293"/>
      <c r="DJ8" s="293"/>
      <c r="DK8" s="293"/>
      <c r="DL8" s="293"/>
      <c r="DM8" s="293"/>
      <c r="DN8" s="293"/>
      <c r="DO8" s="293"/>
      <c r="DP8" s="293"/>
      <c r="DQ8" s="293"/>
      <c r="DR8" s="293"/>
      <c r="DS8" s="293"/>
      <c r="DT8" s="293"/>
      <c r="DU8" s="293"/>
      <c r="DV8" s="293"/>
      <c r="DW8" s="293"/>
    </row>
    <row r="9" spans="1:143" s="292" customFormat="1" ht="13.5" x14ac:dyDescent="0.15">
      <c r="A9" s="1330"/>
      <c r="B9" s="1330"/>
      <c r="C9" s="1330"/>
      <c r="D9" s="1330"/>
      <c r="E9" s="1330"/>
      <c r="F9" s="1330"/>
      <c r="G9" s="1330"/>
      <c r="H9" s="1330"/>
      <c r="I9" s="1330"/>
      <c r="J9" s="1330"/>
      <c r="K9" s="1330"/>
      <c r="L9" s="1330"/>
      <c r="M9" s="1330"/>
      <c r="N9" s="1330"/>
      <c r="O9" s="1330"/>
      <c r="P9" s="1330"/>
      <c r="Q9" s="1330"/>
      <c r="R9" s="1330"/>
      <c r="S9" s="1330"/>
      <c r="T9" s="1330"/>
      <c r="U9" s="1330"/>
      <c r="V9" s="1330"/>
      <c r="W9" s="1330"/>
      <c r="X9" s="1330"/>
      <c r="Y9" s="1330"/>
      <c r="Z9" s="1330"/>
      <c r="AA9" s="1330"/>
      <c r="AB9" s="1330"/>
      <c r="AC9" s="1330"/>
      <c r="AD9" s="1330"/>
      <c r="AE9" s="1330"/>
      <c r="AF9" s="1330"/>
      <c r="AG9" s="1330"/>
      <c r="AH9" s="1330"/>
      <c r="AI9" s="1330"/>
      <c r="AJ9" s="1330"/>
      <c r="AK9" s="1330"/>
      <c r="AL9" s="1330"/>
      <c r="AM9" s="1330"/>
      <c r="AN9" s="1330"/>
      <c r="AO9" s="1330"/>
      <c r="AP9" s="1330"/>
      <c r="AQ9" s="1330"/>
      <c r="AR9" s="1330"/>
      <c r="AS9" s="1330"/>
      <c r="AT9" s="1330"/>
      <c r="AU9" s="1330"/>
      <c r="AV9" s="1330"/>
      <c r="AW9" s="1330"/>
      <c r="AX9" s="1330"/>
      <c r="AY9" s="1330"/>
      <c r="AZ9" s="1330"/>
      <c r="BA9" s="1330"/>
      <c r="BB9" s="1330"/>
      <c r="BC9" s="1330"/>
      <c r="BD9" s="1330"/>
      <c r="BE9" s="1330"/>
      <c r="BF9" s="1330"/>
      <c r="BG9" s="1330"/>
      <c r="BH9" s="1330"/>
      <c r="BI9" s="1330"/>
      <c r="BJ9" s="1330"/>
      <c r="BK9" s="1330"/>
      <c r="BL9" s="1330"/>
      <c r="BM9" s="1330"/>
      <c r="BN9" s="1330"/>
      <c r="BO9" s="1330"/>
      <c r="BP9" s="1330"/>
      <c r="BQ9" s="1330"/>
      <c r="BR9" s="1330"/>
      <c r="BS9" s="1330"/>
      <c r="BT9" s="1330"/>
      <c r="BU9" s="1330"/>
      <c r="BV9" s="1330"/>
      <c r="BW9" s="1330"/>
      <c r="BX9" s="1330"/>
      <c r="BY9" s="1330"/>
      <c r="BZ9" s="1330"/>
      <c r="CA9" s="1330"/>
      <c r="CB9" s="1330"/>
      <c r="CC9" s="1330"/>
      <c r="CD9" s="1330"/>
      <c r="CE9" s="1330"/>
      <c r="CF9" s="1330"/>
      <c r="CG9" s="1330"/>
      <c r="CH9" s="1330"/>
      <c r="CI9" s="1330"/>
      <c r="CJ9" s="1330"/>
      <c r="CK9" s="1330"/>
      <c r="CL9" s="1330"/>
      <c r="CM9" s="1330"/>
      <c r="CN9" s="1330"/>
      <c r="CO9" s="1330"/>
      <c r="CP9" s="1330"/>
      <c r="CQ9" s="1330"/>
      <c r="CR9" s="1330"/>
      <c r="CS9" s="1330"/>
      <c r="CT9" s="1330"/>
      <c r="CU9" s="1330"/>
      <c r="CV9" s="1330"/>
      <c r="CW9" s="1330"/>
      <c r="CX9" s="1330"/>
      <c r="CY9" s="1330"/>
      <c r="CZ9" s="1330"/>
      <c r="DA9" s="1330"/>
      <c r="DB9" s="1330"/>
      <c r="DC9" s="1330"/>
      <c r="DD9" s="1330"/>
      <c r="DE9" s="1330"/>
      <c r="DF9" s="293"/>
      <c r="DG9" s="293"/>
      <c r="DH9" s="293"/>
      <c r="DI9" s="293"/>
      <c r="DJ9" s="293"/>
      <c r="DK9" s="293"/>
      <c r="DL9" s="293"/>
      <c r="DM9" s="293"/>
      <c r="DN9" s="293"/>
      <c r="DO9" s="293"/>
      <c r="DP9" s="293"/>
      <c r="DQ9" s="293"/>
      <c r="DR9" s="293"/>
      <c r="DS9" s="293"/>
      <c r="DT9" s="293"/>
      <c r="DU9" s="293"/>
      <c r="DV9" s="293"/>
      <c r="DW9" s="293"/>
    </row>
    <row r="10" spans="1:143" s="292" customFormat="1" ht="13.5" x14ac:dyDescent="0.15">
      <c r="A10" s="1330"/>
      <c r="B10" s="1330"/>
      <c r="C10" s="1330"/>
      <c r="D10" s="1330"/>
      <c r="E10" s="1330"/>
      <c r="F10" s="1330"/>
      <c r="G10" s="1330"/>
      <c r="H10" s="1330"/>
      <c r="I10" s="1330"/>
      <c r="J10" s="1330"/>
      <c r="K10" s="1330"/>
      <c r="L10" s="1330"/>
      <c r="M10" s="1330"/>
      <c r="N10" s="1330"/>
      <c r="O10" s="1330"/>
      <c r="P10" s="1330"/>
      <c r="Q10" s="1330"/>
      <c r="R10" s="1330"/>
      <c r="S10" s="1330"/>
      <c r="T10" s="1330"/>
      <c r="U10" s="1330"/>
      <c r="V10" s="1330"/>
      <c r="W10" s="1330"/>
      <c r="X10" s="1330"/>
      <c r="Y10" s="1330"/>
      <c r="Z10" s="1330"/>
      <c r="AA10" s="1330"/>
      <c r="AB10" s="1330"/>
      <c r="AC10" s="1330"/>
      <c r="AD10" s="1330"/>
      <c r="AE10" s="1330"/>
      <c r="AF10" s="1330"/>
      <c r="AG10" s="1330"/>
      <c r="AH10" s="1330"/>
      <c r="AI10" s="1330"/>
      <c r="AJ10" s="1330"/>
      <c r="AK10" s="1330"/>
      <c r="AL10" s="1330"/>
      <c r="AM10" s="1330"/>
      <c r="AN10" s="1330"/>
      <c r="AO10" s="1330"/>
      <c r="AP10" s="1330"/>
      <c r="AQ10" s="1330"/>
      <c r="AR10" s="1330"/>
      <c r="AS10" s="1330"/>
      <c r="AT10" s="1330"/>
      <c r="AU10" s="1330"/>
      <c r="AV10" s="1330"/>
      <c r="AW10" s="1330"/>
      <c r="AX10" s="1330"/>
      <c r="AY10" s="1330"/>
      <c r="AZ10" s="1330"/>
      <c r="BA10" s="1330"/>
      <c r="BB10" s="1330"/>
      <c r="BC10" s="1330"/>
      <c r="BD10" s="1330"/>
      <c r="BE10" s="1330"/>
      <c r="BF10" s="1330"/>
      <c r="BG10" s="1330"/>
      <c r="BH10" s="1330"/>
      <c r="BI10" s="1330"/>
      <c r="BJ10" s="1330"/>
      <c r="BK10" s="1330"/>
      <c r="BL10" s="1330"/>
      <c r="BM10" s="1330"/>
      <c r="BN10" s="1330"/>
      <c r="BO10" s="1330"/>
      <c r="BP10" s="1330"/>
      <c r="BQ10" s="1330"/>
      <c r="BR10" s="1330"/>
      <c r="BS10" s="1330"/>
      <c r="BT10" s="1330"/>
      <c r="BU10" s="1330"/>
      <c r="BV10" s="1330"/>
      <c r="BW10" s="1330"/>
      <c r="BX10" s="1330"/>
      <c r="BY10" s="1330"/>
      <c r="BZ10" s="1330"/>
      <c r="CA10" s="1330"/>
      <c r="CB10" s="1330"/>
      <c r="CC10" s="1330"/>
      <c r="CD10" s="1330"/>
      <c r="CE10" s="1330"/>
      <c r="CF10" s="1330"/>
      <c r="CG10" s="1330"/>
      <c r="CH10" s="1330"/>
      <c r="CI10" s="1330"/>
      <c r="CJ10" s="1330"/>
      <c r="CK10" s="1330"/>
      <c r="CL10" s="1330"/>
      <c r="CM10" s="1330"/>
      <c r="CN10" s="1330"/>
      <c r="CO10" s="1330"/>
      <c r="CP10" s="1330"/>
      <c r="CQ10" s="1330"/>
      <c r="CR10" s="1330"/>
      <c r="CS10" s="1330"/>
      <c r="CT10" s="1330"/>
      <c r="CU10" s="1330"/>
      <c r="CV10" s="1330"/>
      <c r="CW10" s="1330"/>
      <c r="CX10" s="1330"/>
      <c r="CY10" s="1330"/>
      <c r="CZ10" s="1330"/>
      <c r="DA10" s="1330"/>
      <c r="DB10" s="1330"/>
      <c r="DC10" s="1330"/>
      <c r="DD10" s="1330"/>
      <c r="DE10" s="1330"/>
      <c r="DF10" s="293"/>
      <c r="DG10" s="293"/>
      <c r="DH10" s="293"/>
      <c r="DI10" s="293"/>
      <c r="DJ10" s="293"/>
      <c r="DK10" s="293"/>
      <c r="DL10" s="293"/>
      <c r="DM10" s="293"/>
      <c r="DN10" s="293"/>
      <c r="DO10" s="293"/>
      <c r="DP10" s="293"/>
      <c r="DQ10" s="293"/>
      <c r="DR10" s="293"/>
      <c r="DS10" s="293"/>
      <c r="DT10" s="293"/>
      <c r="DU10" s="293"/>
      <c r="DV10" s="293"/>
      <c r="DW10" s="293"/>
      <c r="EM10" s="292" t="s">
        <v>630</v>
      </c>
    </row>
    <row r="11" spans="1:143" s="292" customFormat="1" ht="13.5" x14ac:dyDescent="0.15">
      <c r="A11" s="1330"/>
      <c r="B11" s="1330"/>
      <c r="C11" s="1330"/>
      <c r="D11" s="1330"/>
      <c r="E11" s="1330"/>
      <c r="F11" s="1330"/>
      <c r="G11" s="1330"/>
      <c r="H11" s="1330"/>
      <c r="I11" s="1330"/>
      <c r="J11" s="1330"/>
      <c r="K11" s="1330"/>
      <c r="L11" s="1330"/>
      <c r="M11" s="1330"/>
      <c r="N11" s="1330"/>
      <c r="O11" s="1330"/>
      <c r="P11" s="1330"/>
      <c r="Q11" s="1330"/>
      <c r="R11" s="1330"/>
      <c r="S11" s="1330"/>
      <c r="T11" s="1330"/>
      <c r="U11" s="1330"/>
      <c r="V11" s="1330"/>
      <c r="W11" s="1330"/>
      <c r="X11" s="1330"/>
      <c r="Y11" s="1330"/>
      <c r="Z11" s="1330"/>
      <c r="AA11" s="1330"/>
      <c r="AB11" s="1330"/>
      <c r="AC11" s="1330"/>
      <c r="AD11" s="1330"/>
      <c r="AE11" s="1330"/>
      <c r="AF11" s="1330"/>
      <c r="AG11" s="1330"/>
      <c r="AH11" s="1330"/>
      <c r="AI11" s="1330"/>
      <c r="AJ11" s="1330"/>
      <c r="AK11" s="1330"/>
      <c r="AL11" s="1330"/>
      <c r="AM11" s="1330"/>
      <c r="AN11" s="1330"/>
      <c r="AO11" s="1330"/>
      <c r="AP11" s="1330"/>
      <c r="AQ11" s="1330"/>
      <c r="AR11" s="1330"/>
      <c r="AS11" s="1330"/>
      <c r="AT11" s="1330"/>
      <c r="AU11" s="1330"/>
      <c r="AV11" s="1330"/>
      <c r="AW11" s="1330"/>
      <c r="AX11" s="1330"/>
      <c r="AY11" s="1330"/>
      <c r="AZ11" s="1330"/>
      <c r="BA11" s="1330"/>
      <c r="BB11" s="1330"/>
      <c r="BC11" s="1330"/>
      <c r="BD11" s="1330"/>
      <c r="BE11" s="1330"/>
      <c r="BF11" s="1330"/>
      <c r="BG11" s="1330"/>
      <c r="BH11" s="1330"/>
      <c r="BI11" s="1330"/>
      <c r="BJ11" s="1330"/>
      <c r="BK11" s="1330"/>
      <c r="BL11" s="1330"/>
      <c r="BM11" s="1330"/>
      <c r="BN11" s="1330"/>
      <c r="BO11" s="1330"/>
      <c r="BP11" s="1330"/>
      <c r="BQ11" s="1330"/>
      <c r="BR11" s="1330"/>
      <c r="BS11" s="1330"/>
      <c r="BT11" s="1330"/>
      <c r="BU11" s="1330"/>
      <c r="BV11" s="1330"/>
      <c r="BW11" s="1330"/>
      <c r="BX11" s="1330"/>
      <c r="BY11" s="1330"/>
      <c r="BZ11" s="1330"/>
      <c r="CA11" s="1330"/>
      <c r="CB11" s="1330"/>
      <c r="CC11" s="1330"/>
      <c r="CD11" s="1330"/>
      <c r="CE11" s="1330"/>
      <c r="CF11" s="1330"/>
      <c r="CG11" s="1330"/>
      <c r="CH11" s="1330"/>
      <c r="CI11" s="1330"/>
      <c r="CJ11" s="1330"/>
      <c r="CK11" s="1330"/>
      <c r="CL11" s="1330"/>
      <c r="CM11" s="1330"/>
      <c r="CN11" s="1330"/>
      <c r="CO11" s="1330"/>
      <c r="CP11" s="1330"/>
      <c r="CQ11" s="1330"/>
      <c r="CR11" s="1330"/>
      <c r="CS11" s="1330"/>
      <c r="CT11" s="1330"/>
      <c r="CU11" s="1330"/>
      <c r="CV11" s="1330"/>
      <c r="CW11" s="1330"/>
      <c r="CX11" s="1330"/>
      <c r="CY11" s="1330"/>
      <c r="CZ11" s="1330"/>
      <c r="DA11" s="1330"/>
      <c r="DB11" s="1330"/>
      <c r="DC11" s="1330"/>
      <c r="DD11" s="1330"/>
      <c r="DE11" s="1330"/>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x14ac:dyDescent="0.15">
      <c r="A12" s="1330"/>
      <c r="B12" s="1330"/>
      <c r="C12" s="1330"/>
      <c r="D12" s="1330"/>
      <c r="E12" s="1330"/>
      <c r="F12" s="1330"/>
      <c r="G12" s="1330"/>
      <c r="H12" s="1330"/>
      <c r="I12" s="1330"/>
      <c r="J12" s="1330"/>
      <c r="K12" s="1330"/>
      <c r="L12" s="1330"/>
      <c r="M12" s="1330"/>
      <c r="N12" s="1330"/>
      <c r="O12" s="1330"/>
      <c r="P12" s="1330"/>
      <c r="Q12" s="1330"/>
      <c r="R12" s="1330"/>
      <c r="S12" s="1330"/>
      <c r="T12" s="1330"/>
      <c r="U12" s="1330"/>
      <c r="V12" s="1330"/>
      <c r="W12" s="1330"/>
      <c r="X12" s="1330"/>
      <c r="Y12" s="1330"/>
      <c r="Z12" s="1330"/>
      <c r="AA12" s="1330"/>
      <c r="AB12" s="1330"/>
      <c r="AC12" s="1330"/>
      <c r="AD12" s="1330"/>
      <c r="AE12" s="1330"/>
      <c r="AF12" s="1330"/>
      <c r="AG12" s="1330"/>
      <c r="AH12" s="1330"/>
      <c r="AI12" s="1330"/>
      <c r="AJ12" s="1330"/>
      <c r="AK12" s="1330"/>
      <c r="AL12" s="1330"/>
      <c r="AM12" s="1330"/>
      <c r="AN12" s="1330"/>
      <c r="AO12" s="1330"/>
      <c r="AP12" s="1330"/>
      <c r="AQ12" s="1330"/>
      <c r="AR12" s="1330"/>
      <c r="AS12" s="1330"/>
      <c r="AT12" s="1330"/>
      <c r="AU12" s="1330"/>
      <c r="AV12" s="1330"/>
      <c r="AW12" s="1330"/>
      <c r="AX12" s="1330"/>
      <c r="AY12" s="1330"/>
      <c r="AZ12" s="1330"/>
      <c r="BA12" s="1330"/>
      <c r="BB12" s="1330"/>
      <c r="BC12" s="1330"/>
      <c r="BD12" s="1330"/>
      <c r="BE12" s="1330"/>
      <c r="BF12" s="1330"/>
      <c r="BG12" s="1330"/>
      <c r="BH12" s="1330"/>
      <c r="BI12" s="1330"/>
      <c r="BJ12" s="1330"/>
      <c r="BK12" s="1330"/>
      <c r="BL12" s="1330"/>
      <c r="BM12" s="1330"/>
      <c r="BN12" s="1330"/>
      <c r="BO12" s="1330"/>
      <c r="BP12" s="1330"/>
      <c r="BQ12" s="1330"/>
      <c r="BR12" s="1330"/>
      <c r="BS12" s="1330"/>
      <c r="BT12" s="1330"/>
      <c r="BU12" s="1330"/>
      <c r="BV12" s="1330"/>
      <c r="BW12" s="1330"/>
      <c r="BX12" s="1330"/>
      <c r="BY12" s="1330"/>
      <c r="BZ12" s="1330"/>
      <c r="CA12" s="1330"/>
      <c r="CB12" s="1330"/>
      <c r="CC12" s="1330"/>
      <c r="CD12" s="1330"/>
      <c r="CE12" s="1330"/>
      <c r="CF12" s="1330"/>
      <c r="CG12" s="1330"/>
      <c r="CH12" s="1330"/>
      <c r="CI12" s="1330"/>
      <c r="CJ12" s="1330"/>
      <c r="CK12" s="1330"/>
      <c r="CL12" s="1330"/>
      <c r="CM12" s="1330"/>
      <c r="CN12" s="1330"/>
      <c r="CO12" s="1330"/>
      <c r="CP12" s="1330"/>
      <c r="CQ12" s="1330"/>
      <c r="CR12" s="1330"/>
      <c r="CS12" s="1330"/>
      <c r="CT12" s="1330"/>
      <c r="CU12" s="1330"/>
      <c r="CV12" s="1330"/>
      <c r="CW12" s="1330"/>
      <c r="CX12" s="1330"/>
      <c r="CY12" s="1330"/>
      <c r="CZ12" s="1330"/>
      <c r="DA12" s="1330"/>
      <c r="DB12" s="1330"/>
      <c r="DC12" s="1330"/>
      <c r="DD12" s="1330"/>
      <c r="DE12" s="1330"/>
      <c r="DF12" s="293"/>
      <c r="DG12" s="293"/>
      <c r="DH12" s="293"/>
      <c r="DI12" s="293"/>
      <c r="DJ12" s="293"/>
      <c r="DK12" s="293"/>
      <c r="DL12" s="293"/>
      <c r="DM12" s="293"/>
      <c r="DN12" s="293"/>
      <c r="DO12" s="293"/>
      <c r="DP12" s="293"/>
      <c r="DQ12" s="293"/>
      <c r="DR12" s="293"/>
      <c r="DS12" s="293"/>
      <c r="DT12" s="293"/>
      <c r="DU12" s="293"/>
      <c r="DV12" s="293"/>
      <c r="DW12" s="293"/>
      <c r="EM12" s="292" t="s">
        <v>630</v>
      </c>
    </row>
    <row r="13" spans="1:143" s="292" customFormat="1" ht="13.5" x14ac:dyDescent="0.15">
      <c r="A13" s="1330"/>
      <c r="B13" s="1330"/>
      <c r="C13" s="1330"/>
      <c r="D13" s="1330"/>
      <c r="E13" s="1330"/>
      <c r="F13" s="1330"/>
      <c r="G13" s="1330"/>
      <c r="H13" s="1330"/>
      <c r="I13" s="1330"/>
      <c r="J13" s="1330"/>
      <c r="K13" s="1330"/>
      <c r="L13" s="1330"/>
      <c r="M13" s="1330"/>
      <c r="N13" s="1330"/>
      <c r="O13" s="1330"/>
      <c r="P13" s="1330"/>
      <c r="Q13" s="1330"/>
      <c r="R13" s="1330"/>
      <c r="S13" s="1330"/>
      <c r="T13" s="1330"/>
      <c r="U13" s="1330"/>
      <c r="V13" s="1330"/>
      <c r="W13" s="1330"/>
      <c r="X13" s="1330"/>
      <c r="Y13" s="1330"/>
      <c r="Z13" s="1330"/>
      <c r="AA13" s="1330"/>
      <c r="AB13" s="1330"/>
      <c r="AC13" s="1330"/>
      <c r="AD13" s="1330"/>
      <c r="AE13" s="1330"/>
      <c r="AF13" s="1330"/>
      <c r="AG13" s="1330"/>
      <c r="AH13" s="1330"/>
      <c r="AI13" s="1330"/>
      <c r="AJ13" s="1330"/>
      <c r="AK13" s="1330"/>
      <c r="AL13" s="1330"/>
      <c r="AM13" s="1330"/>
      <c r="AN13" s="1330"/>
      <c r="AO13" s="1330"/>
      <c r="AP13" s="1330"/>
      <c r="AQ13" s="1330"/>
      <c r="AR13" s="1330"/>
      <c r="AS13" s="1330"/>
      <c r="AT13" s="1330"/>
      <c r="AU13" s="1330"/>
      <c r="AV13" s="1330"/>
      <c r="AW13" s="1330"/>
      <c r="AX13" s="1330"/>
      <c r="AY13" s="1330"/>
      <c r="AZ13" s="1330"/>
      <c r="BA13" s="1330"/>
      <c r="BB13" s="1330"/>
      <c r="BC13" s="1330"/>
      <c r="BD13" s="1330"/>
      <c r="BE13" s="1330"/>
      <c r="BF13" s="1330"/>
      <c r="BG13" s="1330"/>
      <c r="BH13" s="1330"/>
      <c r="BI13" s="1330"/>
      <c r="BJ13" s="1330"/>
      <c r="BK13" s="1330"/>
      <c r="BL13" s="1330"/>
      <c r="BM13" s="1330"/>
      <c r="BN13" s="1330"/>
      <c r="BO13" s="1330"/>
      <c r="BP13" s="1330"/>
      <c r="BQ13" s="1330"/>
      <c r="BR13" s="1330"/>
      <c r="BS13" s="1330"/>
      <c r="BT13" s="1330"/>
      <c r="BU13" s="1330"/>
      <c r="BV13" s="1330"/>
      <c r="BW13" s="1330"/>
      <c r="BX13" s="1330"/>
      <c r="BY13" s="1330"/>
      <c r="BZ13" s="1330"/>
      <c r="CA13" s="1330"/>
      <c r="CB13" s="1330"/>
      <c r="CC13" s="1330"/>
      <c r="CD13" s="1330"/>
      <c r="CE13" s="1330"/>
      <c r="CF13" s="1330"/>
      <c r="CG13" s="1330"/>
      <c r="CH13" s="1330"/>
      <c r="CI13" s="1330"/>
      <c r="CJ13" s="1330"/>
      <c r="CK13" s="1330"/>
      <c r="CL13" s="1330"/>
      <c r="CM13" s="1330"/>
      <c r="CN13" s="1330"/>
      <c r="CO13" s="1330"/>
      <c r="CP13" s="1330"/>
      <c r="CQ13" s="1330"/>
      <c r="CR13" s="1330"/>
      <c r="CS13" s="1330"/>
      <c r="CT13" s="1330"/>
      <c r="CU13" s="1330"/>
      <c r="CV13" s="1330"/>
      <c r="CW13" s="1330"/>
      <c r="CX13" s="1330"/>
      <c r="CY13" s="1330"/>
      <c r="CZ13" s="1330"/>
      <c r="DA13" s="1330"/>
      <c r="DB13" s="1330"/>
      <c r="DC13" s="1330"/>
      <c r="DD13" s="1330"/>
      <c r="DE13" s="1330"/>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x14ac:dyDescent="0.15">
      <c r="A14" s="1330"/>
      <c r="B14" s="1330"/>
      <c r="C14" s="1330"/>
      <c r="D14" s="1330"/>
      <c r="E14" s="1330"/>
      <c r="F14" s="1330"/>
      <c r="G14" s="1330"/>
      <c r="H14" s="1330"/>
      <c r="I14" s="1330"/>
      <c r="J14" s="1330"/>
      <c r="K14" s="1330"/>
      <c r="L14" s="1330"/>
      <c r="M14" s="1330"/>
      <c r="N14" s="1330"/>
      <c r="O14" s="1330"/>
      <c r="P14" s="1330"/>
      <c r="Q14" s="1330"/>
      <c r="R14" s="1330"/>
      <c r="S14" s="1330"/>
      <c r="T14" s="1330"/>
      <c r="U14" s="1330"/>
      <c r="V14" s="1330"/>
      <c r="W14" s="1330"/>
      <c r="X14" s="1330"/>
      <c r="Y14" s="1330"/>
      <c r="Z14" s="1330"/>
      <c r="AA14" s="1330"/>
      <c r="AB14" s="1330"/>
      <c r="AC14" s="1330"/>
      <c r="AD14" s="1330"/>
      <c r="AE14" s="1330"/>
      <c r="AF14" s="1330"/>
      <c r="AG14" s="1330"/>
      <c r="AH14" s="1330"/>
      <c r="AI14" s="1330"/>
      <c r="AJ14" s="1330"/>
      <c r="AK14" s="1330"/>
      <c r="AL14" s="1330"/>
      <c r="AM14" s="1330"/>
      <c r="AN14" s="1330"/>
      <c r="AO14" s="1330"/>
      <c r="AP14" s="1330"/>
      <c r="AQ14" s="1330"/>
      <c r="AR14" s="1330"/>
      <c r="AS14" s="1330"/>
      <c r="AT14" s="1330"/>
      <c r="AU14" s="1330"/>
      <c r="AV14" s="1330"/>
      <c r="AW14" s="1330"/>
      <c r="AX14" s="1330"/>
      <c r="AY14" s="1330"/>
      <c r="AZ14" s="1330"/>
      <c r="BA14" s="1330"/>
      <c r="BB14" s="1330"/>
      <c r="BC14" s="1330"/>
      <c r="BD14" s="1330"/>
      <c r="BE14" s="1330"/>
      <c r="BF14" s="1330"/>
      <c r="BG14" s="1330"/>
      <c r="BH14" s="1330"/>
      <c r="BI14" s="1330"/>
      <c r="BJ14" s="1330"/>
      <c r="BK14" s="1330"/>
      <c r="BL14" s="1330"/>
      <c r="BM14" s="1330"/>
      <c r="BN14" s="1330"/>
      <c r="BO14" s="1330"/>
      <c r="BP14" s="1330"/>
      <c r="BQ14" s="1330"/>
      <c r="BR14" s="1330"/>
      <c r="BS14" s="1330"/>
      <c r="BT14" s="1330"/>
      <c r="BU14" s="1330"/>
      <c r="BV14" s="1330"/>
      <c r="BW14" s="1330"/>
      <c r="BX14" s="1330"/>
      <c r="BY14" s="1330"/>
      <c r="BZ14" s="1330"/>
      <c r="CA14" s="1330"/>
      <c r="CB14" s="1330"/>
      <c r="CC14" s="1330"/>
      <c r="CD14" s="1330"/>
      <c r="CE14" s="1330"/>
      <c r="CF14" s="1330"/>
      <c r="CG14" s="1330"/>
      <c r="CH14" s="1330"/>
      <c r="CI14" s="1330"/>
      <c r="CJ14" s="1330"/>
      <c r="CK14" s="1330"/>
      <c r="CL14" s="1330"/>
      <c r="CM14" s="1330"/>
      <c r="CN14" s="1330"/>
      <c r="CO14" s="1330"/>
      <c r="CP14" s="1330"/>
      <c r="CQ14" s="1330"/>
      <c r="CR14" s="1330"/>
      <c r="CS14" s="1330"/>
      <c r="CT14" s="1330"/>
      <c r="CU14" s="1330"/>
      <c r="CV14" s="1330"/>
      <c r="CW14" s="1330"/>
      <c r="CX14" s="1330"/>
      <c r="CY14" s="1330"/>
      <c r="CZ14" s="1330"/>
      <c r="DA14" s="1330"/>
      <c r="DB14" s="1330"/>
      <c r="DC14" s="1330"/>
      <c r="DD14" s="1330"/>
      <c r="DE14" s="1330"/>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x14ac:dyDescent="0.15">
      <c r="A15" s="1273"/>
      <c r="B15" s="1330"/>
      <c r="C15" s="1330"/>
      <c r="D15" s="1330"/>
      <c r="E15" s="1330"/>
      <c r="F15" s="1330"/>
      <c r="G15" s="1330"/>
      <c r="H15" s="1330"/>
      <c r="I15" s="1330"/>
      <c r="J15" s="1330"/>
      <c r="K15" s="1330"/>
      <c r="L15" s="1330"/>
      <c r="M15" s="1330"/>
      <c r="N15" s="1330"/>
      <c r="O15" s="1330"/>
      <c r="P15" s="1330"/>
      <c r="Q15" s="1330"/>
      <c r="R15" s="1330"/>
      <c r="S15" s="1330"/>
      <c r="T15" s="1330"/>
      <c r="U15" s="1330"/>
      <c r="V15" s="1330"/>
      <c r="W15" s="1330"/>
      <c r="X15" s="1330"/>
      <c r="Y15" s="1330"/>
      <c r="Z15" s="1330"/>
      <c r="AA15" s="1330"/>
      <c r="AB15" s="1330"/>
      <c r="AC15" s="1330"/>
      <c r="AD15" s="1330"/>
      <c r="AE15" s="1330"/>
      <c r="AF15" s="1330"/>
      <c r="AG15" s="1330"/>
      <c r="AH15" s="1330"/>
      <c r="AI15" s="1330"/>
      <c r="AJ15" s="1330"/>
      <c r="AK15" s="1330"/>
      <c r="AL15" s="1330"/>
      <c r="AM15" s="1330"/>
      <c r="AN15" s="1330"/>
      <c r="AO15" s="1330"/>
      <c r="AP15" s="1330"/>
      <c r="AQ15" s="1330"/>
      <c r="AR15" s="1330"/>
      <c r="AS15" s="1330"/>
      <c r="AT15" s="1330"/>
      <c r="AU15" s="1330"/>
      <c r="AV15" s="1330"/>
      <c r="AW15" s="1330"/>
      <c r="AX15" s="1330"/>
      <c r="AY15" s="1330"/>
      <c r="AZ15" s="1330"/>
      <c r="BA15" s="1330"/>
      <c r="BB15" s="1330"/>
      <c r="BC15" s="1330"/>
      <c r="BD15" s="1330"/>
      <c r="BE15" s="1330"/>
      <c r="BF15" s="1330"/>
      <c r="BG15" s="1330"/>
      <c r="BH15" s="1330"/>
      <c r="BI15" s="1330"/>
      <c r="BJ15" s="1330"/>
      <c r="BK15" s="1330"/>
      <c r="BL15" s="1330"/>
      <c r="BM15" s="1330"/>
      <c r="BN15" s="1330"/>
      <c r="BO15" s="1330"/>
      <c r="BP15" s="1330"/>
      <c r="BQ15" s="1330"/>
      <c r="BR15" s="1330"/>
      <c r="BS15" s="1330"/>
      <c r="BT15" s="1330"/>
      <c r="BU15" s="1330"/>
      <c r="BV15" s="1330"/>
      <c r="BW15" s="1330"/>
      <c r="BX15" s="1330"/>
      <c r="BY15" s="1330"/>
      <c r="BZ15" s="1330"/>
      <c r="CA15" s="1330"/>
      <c r="CB15" s="1330"/>
      <c r="CC15" s="1330"/>
      <c r="CD15" s="1330"/>
      <c r="CE15" s="1330"/>
      <c r="CF15" s="1330"/>
      <c r="CG15" s="1330"/>
      <c r="CH15" s="1330"/>
      <c r="CI15" s="1330"/>
      <c r="CJ15" s="1330"/>
      <c r="CK15" s="1330"/>
      <c r="CL15" s="1330"/>
      <c r="CM15" s="1330"/>
      <c r="CN15" s="1330"/>
      <c r="CO15" s="1330"/>
      <c r="CP15" s="1330"/>
      <c r="CQ15" s="1330"/>
      <c r="CR15" s="1330"/>
      <c r="CS15" s="1330"/>
      <c r="CT15" s="1330"/>
      <c r="CU15" s="1330"/>
      <c r="CV15" s="1330"/>
      <c r="CW15" s="1330"/>
      <c r="CX15" s="1330"/>
      <c r="CY15" s="1330"/>
      <c r="CZ15" s="1330"/>
      <c r="DA15" s="1330"/>
      <c r="DB15" s="1330"/>
      <c r="DC15" s="1330"/>
      <c r="DD15" s="1330"/>
      <c r="DE15" s="1330"/>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x14ac:dyDescent="0.15">
      <c r="A16" s="1273"/>
      <c r="B16" s="1330"/>
      <c r="C16" s="1330"/>
      <c r="D16" s="1330"/>
      <c r="E16" s="1330"/>
      <c r="F16" s="1330"/>
      <c r="G16" s="1330"/>
      <c r="H16" s="1330"/>
      <c r="I16" s="1330"/>
      <c r="J16" s="1330"/>
      <c r="K16" s="1330"/>
      <c r="L16" s="1330"/>
      <c r="M16" s="1330"/>
      <c r="N16" s="1330"/>
      <c r="O16" s="1330"/>
      <c r="P16" s="1330"/>
      <c r="Q16" s="1330"/>
      <c r="R16" s="1330"/>
      <c r="S16" s="1330"/>
      <c r="T16" s="1330"/>
      <c r="U16" s="1330"/>
      <c r="V16" s="1330"/>
      <c r="W16" s="1330"/>
      <c r="X16" s="1330"/>
      <c r="Y16" s="1330"/>
      <c r="Z16" s="1330"/>
      <c r="AA16" s="1330"/>
      <c r="AB16" s="1330"/>
      <c r="AC16" s="1330"/>
      <c r="AD16" s="1330"/>
      <c r="AE16" s="1330"/>
      <c r="AF16" s="1330"/>
      <c r="AG16" s="1330"/>
      <c r="AH16" s="1330"/>
      <c r="AI16" s="1330"/>
      <c r="AJ16" s="1330"/>
      <c r="AK16" s="1330"/>
      <c r="AL16" s="1330"/>
      <c r="AM16" s="1330"/>
      <c r="AN16" s="1330"/>
      <c r="AO16" s="1330"/>
      <c r="AP16" s="1330"/>
      <c r="AQ16" s="1330"/>
      <c r="AR16" s="1330"/>
      <c r="AS16" s="1330"/>
      <c r="AT16" s="1330"/>
      <c r="AU16" s="1330"/>
      <c r="AV16" s="1330"/>
      <c r="AW16" s="1330"/>
      <c r="AX16" s="1330"/>
      <c r="AY16" s="1330"/>
      <c r="AZ16" s="1330"/>
      <c r="BA16" s="1330"/>
      <c r="BB16" s="1330"/>
      <c r="BC16" s="1330"/>
      <c r="BD16" s="1330"/>
      <c r="BE16" s="1330"/>
      <c r="BF16" s="1330"/>
      <c r="BG16" s="1330"/>
      <c r="BH16" s="1330"/>
      <c r="BI16" s="1330"/>
      <c r="BJ16" s="1330"/>
      <c r="BK16" s="1330"/>
      <c r="BL16" s="1330"/>
      <c r="BM16" s="1330"/>
      <c r="BN16" s="1330"/>
      <c r="BO16" s="1330"/>
      <c r="BP16" s="1330"/>
      <c r="BQ16" s="1330"/>
      <c r="BR16" s="1330"/>
      <c r="BS16" s="1330"/>
      <c r="BT16" s="1330"/>
      <c r="BU16" s="1330"/>
      <c r="BV16" s="1330"/>
      <c r="BW16" s="1330"/>
      <c r="BX16" s="1330"/>
      <c r="BY16" s="1330"/>
      <c r="BZ16" s="1330"/>
      <c r="CA16" s="1330"/>
      <c r="CB16" s="1330"/>
      <c r="CC16" s="1330"/>
      <c r="CD16" s="1330"/>
      <c r="CE16" s="1330"/>
      <c r="CF16" s="1330"/>
      <c r="CG16" s="1330"/>
      <c r="CH16" s="1330"/>
      <c r="CI16" s="1330"/>
      <c r="CJ16" s="1330"/>
      <c r="CK16" s="1330"/>
      <c r="CL16" s="1330"/>
      <c r="CM16" s="1330"/>
      <c r="CN16" s="1330"/>
      <c r="CO16" s="1330"/>
      <c r="CP16" s="1330"/>
      <c r="CQ16" s="1330"/>
      <c r="CR16" s="1330"/>
      <c r="CS16" s="1330"/>
      <c r="CT16" s="1330"/>
      <c r="CU16" s="1330"/>
      <c r="CV16" s="1330"/>
      <c r="CW16" s="1330"/>
      <c r="CX16" s="1330"/>
      <c r="CY16" s="1330"/>
      <c r="CZ16" s="1330"/>
      <c r="DA16" s="1330"/>
      <c r="DB16" s="1330"/>
      <c r="DC16" s="1330"/>
      <c r="DD16" s="1330"/>
      <c r="DE16" s="1330"/>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x14ac:dyDescent="0.15">
      <c r="A17" s="1273"/>
      <c r="B17" s="1330"/>
      <c r="C17" s="1330"/>
      <c r="D17" s="1330"/>
      <c r="E17" s="1330"/>
      <c r="F17" s="1330"/>
      <c r="G17" s="1330"/>
      <c r="H17" s="1330"/>
      <c r="I17" s="1330"/>
      <c r="J17" s="1330"/>
      <c r="K17" s="1330"/>
      <c r="L17" s="1330"/>
      <c r="M17" s="1330"/>
      <c r="N17" s="1330"/>
      <c r="O17" s="1330"/>
      <c r="P17" s="1330"/>
      <c r="Q17" s="1330"/>
      <c r="R17" s="1330"/>
      <c r="S17" s="1330"/>
      <c r="T17" s="1330"/>
      <c r="U17" s="1330"/>
      <c r="V17" s="1330"/>
      <c r="W17" s="1330"/>
      <c r="X17" s="1330"/>
      <c r="Y17" s="1330"/>
      <c r="Z17" s="1330"/>
      <c r="AA17" s="1330"/>
      <c r="AB17" s="1330"/>
      <c r="AC17" s="1330"/>
      <c r="AD17" s="1330"/>
      <c r="AE17" s="1330"/>
      <c r="AF17" s="1330"/>
      <c r="AG17" s="1330"/>
      <c r="AH17" s="1330"/>
      <c r="AI17" s="1330"/>
      <c r="AJ17" s="1330"/>
      <c r="AK17" s="1330"/>
      <c r="AL17" s="1330"/>
      <c r="AM17" s="1330"/>
      <c r="AN17" s="1330"/>
      <c r="AO17" s="1330"/>
      <c r="AP17" s="1330"/>
      <c r="AQ17" s="1330"/>
      <c r="AR17" s="1330"/>
      <c r="AS17" s="1330"/>
      <c r="AT17" s="1330"/>
      <c r="AU17" s="1330"/>
      <c r="AV17" s="1330"/>
      <c r="AW17" s="1330"/>
      <c r="AX17" s="1330"/>
      <c r="AY17" s="1330"/>
      <c r="AZ17" s="1330"/>
      <c r="BA17" s="1330"/>
      <c r="BB17" s="1330"/>
      <c r="BC17" s="1330"/>
      <c r="BD17" s="1330"/>
      <c r="BE17" s="1330"/>
      <c r="BF17" s="1330"/>
      <c r="BG17" s="1330"/>
      <c r="BH17" s="1330"/>
      <c r="BI17" s="1330"/>
      <c r="BJ17" s="1330"/>
      <c r="BK17" s="1330"/>
      <c r="BL17" s="1330"/>
      <c r="BM17" s="1330"/>
      <c r="BN17" s="1330"/>
      <c r="BO17" s="1330"/>
      <c r="BP17" s="1330"/>
      <c r="BQ17" s="1330"/>
      <c r="BR17" s="1330"/>
      <c r="BS17" s="1330"/>
      <c r="BT17" s="1330"/>
      <c r="BU17" s="1330"/>
      <c r="BV17" s="1330"/>
      <c r="BW17" s="1330"/>
      <c r="BX17" s="1330"/>
      <c r="BY17" s="1330"/>
      <c r="BZ17" s="1330"/>
      <c r="CA17" s="1330"/>
      <c r="CB17" s="1330"/>
      <c r="CC17" s="1330"/>
      <c r="CD17" s="1330"/>
      <c r="CE17" s="1330"/>
      <c r="CF17" s="1330"/>
      <c r="CG17" s="1330"/>
      <c r="CH17" s="1330"/>
      <c r="CI17" s="1330"/>
      <c r="CJ17" s="1330"/>
      <c r="CK17" s="1330"/>
      <c r="CL17" s="1330"/>
      <c r="CM17" s="1330"/>
      <c r="CN17" s="1330"/>
      <c r="CO17" s="1330"/>
      <c r="CP17" s="1330"/>
      <c r="CQ17" s="1330"/>
      <c r="CR17" s="1330"/>
      <c r="CS17" s="1330"/>
      <c r="CT17" s="1330"/>
      <c r="CU17" s="1330"/>
      <c r="CV17" s="1330"/>
      <c r="CW17" s="1330"/>
      <c r="CX17" s="1330"/>
      <c r="CY17" s="1330"/>
      <c r="CZ17" s="1330"/>
      <c r="DA17" s="1330"/>
      <c r="DB17" s="1330"/>
      <c r="DC17" s="1330"/>
      <c r="DD17" s="1330"/>
      <c r="DE17" s="1330"/>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x14ac:dyDescent="0.15">
      <c r="A18" s="1273"/>
      <c r="B18" s="1330"/>
      <c r="C18" s="1330"/>
      <c r="D18" s="1330"/>
      <c r="E18" s="1330"/>
      <c r="F18" s="1330"/>
      <c r="G18" s="1330"/>
      <c r="H18" s="1330"/>
      <c r="I18" s="1330"/>
      <c r="J18" s="1330"/>
      <c r="K18" s="1330"/>
      <c r="L18" s="1330"/>
      <c r="M18" s="1330"/>
      <c r="N18" s="1330"/>
      <c r="O18" s="1330"/>
      <c r="P18" s="1330"/>
      <c r="Q18" s="1330"/>
      <c r="R18" s="1330"/>
      <c r="S18" s="1330"/>
      <c r="T18" s="1330"/>
      <c r="U18" s="1330"/>
      <c r="V18" s="1330"/>
      <c r="W18" s="1330"/>
      <c r="X18" s="1330"/>
      <c r="Y18" s="1330"/>
      <c r="Z18" s="1330"/>
      <c r="AA18" s="1330"/>
      <c r="AB18" s="1330"/>
      <c r="AC18" s="1330"/>
      <c r="AD18" s="1330"/>
      <c r="AE18" s="1330"/>
      <c r="AF18" s="1330"/>
      <c r="AG18" s="1330"/>
      <c r="AH18" s="1330"/>
      <c r="AI18" s="1330"/>
      <c r="AJ18" s="1330"/>
      <c r="AK18" s="1330"/>
      <c r="AL18" s="1330"/>
      <c r="AM18" s="1330"/>
      <c r="AN18" s="1330"/>
      <c r="AO18" s="1330"/>
      <c r="AP18" s="1330"/>
      <c r="AQ18" s="1330"/>
      <c r="AR18" s="1330"/>
      <c r="AS18" s="1330"/>
      <c r="AT18" s="1330"/>
      <c r="AU18" s="1330"/>
      <c r="AV18" s="1330"/>
      <c r="AW18" s="1330"/>
      <c r="AX18" s="1330"/>
      <c r="AY18" s="1330"/>
      <c r="AZ18" s="1330"/>
      <c r="BA18" s="1330"/>
      <c r="BB18" s="1330"/>
      <c r="BC18" s="1330"/>
      <c r="BD18" s="1330"/>
      <c r="BE18" s="1330"/>
      <c r="BF18" s="1330"/>
      <c r="BG18" s="1330"/>
      <c r="BH18" s="1330"/>
      <c r="BI18" s="1330"/>
      <c r="BJ18" s="1330"/>
      <c r="BK18" s="1330"/>
      <c r="BL18" s="1330"/>
      <c r="BM18" s="1330"/>
      <c r="BN18" s="1330"/>
      <c r="BO18" s="1330"/>
      <c r="BP18" s="1330"/>
      <c r="BQ18" s="1330"/>
      <c r="BR18" s="1330"/>
      <c r="BS18" s="1330"/>
      <c r="BT18" s="1330"/>
      <c r="BU18" s="1330"/>
      <c r="BV18" s="1330"/>
      <c r="BW18" s="1330"/>
      <c r="BX18" s="1330"/>
      <c r="BY18" s="1330"/>
      <c r="BZ18" s="1330"/>
      <c r="CA18" s="1330"/>
      <c r="CB18" s="1330"/>
      <c r="CC18" s="1330"/>
      <c r="CD18" s="1330"/>
      <c r="CE18" s="1330"/>
      <c r="CF18" s="1330"/>
      <c r="CG18" s="1330"/>
      <c r="CH18" s="1330"/>
      <c r="CI18" s="1330"/>
      <c r="CJ18" s="1330"/>
      <c r="CK18" s="1330"/>
      <c r="CL18" s="1330"/>
      <c r="CM18" s="1330"/>
      <c r="CN18" s="1330"/>
      <c r="CO18" s="1330"/>
      <c r="CP18" s="1330"/>
      <c r="CQ18" s="1330"/>
      <c r="CR18" s="1330"/>
      <c r="CS18" s="1330"/>
      <c r="CT18" s="1330"/>
      <c r="CU18" s="1330"/>
      <c r="CV18" s="1330"/>
      <c r="CW18" s="1330"/>
      <c r="CX18" s="1330"/>
      <c r="CY18" s="1330"/>
      <c r="CZ18" s="1330"/>
      <c r="DA18" s="1330"/>
      <c r="DB18" s="1330"/>
      <c r="DC18" s="1330"/>
      <c r="DD18" s="1330"/>
      <c r="DE18" s="1330"/>
      <c r="DF18" s="293"/>
      <c r="DG18" s="293"/>
      <c r="DH18" s="293"/>
      <c r="DI18" s="293"/>
      <c r="DJ18" s="293"/>
      <c r="DK18" s="293"/>
      <c r="DL18" s="293"/>
      <c r="DM18" s="293"/>
      <c r="DN18" s="293"/>
      <c r="DO18" s="293"/>
      <c r="DP18" s="293"/>
      <c r="DQ18" s="293"/>
      <c r="DR18" s="293"/>
      <c r="DS18" s="293"/>
      <c r="DT18" s="293"/>
      <c r="DU18" s="293"/>
      <c r="DV18" s="293"/>
      <c r="DW18" s="293"/>
    </row>
    <row r="19" spans="1:351" ht="13.5" x14ac:dyDescent="0.15">
      <c r="DD19" s="1273"/>
      <c r="DE19" s="1273"/>
    </row>
    <row r="20" spans="1:351" ht="13.5" x14ac:dyDescent="0.15">
      <c r="DD20" s="1273"/>
      <c r="DE20" s="1273"/>
    </row>
    <row r="21" spans="1:351" ht="17.25" x14ac:dyDescent="0.15">
      <c r="B21" s="1329"/>
      <c r="C21" s="1325"/>
      <c r="D21" s="1325"/>
      <c r="E21" s="1325"/>
      <c r="F21" s="1325"/>
      <c r="G21" s="1325"/>
      <c r="H21" s="1325"/>
      <c r="I21" s="1325"/>
      <c r="J21" s="1325"/>
      <c r="K21" s="1325"/>
      <c r="L21" s="1325"/>
      <c r="M21" s="1325"/>
      <c r="N21" s="1328"/>
      <c r="O21" s="1325"/>
      <c r="P21" s="1325"/>
      <c r="Q21" s="1325"/>
      <c r="R21" s="1325"/>
      <c r="S21" s="1325"/>
      <c r="T21" s="1325"/>
      <c r="U21" s="1325"/>
      <c r="V21" s="1325"/>
      <c r="W21" s="1325"/>
      <c r="X21" s="1325"/>
      <c r="Y21" s="1325"/>
      <c r="Z21" s="1325"/>
      <c r="AA21" s="1325"/>
      <c r="AB21" s="1325"/>
      <c r="AC21" s="1325"/>
      <c r="AD21" s="1325"/>
      <c r="AE21" s="1325"/>
      <c r="AF21" s="1325"/>
      <c r="AG21" s="1325"/>
      <c r="AH21" s="1325"/>
      <c r="AI21" s="1325"/>
      <c r="AJ21" s="1325"/>
      <c r="AK21" s="1325"/>
      <c r="AL21" s="1325"/>
      <c r="AM21" s="1325"/>
      <c r="AN21" s="1325"/>
      <c r="AO21" s="1325"/>
      <c r="AP21" s="1325"/>
      <c r="AQ21" s="1325"/>
      <c r="AR21" s="1325"/>
      <c r="AS21" s="1325"/>
      <c r="AT21" s="1328"/>
      <c r="AU21" s="1325"/>
      <c r="AV21" s="1325"/>
      <c r="AW21" s="1325"/>
      <c r="AX21" s="1325"/>
      <c r="AY21" s="1325"/>
      <c r="AZ21" s="1325"/>
      <c r="BA21" s="1325"/>
      <c r="BB21" s="1325"/>
      <c r="BC21" s="1325"/>
      <c r="BD21" s="1325"/>
      <c r="BE21" s="1325"/>
      <c r="BF21" s="1328"/>
      <c r="BG21" s="1325"/>
      <c r="BH21" s="1325"/>
      <c r="BI21" s="1325"/>
      <c r="BJ21" s="1325"/>
      <c r="BK21" s="1325"/>
      <c r="BL21" s="1325"/>
      <c r="BM21" s="1325"/>
      <c r="BN21" s="1325"/>
      <c r="BO21" s="1325"/>
      <c r="BP21" s="1325"/>
      <c r="BQ21" s="1325"/>
      <c r="BR21" s="1328"/>
      <c r="BS21" s="1325"/>
      <c r="BT21" s="1325"/>
      <c r="BU21" s="1325"/>
      <c r="BV21" s="1325"/>
      <c r="BW21" s="1325"/>
      <c r="BX21" s="1325"/>
      <c r="BY21" s="1325"/>
      <c r="BZ21" s="1325"/>
      <c r="CA21" s="1325"/>
      <c r="CB21" s="1325"/>
      <c r="CC21" s="1325"/>
      <c r="CD21" s="1328"/>
      <c r="CE21" s="1325"/>
      <c r="CF21" s="1325"/>
      <c r="CG21" s="1325"/>
      <c r="CH21" s="1325"/>
      <c r="CI21" s="1325"/>
      <c r="CJ21" s="1325"/>
      <c r="CK21" s="1325"/>
      <c r="CL21" s="1325"/>
      <c r="CM21" s="1325"/>
      <c r="CN21" s="1325"/>
      <c r="CO21" s="1325"/>
      <c r="CP21" s="1328"/>
      <c r="CQ21" s="1325"/>
      <c r="CR21" s="1325"/>
      <c r="CS21" s="1325"/>
      <c r="CT21" s="1325"/>
      <c r="CU21" s="1325"/>
      <c r="CV21" s="1325"/>
      <c r="CW21" s="1325"/>
      <c r="CX21" s="1325"/>
      <c r="CY21" s="1325"/>
      <c r="CZ21" s="1325"/>
      <c r="DA21" s="1325"/>
      <c r="DB21" s="1328"/>
      <c r="DC21" s="1325"/>
      <c r="DD21" s="1324"/>
      <c r="DE21" s="1273"/>
      <c r="MM21" s="1327"/>
    </row>
    <row r="22" spans="1:351" ht="17.25" x14ac:dyDescent="0.15">
      <c r="B22" s="1274"/>
      <c r="MM22" s="1327"/>
    </row>
    <row r="23" spans="1:351" ht="13.5" x14ac:dyDescent="0.15">
      <c r="B23" s="1274"/>
    </row>
    <row r="24" spans="1:351" ht="13.5" x14ac:dyDescent="0.15">
      <c r="B24" s="1274"/>
    </row>
    <row r="25" spans="1:351" ht="13.5" x14ac:dyDescent="0.15">
      <c r="B25" s="1274"/>
    </row>
    <row r="26" spans="1:351" ht="13.5" x14ac:dyDescent="0.15">
      <c r="B26" s="1274"/>
    </row>
    <row r="27" spans="1:351" ht="13.5" x14ac:dyDescent="0.15">
      <c r="B27" s="1274"/>
    </row>
    <row r="28" spans="1:351" ht="13.5" x14ac:dyDescent="0.15">
      <c r="B28" s="1274"/>
    </row>
    <row r="29" spans="1:351" ht="13.5" x14ac:dyDescent="0.15">
      <c r="B29" s="1274"/>
    </row>
    <row r="30" spans="1:351" ht="13.5" x14ac:dyDescent="0.15">
      <c r="B30" s="1274"/>
    </row>
    <row r="31" spans="1:351" ht="13.5" x14ac:dyDescent="0.15">
      <c r="B31" s="1274"/>
    </row>
    <row r="32" spans="1:351" ht="13.5" x14ac:dyDescent="0.15">
      <c r="B32" s="1274"/>
    </row>
    <row r="33" spans="2:109" ht="13.5" x14ac:dyDescent="0.15">
      <c r="B33" s="1274"/>
    </row>
    <row r="34" spans="2:109" ht="13.5" x14ac:dyDescent="0.15">
      <c r="B34" s="1274"/>
    </row>
    <row r="35" spans="2:109" ht="13.5" x14ac:dyDescent="0.15">
      <c r="B35" s="1274"/>
    </row>
    <row r="36" spans="2:109" ht="13.5" x14ac:dyDescent="0.15">
      <c r="B36" s="1274"/>
    </row>
    <row r="37" spans="2:109" ht="13.5" x14ac:dyDescent="0.15">
      <c r="B37" s="1274"/>
    </row>
    <row r="38" spans="2:109" ht="13.5" x14ac:dyDescent="0.15">
      <c r="B38" s="1274"/>
    </row>
    <row r="39" spans="2:109" ht="13.5" x14ac:dyDescent="0.15">
      <c r="B39" s="1279"/>
      <c r="C39" s="1278"/>
      <c r="D39" s="1278"/>
      <c r="E39" s="1278"/>
      <c r="F39" s="1278"/>
      <c r="G39" s="1278"/>
      <c r="H39" s="1278"/>
      <c r="I39" s="1278"/>
      <c r="J39" s="1278"/>
      <c r="K39" s="1278"/>
      <c r="L39" s="1278"/>
      <c r="M39" s="1278"/>
      <c r="N39" s="1278"/>
      <c r="O39" s="1278"/>
      <c r="P39" s="1278"/>
      <c r="Q39" s="1278"/>
      <c r="R39" s="1278"/>
      <c r="S39" s="1278"/>
      <c r="T39" s="1278"/>
      <c r="U39" s="1278"/>
      <c r="V39" s="1278"/>
      <c r="W39" s="1278"/>
      <c r="X39" s="1278"/>
      <c r="Y39" s="1278"/>
      <c r="Z39" s="1278"/>
      <c r="AA39" s="1278"/>
      <c r="AB39" s="1278"/>
      <c r="AC39" s="1278"/>
      <c r="AD39" s="1278"/>
      <c r="AE39" s="1278"/>
      <c r="AF39" s="1278"/>
      <c r="AG39" s="1278"/>
      <c r="AH39" s="1278"/>
      <c r="AI39" s="1278"/>
      <c r="AJ39" s="1278"/>
      <c r="AK39" s="1278"/>
      <c r="AL39" s="1278"/>
      <c r="AM39" s="1278"/>
      <c r="AN39" s="1278"/>
      <c r="AO39" s="1278"/>
      <c r="AP39" s="1278"/>
      <c r="AQ39" s="1278"/>
      <c r="AR39" s="1278"/>
      <c r="AS39" s="1278"/>
      <c r="AT39" s="1278"/>
      <c r="AU39" s="1278"/>
      <c r="AV39" s="1278"/>
      <c r="AW39" s="1278"/>
      <c r="AX39" s="1278"/>
      <c r="AY39" s="1278"/>
      <c r="AZ39" s="1278"/>
      <c r="BA39" s="1278"/>
      <c r="BB39" s="1278"/>
      <c r="BC39" s="1278"/>
      <c r="BD39" s="1278"/>
      <c r="BE39" s="1278"/>
      <c r="BF39" s="1278"/>
      <c r="BG39" s="1278"/>
      <c r="BH39" s="1278"/>
      <c r="BI39" s="1278"/>
      <c r="BJ39" s="1278"/>
      <c r="BK39" s="1278"/>
      <c r="BL39" s="1278"/>
      <c r="BM39" s="1278"/>
      <c r="BN39" s="1278"/>
      <c r="BO39" s="1278"/>
      <c r="BP39" s="1278"/>
      <c r="BQ39" s="1278"/>
      <c r="BR39" s="1278"/>
      <c r="BS39" s="1278"/>
      <c r="BT39" s="1278"/>
      <c r="BU39" s="1278"/>
      <c r="BV39" s="1278"/>
      <c r="BW39" s="1278"/>
      <c r="BX39" s="1278"/>
      <c r="BY39" s="1278"/>
      <c r="BZ39" s="1278"/>
      <c r="CA39" s="1278"/>
      <c r="CB39" s="1278"/>
      <c r="CC39" s="1278"/>
      <c r="CD39" s="1278"/>
      <c r="CE39" s="1278"/>
      <c r="CF39" s="1278"/>
      <c r="CG39" s="1278"/>
      <c r="CH39" s="1278"/>
      <c r="CI39" s="1278"/>
      <c r="CJ39" s="1278"/>
      <c r="CK39" s="1278"/>
      <c r="CL39" s="1278"/>
      <c r="CM39" s="1278"/>
      <c r="CN39" s="1278"/>
      <c r="CO39" s="1278"/>
      <c r="CP39" s="1278"/>
      <c r="CQ39" s="1278"/>
      <c r="CR39" s="1278"/>
      <c r="CS39" s="1278"/>
      <c r="CT39" s="1278"/>
      <c r="CU39" s="1278"/>
      <c r="CV39" s="1278"/>
      <c r="CW39" s="1278"/>
      <c r="CX39" s="1278"/>
      <c r="CY39" s="1278"/>
      <c r="CZ39" s="1278"/>
      <c r="DA39" s="1278"/>
      <c r="DB39" s="1278"/>
      <c r="DC39" s="1278"/>
      <c r="DD39" s="1277"/>
    </row>
    <row r="40" spans="2:109" ht="13.5" x14ac:dyDescent="0.15">
      <c r="B40" s="1315"/>
      <c r="DD40" s="1315"/>
      <c r="DE40" s="1273"/>
    </row>
    <row r="41" spans="2:109" ht="17.25" x14ac:dyDescent="0.15">
      <c r="B41" s="1326" t="s">
        <v>629</v>
      </c>
      <c r="C41" s="1325"/>
      <c r="D41" s="1325"/>
      <c r="E41" s="1325"/>
      <c r="F41" s="1325"/>
      <c r="G41" s="1325"/>
      <c r="H41" s="1325"/>
      <c r="I41" s="1325"/>
      <c r="J41" s="1325"/>
      <c r="K41" s="1325"/>
      <c r="L41" s="1325"/>
      <c r="M41" s="1325"/>
      <c r="N41" s="1325"/>
      <c r="O41" s="1325"/>
      <c r="P41" s="1325"/>
      <c r="Q41" s="1325"/>
      <c r="R41" s="1325"/>
      <c r="S41" s="1325"/>
      <c r="T41" s="1325"/>
      <c r="U41" s="1325"/>
      <c r="V41" s="1325"/>
      <c r="W41" s="1325"/>
      <c r="X41" s="1325"/>
      <c r="Y41" s="1325"/>
      <c r="Z41" s="1325"/>
      <c r="AA41" s="1325"/>
      <c r="AB41" s="1325"/>
      <c r="AC41" s="1325"/>
      <c r="AD41" s="1325"/>
      <c r="AE41" s="1325"/>
      <c r="AF41" s="1325"/>
      <c r="AG41" s="1325"/>
      <c r="AH41" s="1325"/>
      <c r="AI41" s="1325"/>
      <c r="AJ41" s="1325"/>
      <c r="AK41" s="1325"/>
      <c r="AL41" s="1325"/>
      <c r="AM41" s="1325"/>
      <c r="AN41" s="1325"/>
      <c r="AO41" s="1325"/>
      <c r="AP41" s="1325"/>
      <c r="AQ41" s="1325"/>
      <c r="AR41" s="1325"/>
      <c r="AS41" s="1325"/>
      <c r="AT41" s="1325"/>
      <c r="AU41" s="1325"/>
      <c r="AV41" s="1325"/>
      <c r="AW41" s="1325"/>
      <c r="AX41" s="1325"/>
      <c r="AY41" s="1325"/>
      <c r="AZ41" s="1325"/>
      <c r="BA41" s="1325"/>
      <c r="BB41" s="1325"/>
      <c r="BC41" s="1325"/>
      <c r="BD41" s="1325"/>
      <c r="BE41" s="1325"/>
      <c r="BF41" s="1325"/>
      <c r="BG41" s="1325"/>
      <c r="BH41" s="1325"/>
      <c r="BI41" s="1325"/>
      <c r="BJ41" s="1325"/>
      <c r="BK41" s="1325"/>
      <c r="BL41" s="1325"/>
      <c r="BM41" s="1325"/>
      <c r="BN41" s="1325"/>
      <c r="BO41" s="1325"/>
      <c r="BP41" s="1325"/>
      <c r="BQ41" s="1325"/>
      <c r="BR41" s="1325"/>
      <c r="BS41" s="1325"/>
      <c r="BT41" s="1325"/>
      <c r="BU41" s="1325"/>
      <c r="BV41" s="1325"/>
      <c r="BW41" s="1325"/>
      <c r="BX41" s="1325"/>
      <c r="BY41" s="1325"/>
      <c r="BZ41" s="1325"/>
      <c r="CA41" s="1325"/>
      <c r="CB41" s="1325"/>
      <c r="CC41" s="1325"/>
      <c r="CD41" s="1325"/>
      <c r="CE41" s="1325"/>
      <c r="CF41" s="1325"/>
      <c r="CG41" s="1325"/>
      <c r="CH41" s="1325"/>
      <c r="CI41" s="1325"/>
      <c r="CJ41" s="1325"/>
      <c r="CK41" s="1325"/>
      <c r="CL41" s="1325"/>
      <c r="CM41" s="1325"/>
      <c r="CN41" s="1325"/>
      <c r="CO41" s="1325"/>
      <c r="CP41" s="1325"/>
      <c r="CQ41" s="1325"/>
      <c r="CR41" s="1325"/>
      <c r="CS41" s="1325"/>
      <c r="CT41" s="1325"/>
      <c r="CU41" s="1325"/>
      <c r="CV41" s="1325"/>
      <c r="CW41" s="1325"/>
      <c r="CX41" s="1325"/>
      <c r="CY41" s="1325"/>
      <c r="CZ41" s="1325"/>
      <c r="DA41" s="1325"/>
      <c r="DB41" s="1325"/>
      <c r="DC41" s="1325"/>
      <c r="DD41" s="1324"/>
    </row>
    <row r="42" spans="2:109" ht="13.5" x14ac:dyDescent="0.15">
      <c r="B42" s="1274"/>
      <c r="G42" s="1311"/>
      <c r="I42" s="1310"/>
      <c r="J42" s="1310"/>
      <c r="K42" s="1310"/>
      <c r="AM42" s="1311"/>
      <c r="AN42" s="1311" t="s">
        <v>625</v>
      </c>
      <c r="AP42" s="1310"/>
      <c r="AQ42" s="1310"/>
      <c r="AR42" s="1310"/>
      <c r="AY42" s="1311"/>
      <c r="BA42" s="1310"/>
      <c r="BB42" s="1310"/>
      <c r="BC42" s="1310"/>
      <c r="BK42" s="1311"/>
      <c r="BM42" s="1310"/>
      <c r="BN42" s="1310"/>
      <c r="BO42" s="1310"/>
      <c r="BW42" s="1311"/>
      <c r="BY42" s="1310"/>
      <c r="BZ42" s="1310"/>
      <c r="CA42" s="1310"/>
      <c r="CI42" s="1311"/>
      <c r="CK42" s="1310"/>
      <c r="CL42" s="1310"/>
      <c r="CM42" s="1310"/>
      <c r="CU42" s="1311"/>
      <c r="CW42" s="1310"/>
      <c r="CX42" s="1310"/>
      <c r="CY42" s="1310"/>
    </row>
    <row r="43" spans="2:109" ht="13.5" customHeight="1" x14ac:dyDescent="0.15">
      <c r="B43" s="1274"/>
      <c r="AN43" s="1309" t="s">
        <v>628</v>
      </c>
      <c r="AO43" s="1308"/>
      <c r="AP43" s="1308"/>
      <c r="AQ43" s="1308"/>
      <c r="AR43" s="1308"/>
      <c r="AS43" s="1308"/>
      <c r="AT43" s="1308"/>
      <c r="AU43" s="1308"/>
      <c r="AV43" s="1308"/>
      <c r="AW43" s="1308"/>
      <c r="AX43" s="1308"/>
      <c r="AY43" s="1308"/>
      <c r="AZ43" s="1308"/>
      <c r="BA43" s="1308"/>
      <c r="BB43" s="1308"/>
      <c r="BC43" s="1308"/>
      <c r="BD43" s="1308"/>
      <c r="BE43" s="1308"/>
      <c r="BF43" s="1308"/>
      <c r="BG43" s="1308"/>
      <c r="BH43" s="1308"/>
      <c r="BI43" s="1308"/>
      <c r="BJ43" s="1308"/>
      <c r="BK43" s="1308"/>
      <c r="BL43" s="1308"/>
      <c r="BM43" s="1308"/>
      <c r="BN43" s="1308"/>
      <c r="BO43" s="1308"/>
      <c r="BP43" s="1308"/>
      <c r="BQ43" s="1308"/>
      <c r="BR43" s="1308"/>
      <c r="BS43" s="1308"/>
      <c r="BT43" s="1308"/>
      <c r="BU43" s="1308"/>
      <c r="BV43" s="1308"/>
      <c r="BW43" s="1308"/>
      <c r="BX43" s="1308"/>
      <c r="BY43" s="1308"/>
      <c r="BZ43" s="1308"/>
      <c r="CA43" s="1308"/>
      <c r="CB43" s="1308"/>
      <c r="CC43" s="1308"/>
      <c r="CD43" s="1308"/>
      <c r="CE43" s="1308"/>
      <c r="CF43" s="1308"/>
      <c r="CG43" s="1308"/>
      <c r="CH43" s="1308"/>
      <c r="CI43" s="1308"/>
      <c r="CJ43" s="1308"/>
      <c r="CK43" s="1308"/>
      <c r="CL43" s="1308"/>
      <c r="CM43" s="1308"/>
      <c r="CN43" s="1308"/>
      <c r="CO43" s="1308"/>
      <c r="CP43" s="1308"/>
      <c r="CQ43" s="1308"/>
      <c r="CR43" s="1308"/>
      <c r="CS43" s="1308"/>
      <c r="CT43" s="1308"/>
      <c r="CU43" s="1308"/>
      <c r="CV43" s="1308"/>
      <c r="CW43" s="1308"/>
      <c r="CX43" s="1308"/>
      <c r="CY43" s="1308"/>
      <c r="CZ43" s="1308"/>
      <c r="DA43" s="1308"/>
      <c r="DB43" s="1308"/>
      <c r="DC43" s="1307"/>
    </row>
    <row r="44" spans="2:109" ht="13.5" x14ac:dyDescent="0.15">
      <c r="B44" s="1274"/>
      <c r="AN44" s="1306"/>
      <c r="AO44" s="1305"/>
      <c r="AP44" s="1305"/>
      <c r="AQ44" s="1305"/>
      <c r="AR44" s="1305"/>
      <c r="AS44" s="1305"/>
      <c r="AT44" s="1305"/>
      <c r="AU44" s="1305"/>
      <c r="AV44" s="1305"/>
      <c r="AW44" s="1305"/>
      <c r="AX44" s="1305"/>
      <c r="AY44" s="1305"/>
      <c r="AZ44" s="1305"/>
      <c r="BA44" s="1305"/>
      <c r="BB44" s="1305"/>
      <c r="BC44" s="1305"/>
      <c r="BD44" s="1305"/>
      <c r="BE44" s="1305"/>
      <c r="BF44" s="1305"/>
      <c r="BG44" s="1305"/>
      <c r="BH44" s="1305"/>
      <c r="BI44" s="1305"/>
      <c r="BJ44" s="1305"/>
      <c r="BK44" s="1305"/>
      <c r="BL44" s="1305"/>
      <c r="BM44" s="1305"/>
      <c r="BN44" s="1305"/>
      <c r="BO44" s="1305"/>
      <c r="BP44" s="1305"/>
      <c r="BQ44" s="1305"/>
      <c r="BR44" s="1305"/>
      <c r="BS44" s="1305"/>
      <c r="BT44" s="1305"/>
      <c r="BU44" s="1305"/>
      <c r="BV44" s="1305"/>
      <c r="BW44" s="1305"/>
      <c r="BX44" s="1305"/>
      <c r="BY44" s="1305"/>
      <c r="BZ44" s="1305"/>
      <c r="CA44" s="1305"/>
      <c r="CB44" s="1305"/>
      <c r="CC44" s="1305"/>
      <c r="CD44" s="1305"/>
      <c r="CE44" s="1305"/>
      <c r="CF44" s="1305"/>
      <c r="CG44" s="1305"/>
      <c r="CH44" s="1305"/>
      <c r="CI44" s="1305"/>
      <c r="CJ44" s="1305"/>
      <c r="CK44" s="1305"/>
      <c r="CL44" s="1305"/>
      <c r="CM44" s="1305"/>
      <c r="CN44" s="1305"/>
      <c r="CO44" s="1305"/>
      <c r="CP44" s="1305"/>
      <c r="CQ44" s="1305"/>
      <c r="CR44" s="1305"/>
      <c r="CS44" s="1305"/>
      <c r="CT44" s="1305"/>
      <c r="CU44" s="1305"/>
      <c r="CV44" s="1305"/>
      <c r="CW44" s="1305"/>
      <c r="CX44" s="1305"/>
      <c r="CY44" s="1305"/>
      <c r="CZ44" s="1305"/>
      <c r="DA44" s="1305"/>
      <c r="DB44" s="1305"/>
      <c r="DC44" s="1304"/>
    </row>
    <row r="45" spans="2:109" ht="13.5" x14ac:dyDescent="0.15">
      <c r="B45" s="1274"/>
      <c r="AN45" s="1306"/>
      <c r="AO45" s="1305"/>
      <c r="AP45" s="1305"/>
      <c r="AQ45" s="1305"/>
      <c r="AR45" s="1305"/>
      <c r="AS45" s="1305"/>
      <c r="AT45" s="1305"/>
      <c r="AU45" s="1305"/>
      <c r="AV45" s="1305"/>
      <c r="AW45" s="1305"/>
      <c r="AX45" s="1305"/>
      <c r="AY45" s="1305"/>
      <c r="AZ45" s="1305"/>
      <c r="BA45" s="1305"/>
      <c r="BB45" s="1305"/>
      <c r="BC45" s="1305"/>
      <c r="BD45" s="1305"/>
      <c r="BE45" s="1305"/>
      <c r="BF45" s="1305"/>
      <c r="BG45" s="1305"/>
      <c r="BH45" s="1305"/>
      <c r="BI45" s="1305"/>
      <c r="BJ45" s="1305"/>
      <c r="BK45" s="1305"/>
      <c r="BL45" s="1305"/>
      <c r="BM45" s="1305"/>
      <c r="BN45" s="1305"/>
      <c r="BO45" s="1305"/>
      <c r="BP45" s="1305"/>
      <c r="BQ45" s="1305"/>
      <c r="BR45" s="1305"/>
      <c r="BS45" s="1305"/>
      <c r="BT45" s="1305"/>
      <c r="BU45" s="1305"/>
      <c r="BV45" s="1305"/>
      <c r="BW45" s="1305"/>
      <c r="BX45" s="1305"/>
      <c r="BY45" s="1305"/>
      <c r="BZ45" s="1305"/>
      <c r="CA45" s="1305"/>
      <c r="CB45" s="1305"/>
      <c r="CC45" s="1305"/>
      <c r="CD45" s="1305"/>
      <c r="CE45" s="1305"/>
      <c r="CF45" s="1305"/>
      <c r="CG45" s="1305"/>
      <c r="CH45" s="1305"/>
      <c r="CI45" s="1305"/>
      <c r="CJ45" s="1305"/>
      <c r="CK45" s="1305"/>
      <c r="CL45" s="1305"/>
      <c r="CM45" s="1305"/>
      <c r="CN45" s="1305"/>
      <c r="CO45" s="1305"/>
      <c r="CP45" s="1305"/>
      <c r="CQ45" s="1305"/>
      <c r="CR45" s="1305"/>
      <c r="CS45" s="1305"/>
      <c r="CT45" s="1305"/>
      <c r="CU45" s="1305"/>
      <c r="CV45" s="1305"/>
      <c r="CW45" s="1305"/>
      <c r="CX45" s="1305"/>
      <c r="CY45" s="1305"/>
      <c r="CZ45" s="1305"/>
      <c r="DA45" s="1305"/>
      <c r="DB45" s="1305"/>
      <c r="DC45" s="1304"/>
    </row>
    <row r="46" spans="2:109" ht="13.5" x14ac:dyDescent="0.15">
      <c r="B46" s="1274"/>
      <c r="AN46" s="1306"/>
      <c r="AO46" s="1305"/>
      <c r="AP46" s="1305"/>
      <c r="AQ46" s="1305"/>
      <c r="AR46" s="1305"/>
      <c r="AS46" s="1305"/>
      <c r="AT46" s="1305"/>
      <c r="AU46" s="1305"/>
      <c r="AV46" s="1305"/>
      <c r="AW46" s="1305"/>
      <c r="AX46" s="1305"/>
      <c r="AY46" s="1305"/>
      <c r="AZ46" s="1305"/>
      <c r="BA46" s="1305"/>
      <c r="BB46" s="1305"/>
      <c r="BC46" s="1305"/>
      <c r="BD46" s="1305"/>
      <c r="BE46" s="1305"/>
      <c r="BF46" s="1305"/>
      <c r="BG46" s="1305"/>
      <c r="BH46" s="1305"/>
      <c r="BI46" s="1305"/>
      <c r="BJ46" s="1305"/>
      <c r="BK46" s="1305"/>
      <c r="BL46" s="1305"/>
      <c r="BM46" s="1305"/>
      <c r="BN46" s="1305"/>
      <c r="BO46" s="1305"/>
      <c r="BP46" s="1305"/>
      <c r="BQ46" s="1305"/>
      <c r="BR46" s="1305"/>
      <c r="BS46" s="1305"/>
      <c r="BT46" s="1305"/>
      <c r="BU46" s="1305"/>
      <c r="BV46" s="1305"/>
      <c r="BW46" s="1305"/>
      <c r="BX46" s="1305"/>
      <c r="BY46" s="1305"/>
      <c r="BZ46" s="1305"/>
      <c r="CA46" s="1305"/>
      <c r="CB46" s="1305"/>
      <c r="CC46" s="1305"/>
      <c r="CD46" s="1305"/>
      <c r="CE46" s="1305"/>
      <c r="CF46" s="1305"/>
      <c r="CG46" s="1305"/>
      <c r="CH46" s="1305"/>
      <c r="CI46" s="1305"/>
      <c r="CJ46" s="1305"/>
      <c r="CK46" s="1305"/>
      <c r="CL46" s="1305"/>
      <c r="CM46" s="1305"/>
      <c r="CN46" s="1305"/>
      <c r="CO46" s="1305"/>
      <c r="CP46" s="1305"/>
      <c r="CQ46" s="1305"/>
      <c r="CR46" s="1305"/>
      <c r="CS46" s="1305"/>
      <c r="CT46" s="1305"/>
      <c r="CU46" s="1305"/>
      <c r="CV46" s="1305"/>
      <c r="CW46" s="1305"/>
      <c r="CX46" s="1305"/>
      <c r="CY46" s="1305"/>
      <c r="CZ46" s="1305"/>
      <c r="DA46" s="1305"/>
      <c r="DB46" s="1305"/>
      <c r="DC46" s="1304"/>
    </row>
    <row r="47" spans="2:109" ht="13.5" x14ac:dyDescent="0.15">
      <c r="B47" s="1274"/>
      <c r="AN47" s="1303"/>
      <c r="AO47" s="1302"/>
      <c r="AP47" s="1302"/>
      <c r="AQ47" s="1302"/>
      <c r="AR47" s="1302"/>
      <c r="AS47" s="1302"/>
      <c r="AT47" s="1302"/>
      <c r="AU47" s="1302"/>
      <c r="AV47" s="1302"/>
      <c r="AW47" s="1302"/>
      <c r="AX47" s="1302"/>
      <c r="AY47" s="1302"/>
      <c r="AZ47" s="1302"/>
      <c r="BA47" s="1302"/>
      <c r="BB47" s="1302"/>
      <c r="BC47" s="1302"/>
      <c r="BD47" s="1302"/>
      <c r="BE47" s="1302"/>
      <c r="BF47" s="1302"/>
      <c r="BG47" s="1302"/>
      <c r="BH47" s="1302"/>
      <c r="BI47" s="1302"/>
      <c r="BJ47" s="1302"/>
      <c r="BK47" s="1302"/>
      <c r="BL47" s="1302"/>
      <c r="BM47" s="1302"/>
      <c r="BN47" s="1302"/>
      <c r="BO47" s="1302"/>
      <c r="BP47" s="1302"/>
      <c r="BQ47" s="1302"/>
      <c r="BR47" s="1302"/>
      <c r="BS47" s="1302"/>
      <c r="BT47" s="1302"/>
      <c r="BU47" s="1302"/>
      <c r="BV47" s="1302"/>
      <c r="BW47" s="1302"/>
      <c r="BX47" s="1302"/>
      <c r="BY47" s="1302"/>
      <c r="BZ47" s="1302"/>
      <c r="CA47" s="1302"/>
      <c r="CB47" s="1302"/>
      <c r="CC47" s="1302"/>
      <c r="CD47" s="1302"/>
      <c r="CE47" s="1302"/>
      <c r="CF47" s="1302"/>
      <c r="CG47" s="1302"/>
      <c r="CH47" s="1302"/>
      <c r="CI47" s="1302"/>
      <c r="CJ47" s="1302"/>
      <c r="CK47" s="1302"/>
      <c r="CL47" s="1302"/>
      <c r="CM47" s="1302"/>
      <c r="CN47" s="1302"/>
      <c r="CO47" s="1302"/>
      <c r="CP47" s="1302"/>
      <c r="CQ47" s="1302"/>
      <c r="CR47" s="1302"/>
      <c r="CS47" s="1302"/>
      <c r="CT47" s="1302"/>
      <c r="CU47" s="1302"/>
      <c r="CV47" s="1302"/>
      <c r="CW47" s="1302"/>
      <c r="CX47" s="1302"/>
      <c r="CY47" s="1302"/>
      <c r="CZ47" s="1302"/>
      <c r="DA47" s="1302"/>
      <c r="DB47" s="1302"/>
      <c r="DC47" s="1301"/>
    </row>
    <row r="48" spans="2:109" ht="13.5" x14ac:dyDescent="0.15">
      <c r="B48" s="1274"/>
      <c r="H48" s="1288"/>
      <c r="I48" s="1288"/>
      <c r="J48" s="1288"/>
      <c r="AN48" s="1288"/>
      <c r="AO48" s="1288"/>
      <c r="AP48" s="1288"/>
      <c r="AZ48" s="1288"/>
      <c r="BA48" s="1288"/>
      <c r="BB48" s="1288"/>
      <c r="BL48" s="1288"/>
      <c r="BM48" s="1288"/>
      <c r="BN48" s="1288"/>
      <c r="BX48" s="1288"/>
      <c r="BY48" s="1288"/>
      <c r="BZ48" s="1288"/>
      <c r="CJ48" s="1288"/>
      <c r="CK48" s="1288"/>
      <c r="CL48" s="1288"/>
      <c r="CV48" s="1288"/>
      <c r="CW48" s="1288"/>
      <c r="CX48" s="1288"/>
    </row>
    <row r="49" spans="1:109" ht="13.5" x14ac:dyDescent="0.15">
      <c r="B49" s="1274"/>
      <c r="AN49" s="1273" t="s">
        <v>623</v>
      </c>
    </row>
    <row r="50" spans="1:109" ht="13.5" x14ac:dyDescent="0.15">
      <c r="B50" s="1274"/>
      <c r="G50" s="1286"/>
      <c r="H50" s="1286"/>
      <c r="I50" s="1286"/>
      <c r="J50" s="1286"/>
      <c r="K50" s="1295"/>
      <c r="L50" s="1295"/>
      <c r="M50" s="1294"/>
      <c r="N50" s="1294"/>
      <c r="AN50" s="1293"/>
      <c r="AO50" s="1292"/>
      <c r="AP50" s="1292"/>
      <c r="AQ50" s="1292"/>
      <c r="AR50" s="1292"/>
      <c r="AS50" s="1292"/>
      <c r="AT50" s="1292"/>
      <c r="AU50" s="1292"/>
      <c r="AV50" s="1292"/>
      <c r="AW50" s="1292"/>
      <c r="AX50" s="1292"/>
      <c r="AY50" s="1292"/>
      <c r="AZ50" s="1292"/>
      <c r="BA50" s="1292"/>
      <c r="BB50" s="1292"/>
      <c r="BC50" s="1292"/>
      <c r="BD50" s="1292"/>
      <c r="BE50" s="1292"/>
      <c r="BF50" s="1292"/>
      <c r="BG50" s="1292"/>
      <c r="BH50" s="1292"/>
      <c r="BI50" s="1292"/>
      <c r="BJ50" s="1292"/>
      <c r="BK50" s="1292"/>
      <c r="BL50" s="1292"/>
      <c r="BM50" s="1292"/>
      <c r="BN50" s="1292"/>
      <c r="BO50" s="1291"/>
      <c r="BP50" s="1283" t="s">
        <v>576</v>
      </c>
      <c r="BQ50" s="1283"/>
      <c r="BR50" s="1283"/>
      <c r="BS50" s="1283"/>
      <c r="BT50" s="1283"/>
      <c r="BU50" s="1283"/>
      <c r="BV50" s="1283"/>
      <c r="BW50" s="1283"/>
      <c r="BX50" s="1283" t="s">
        <v>577</v>
      </c>
      <c r="BY50" s="1283"/>
      <c r="BZ50" s="1283"/>
      <c r="CA50" s="1283"/>
      <c r="CB50" s="1283"/>
      <c r="CC50" s="1283"/>
      <c r="CD50" s="1283"/>
      <c r="CE50" s="1283"/>
      <c r="CF50" s="1283" t="s">
        <v>578</v>
      </c>
      <c r="CG50" s="1283"/>
      <c r="CH50" s="1283"/>
      <c r="CI50" s="1283"/>
      <c r="CJ50" s="1283"/>
      <c r="CK50" s="1283"/>
      <c r="CL50" s="1283"/>
      <c r="CM50" s="1283"/>
      <c r="CN50" s="1283" t="s">
        <v>579</v>
      </c>
      <c r="CO50" s="1283"/>
      <c r="CP50" s="1283"/>
      <c r="CQ50" s="1283"/>
      <c r="CR50" s="1283"/>
      <c r="CS50" s="1283"/>
      <c r="CT50" s="1283"/>
      <c r="CU50" s="1283"/>
      <c r="CV50" s="1283" t="s">
        <v>580</v>
      </c>
      <c r="CW50" s="1283"/>
      <c r="CX50" s="1283"/>
      <c r="CY50" s="1283"/>
      <c r="CZ50" s="1283"/>
      <c r="DA50" s="1283"/>
      <c r="DB50" s="1283"/>
      <c r="DC50" s="1283"/>
    </row>
    <row r="51" spans="1:109" ht="13.5" customHeight="1" x14ac:dyDescent="0.15">
      <c r="B51" s="1274"/>
      <c r="G51" s="1290"/>
      <c r="H51" s="1290"/>
      <c r="I51" s="1323"/>
      <c r="J51" s="1323"/>
      <c r="K51" s="1289"/>
      <c r="L51" s="1289"/>
      <c r="M51" s="1289"/>
      <c r="N51" s="1289"/>
      <c r="AM51" s="1288"/>
      <c r="AN51" s="1282" t="s">
        <v>622</v>
      </c>
      <c r="AO51" s="1282"/>
      <c r="AP51" s="1282"/>
      <c r="AQ51" s="1282"/>
      <c r="AR51" s="1282"/>
      <c r="AS51" s="1282"/>
      <c r="AT51" s="1282"/>
      <c r="AU51" s="1282"/>
      <c r="AV51" s="1282"/>
      <c r="AW51" s="1282"/>
      <c r="AX51" s="1282"/>
      <c r="AY51" s="1282"/>
      <c r="AZ51" s="1282"/>
      <c r="BA51" s="1282"/>
      <c r="BB51" s="1282" t="s">
        <v>620</v>
      </c>
      <c r="BC51" s="1282"/>
      <c r="BD51" s="1282"/>
      <c r="BE51" s="1282"/>
      <c r="BF51" s="1282"/>
      <c r="BG51" s="1282"/>
      <c r="BH51" s="1282"/>
      <c r="BI51" s="1282"/>
      <c r="BJ51" s="1282"/>
      <c r="BK51" s="1282"/>
      <c r="BL51" s="1282"/>
      <c r="BM51" s="1282"/>
      <c r="BN51" s="1282"/>
      <c r="BO51" s="1282"/>
      <c r="BP51" s="1281">
        <v>47.6</v>
      </c>
      <c r="BQ51" s="1281"/>
      <c r="BR51" s="1281"/>
      <c r="BS51" s="1281"/>
      <c r="BT51" s="1281"/>
      <c r="BU51" s="1281"/>
      <c r="BV51" s="1281"/>
      <c r="BW51" s="1281"/>
      <c r="BX51" s="1281">
        <v>43.9</v>
      </c>
      <c r="BY51" s="1281"/>
      <c r="BZ51" s="1281"/>
      <c r="CA51" s="1281"/>
      <c r="CB51" s="1281"/>
      <c r="CC51" s="1281"/>
      <c r="CD51" s="1281"/>
      <c r="CE51" s="1281"/>
      <c r="CF51" s="1281">
        <v>38.200000000000003</v>
      </c>
      <c r="CG51" s="1281"/>
      <c r="CH51" s="1281"/>
      <c r="CI51" s="1281"/>
      <c r="CJ51" s="1281"/>
      <c r="CK51" s="1281"/>
      <c r="CL51" s="1281"/>
      <c r="CM51" s="1281"/>
      <c r="CN51" s="1281">
        <v>28.1</v>
      </c>
      <c r="CO51" s="1281"/>
      <c r="CP51" s="1281"/>
      <c r="CQ51" s="1281"/>
      <c r="CR51" s="1281"/>
      <c r="CS51" s="1281"/>
      <c r="CT51" s="1281"/>
      <c r="CU51" s="1281"/>
      <c r="CV51" s="1281">
        <v>11.6</v>
      </c>
      <c r="CW51" s="1281"/>
      <c r="CX51" s="1281"/>
      <c r="CY51" s="1281"/>
      <c r="CZ51" s="1281"/>
      <c r="DA51" s="1281"/>
      <c r="DB51" s="1281"/>
      <c r="DC51" s="1281"/>
    </row>
    <row r="52" spans="1:109" ht="13.5" x14ac:dyDescent="0.15">
      <c r="B52" s="1274"/>
      <c r="G52" s="1290"/>
      <c r="H52" s="1290"/>
      <c r="I52" s="1323"/>
      <c r="J52" s="1323"/>
      <c r="K52" s="1289"/>
      <c r="L52" s="1289"/>
      <c r="M52" s="1289"/>
      <c r="N52" s="1289"/>
      <c r="AM52" s="1288"/>
      <c r="AN52" s="1282"/>
      <c r="AO52" s="1282"/>
      <c r="AP52" s="1282"/>
      <c r="AQ52" s="1282"/>
      <c r="AR52" s="1282"/>
      <c r="AS52" s="1282"/>
      <c r="AT52" s="1282"/>
      <c r="AU52" s="1282"/>
      <c r="AV52" s="1282"/>
      <c r="AW52" s="1282"/>
      <c r="AX52" s="1282"/>
      <c r="AY52" s="1282"/>
      <c r="AZ52" s="1282"/>
      <c r="BA52" s="1282"/>
      <c r="BB52" s="1282"/>
      <c r="BC52" s="1282"/>
      <c r="BD52" s="1282"/>
      <c r="BE52" s="1282"/>
      <c r="BF52" s="1282"/>
      <c r="BG52" s="1282"/>
      <c r="BH52" s="1282"/>
      <c r="BI52" s="1282"/>
      <c r="BJ52" s="1282"/>
      <c r="BK52" s="1282"/>
      <c r="BL52" s="1282"/>
      <c r="BM52" s="1282"/>
      <c r="BN52" s="1282"/>
      <c r="BO52" s="1282"/>
      <c r="BP52" s="1281"/>
      <c r="BQ52" s="1281"/>
      <c r="BR52" s="1281"/>
      <c r="BS52" s="1281"/>
      <c r="BT52" s="1281"/>
      <c r="BU52" s="1281"/>
      <c r="BV52" s="1281"/>
      <c r="BW52" s="1281"/>
      <c r="BX52" s="1281"/>
      <c r="BY52" s="1281"/>
      <c r="BZ52" s="1281"/>
      <c r="CA52" s="1281"/>
      <c r="CB52" s="1281"/>
      <c r="CC52" s="1281"/>
      <c r="CD52" s="1281"/>
      <c r="CE52" s="1281"/>
      <c r="CF52" s="1281"/>
      <c r="CG52" s="1281"/>
      <c r="CH52" s="1281"/>
      <c r="CI52" s="1281"/>
      <c r="CJ52" s="1281"/>
      <c r="CK52" s="1281"/>
      <c r="CL52" s="1281"/>
      <c r="CM52" s="1281"/>
      <c r="CN52" s="1281"/>
      <c r="CO52" s="1281"/>
      <c r="CP52" s="1281"/>
      <c r="CQ52" s="1281"/>
      <c r="CR52" s="1281"/>
      <c r="CS52" s="1281"/>
      <c r="CT52" s="1281"/>
      <c r="CU52" s="1281"/>
      <c r="CV52" s="1281"/>
      <c r="CW52" s="1281"/>
      <c r="CX52" s="1281"/>
      <c r="CY52" s="1281"/>
      <c r="CZ52" s="1281"/>
      <c r="DA52" s="1281"/>
      <c r="DB52" s="1281"/>
      <c r="DC52" s="1281"/>
    </row>
    <row r="53" spans="1:109" ht="13.5" x14ac:dyDescent="0.15">
      <c r="A53" s="1310"/>
      <c r="B53" s="1274"/>
      <c r="G53" s="1290"/>
      <c r="H53" s="1290"/>
      <c r="I53" s="1286"/>
      <c r="J53" s="1286"/>
      <c r="K53" s="1289"/>
      <c r="L53" s="1289"/>
      <c r="M53" s="1289"/>
      <c r="N53" s="1289"/>
      <c r="AM53" s="1288"/>
      <c r="AN53" s="1282"/>
      <c r="AO53" s="1282"/>
      <c r="AP53" s="1282"/>
      <c r="AQ53" s="1282"/>
      <c r="AR53" s="1282"/>
      <c r="AS53" s="1282"/>
      <c r="AT53" s="1282"/>
      <c r="AU53" s="1282"/>
      <c r="AV53" s="1282"/>
      <c r="AW53" s="1282"/>
      <c r="AX53" s="1282"/>
      <c r="AY53" s="1282"/>
      <c r="AZ53" s="1282"/>
      <c r="BA53" s="1282"/>
      <c r="BB53" s="1282" t="s">
        <v>627</v>
      </c>
      <c r="BC53" s="1282"/>
      <c r="BD53" s="1282"/>
      <c r="BE53" s="1282"/>
      <c r="BF53" s="1282"/>
      <c r="BG53" s="1282"/>
      <c r="BH53" s="1282"/>
      <c r="BI53" s="1282"/>
      <c r="BJ53" s="1282"/>
      <c r="BK53" s="1282"/>
      <c r="BL53" s="1282"/>
      <c r="BM53" s="1282"/>
      <c r="BN53" s="1282"/>
      <c r="BO53" s="1282"/>
      <c r="BP53" s="1281">
        <v>66</v>
      </c>
      <c r="BQ53" s="1281"/>
      <c r="BR53" s="1281"/>
      <c r="BS53" s="1281"/>
      <c r="BT53" s="1281"/>
      <c r="BU53" s="1281"/>
      <c r="BV53" s="1281"/>
      <c r="BW53" s="1281"/>
      <c r="BX53" s="1281">
        <v>66.599999999999994</v>
      </c>
      <c r="BY53" s="1281"/>
      <c r="BZ53" s="1281"/>
      <c r="CA53" s="1281"/>
      <c r="CB53" s="1281"/>
      <c r="CC53" s="1281"/>
      <c r="CD53" s="1281"/>
      <c r="CE53" s="1281"/>
      <c r="CF53" s="1281">
        <v>66.7</v>
      </c>
      <c r="CG53" s="1281"/>
      <c r="CH53" s="1281"/>
      <c r="CI53" s="1281"/>
      <c r="CJ53" s="1281"/>
      <c r="CK53" s="1281"/>
      <c r="CL53" s="1281"/>
      <c r="CM53" s="1281"/>
      <c r="CN53" s="1281">
        <v>69.8</v>
      </c>
      <c r="CO53" s="1281"/>
      <c r="CP53" s="1281"/>
      <c r="CQ53" s="1281"/>
      <c r="CR53" s="1281"/>
      <c r="CS53" s="1281"/>
      <c r="CT53" s="1281"/>
      <c r="CU53" s="1281"/>
      <c r="CV53" s="1281">
        <v>71</v>
      </c>
      <c r="CW53" s="1281"/>
      <c r="CX53" s="1281"/>
      <c r="CY53" s="1281"/>
      <c r="CZ53" s="1281"/>
      <c r="DA53" s="1281"/>
      <c r="DB53" s="1281"/>
      <c r="DC53" s="1281"/>
    </row>
    <row r="54" spans="1:109" ht="13.5" x14ac:dyDescent="0.15">
      <c r="A54" s="1310"/>
      <c r="B54" s="1274"/>
      <c r="G54" s="1290"/>
      <c r="H54" s="1290"/>
      <c r="I54" s="1286"/>
      <c r="J54" s="1286"/>
      <c r="K54" s="1289"/>
      <c r="L54" s="1289"/>
      <c r="M54" s="1289"/>
      <c r="N54" s="1289"/>
      <c r="AM54" s="1288"/>
      <c r="AN54" s="1282"/>
      <c r="AO54" s="1282"/>
      <c r="AP54" s="1282"/>
      <c r="AQ54" s="1282"/>
      <c r="AR54" s="1282"/>
      <c r="AS54" s="1282"/>
      <c r="AT54" s="1282"/>
      <c r="AU54" s="1282"/>
      <c r="AV54" s="1282"/>
      <c r="AW54" s="1282"/>
      <c r="AX54" s="1282"/>
      <c r="AY54" s="1282"/>
      <c r="AZ54" s="1282"/>
      <c r="BA54" s="1282"/>
      <c r="BB54" s="1282"/>
      <c r="BC54" s="1282"/>
      <c r="BD54" s="1282"/>
      <c r="BE54" s="1282"/>
      <c r="BF54" s="1282"/>
      <c r="BG54" s="1282"/>
      <c r="BH54" s="1282"/>
      <c r="BI54" s="1282"/>
      <c r="BJ54" s="1282"/>
      <c r="BK54" s="1282"/>
      <c r="BL54" s="1282"/>
      <c r="BM54" s="1282"/>
      <c r="BN54" s="1282"/>
      <c r="BO54" s="1282"/>
      <c r="BP54" s="1281"/>
      <c r="BQ54" s="1281"/>
      <c r="BR54" s="1281"/>
      <c r="BS54" s="1281"/>
      <c r="BT54" s="1281"/>
      <c r="BU54" s="1281"/>
      <c r="BV54" s="1281"/>
      <c r="BW54" s="1281"/>
      <c r="BX54" s="1281"/>
      <c r="BY54" s="1281"/>
      <c r="BZ54" s="1281"/>
      <c r="CA54" s="1281"/>
      <c r="CB54" s="1281"/>
      <c r="CC54" s="1281"/>
      <c r="CD54" s="1281"/>
      <c r="CE54" s="1281"/>
      <c r="CF54" s="1281"/>
      <c r="CG54" s="1281"/>
      <c r="CH54" s="1281"/>
      <c r="CI54" s="1281"/>
      <c r="CJ54" s="1281"/>
      <c r="CK54" s="1281"/>
      <c r="CL54" s="1281"/>
      <c r="CM54" s="1281"/>
      <c r="CN54" s="1281"/>
      <c r="CO54" s="1281"/>
      <c r="CP54" s="1281"/>
      <c r="CQ54" s="1281"/>
      <c r="CR54" s="1281"/>
      <c r="CS54" s="1281"/>
      <c r="CT54" s="1281"/>
      <c r="CU54" s="1281"/>
      <c r="CV54" s="1281"/>
      <c r="CW54" s="1281"/>
      <c r="CX54" s="1281"/>
      <c r="CY54" s="1281"/>
      <c r="CZ54" s="1281"/>
      <c r="DA54" s="1281"/>
      <c r="DB54" s="1281"/>
      <c r="DC54" s="1281"/>
    </row>
    <row r="55" spans="1:109" ht="13.5" x14ac:dyDescent="0.15">
      <c r="A55" s="1310"/>
      <c r="B55" s="1274"/>
      <c r="G55" s="1286"/>
      <c r="H55" s="1286"/>
      <c r="I55" s="1286"/>
      <c r="J55" s="1286"/>
      <c r="K55" s="1289"/>
      <c r="L55" s="1289"/>
      <c r="M55" s="1289"/>
      <c r="N55" s="1289"/>
      <c r="AN55" s="1283" t="s">
        <v>621</v>
      </c>
      <c r="AO55" s="1283"/>
      <c r="AP55" s="1283"/>
      <c r="AQ55" s="1283"/>
      <c r="AR55" s="1283"/>
      <c r="AS55" s="1283"/>
      <c r="AT55" s="1283"/>
      <c r="AU55" s="1283"/>
      <c r="AV55" s="1283"/>
      <c r="AW55" s="1283"/>
      <c r="AX55" s="1283"/>
      <c r="AY55" s="1283"/>
      <c r="AZ55" s="1283"/>
      <c r="BA55" s="1283"/>
      <c r="BB55" s="1282" t="s">
        <v>620</v>
      </c>
      <c r="BC55" s="1282"/>
      <c r="BD55" s="1282"/>
      <c r="BE55" s="1282"/>
      <c r="BF55" s="1282"/>
      <c r="BG55" s="1282"/>
      <c r="BH55" s="1282"/>
      <c r="BI55" s="1282"/>
      <c r="BJ55" s="1282"/>
      <c r="BK55" s="1282"/>
      <c r="BL55" s="1282"/>
      <c r="BM55" s="1282"/>
      <c r="BN55" s="1282"/>
      <c r="BO55" s="1282"/>
      <c r="BP55" s="1281">
        <v>31</v>
      </c>
      <c r="BQ55" s="1281"/>
      <c r="BR55" s="1281"/>
      <c r="BS55" s="1281"/>
      <c r="BT55" s="1281"/>
      <c r="BU55" s="1281"/>
      <c r="BV55" s="1281"/>
      <c r="BW55" s="1281"/>
      <c r="BX55" s="1281">
        <v>30</v>
      </c>
      <c r="BY55" s="1281"/>
      <c r="BZ55" s="1281"/>
      <c r="CA55" s="1281"/>
      <c r="CB55" s="1281"/>
      <c r="CC55" s="1281"/>
      <c r="CD55" s="1281"/>
      <c r="CE55" s="1281"/>
      <c r="CF55" s="1281">
        <v>23.1</v>
      </c>
      <c r="CG55" s="1281"/>
      <c r="CH55" s="1281"/>
      <c r="CI55" s="1281"/>
      <c r="CJ55" s="1281"/>
      <c r="CK55" s="1281"/>
      <c r="CL55" s="1281"/>
      <c r="CM55" s="1281"/>
      <c r="CN55" s="1281">
        <v>19</v>
      </c>
      <c r="CO55" s="1281"/>
      <c r="CP55" s="1281"/>
      <c r="CQ55" s="1281"/>
      <c r="CR55" s="1281"/>
      <c r="CS55" s="1281"/>
      <c r="CT55" s="1281"/>
      <c r="CU55" s="1281"/>
      <c r="CV55" s="1281">
        <v>18</v>
      </c>
      <c r="CW55" s="1281"/>
      <c r="CX55" s="1281"/>
      <c r="CY55" s="1281"/>
      <c r="CZ55" s="1281"/>
      <c r="DA55" s="1281"/>
      <c r="DB55" s="1281"/>
      <c r="DC55" s="1281"/>
    </row>
    <row r="56" spans="1:109" ht="13.5" x14ac:dyDescent="0.15">
      <c r="A56" s="1310"/>
      <c r="B56" s="1274"/>
      <c r="G56" s="1286"/>
      <c r="H56" s="1286"/>
      <c r="I56" s="1286"/>
      <c r="J56" s="1286"/>
      <c r="K56" s="1289"/>
      <c r="L56" s="1289"/>
      <c r="M56" s="1289"/>
      <c r="N56" s="1289"/>
      <c r="AN56" s="1283"/>
      <c r="AO56" s="1283"/>
      <c r="AP56" s="1283"/>
      <c r="AQ56" s="1283"/>
      <c r="AR56" s="1283"/>
      <c r="AS56" s="1283"/>
      <c r="AT56" s="1283"/>
      <c r="AU56" s="1283"/>
      <c r="AV56" s="1283"/>
      <c r="AW56" s="1283"/>
      <c r="AX56" s="1283"/>
      <c r="AY56" s="1283"/>
      <c r="AZ56" s="1283"/>
      <c r="BA56" s="1283"/>
      <c r="BB56" s="1282"/>
      <c r="BC56" s="1282"/>
      <c r="BD56" s="1282"/>
      <c r="BE56" s="1282"/>
      <c r="BF56" s="1282"/>
      <c r="BG56" s="1282"/>
      <c r="BH56" s="1282"/>
      <c r="BI56" s="1282"/>
      <c r="BJ56" s="1282"/>
      <c r="BK56" s="1282"/>
      <c r="BL56" s="1282"/>
      <c r="BM56" s="1282"/>
      <c r="BN56" s="1282"/>
      <c r="BO56" s="1282"/>
      <c r="BP56" s="1281"/>
      <c r="BQ56" s="1281"/>
      <c r="BR56" s="1281"/>
      <c r="BS56" s="1281"/>
      <c r="BT56" s="1281"/>
      <c r="BU56" s="1281"/>
      <c r="BV56" s="1281"/>
      <c r="BW56" s="1281"/>
      <c r="BX56" s="1281"/>
      <c r="BY56" s="1281"/>
      <c r="BZ56" s="1281"/>
      <c r="CA56" s="1281"/>
      <c r="CB56" s="1281"/>
      <c r="CC56" s="1281"/>
      <c r="CD56" s="1281"/>
      <c r="CE56" s="1281"/>
      <c r="CF56" s="1281"/>
      <c r="CG56" s="1281"/>
      <c r="CH56" s="1281"/>
      <c r="CI56" s="1281"/>
      <c r="CJ56" s="1281"/>
      <c r="CK56" s="1281"/>
      <c r="CL56" s="1281"/>
      <c r="CM56" s="1281"/>
      <c r="CN56" s="1281"/>
      <c r="CO56" s="1281"/>
      <c r="CP56" s="1281"/>
      <c r="CQ56" s="1281"/>
      <c r="CR56" s="1281"/>
      <c r="CS56" s="1281"/>
      <c r="CT56" s="1281"/>
      <c r="CU56" s="1281"/>
      <c r="CV56" s="1281"/>
      <c r="CW56" s="1281"/>
      <c r="CX56" s="1281"/>
      <c r="CY56" s="1281"/>
      <c r="CZ56" s="1281"/>
      <c r="DA56" s="1281"/>
      <c r="DB56" s="1281"/>
      <c r="DC56" s="1281"/>
    </row>
    <row r="57" spans="1:109" s="1310" customFormat="1" ht="13.5" x14ac:dyDescent="0.15">
      <c r="B57" s="1316"/>
      <c r="G57" s="1286"/>
      <c r="H57" s="1286"/>
      <c r="I57" s="1285"/>
      <c r="J57" s="1285"/>
      <c r="K57" s="1289"/>
      <c r="L57" s="1289"/>
      <c r="M57" s="1289"/>
      <c r="N57" s="1289"/>
      <c r="AM57" s="1273"/>
      <c r="AN57" s="1283"/>
      <c r="AO57" s="1283"/>
      <c r="AP57" s="1283"/>
      <c r="AQ57" s="1283"/>
      <c r="AR57" s="1283"/>
      <c r="AS57" s="1283"/>
      <c r="AT57" s="1283"/>
      <c r="AU57" s="1283"/>
      <c r="AV57" s="1283"/>
      <c r="AW57" s="1283"/>
      <c r="AX57" s="1283"/>
      <c r="AY57" s="1283"/>
      <c r="AZ57" s="1283"/>
      <c r="BA57" s="1283"/>
      <c r="BB57" s="1282" t="s">
        <v>627</v>
      </c>
      <c r="BC57" s="1282"/>
      <c r="BD57" s="1282"/>
      <c r="BE57" s="1282"/>
      <c r="BF57" s="1282"/>
      <c r="BG57" s="1282"/>
      <c r="BH57" s="1282"/>
      <c r="BI57" s="1282"/>
      <c r="BJ57" s="1282"/>
      <c r="BK57" s="1282"/>
      <c r="BL57" s="1282"/>
      <c r="BM57" s="1282"/>
      <c r="BN57" s="1282"/>
      <c r="BO57" s="1282"/>
      <c r="BP57" s="1281">
        <v>57.4</v>
      </c>
      <c r="BQ57" s="1281"/>
      <c r="BR57" s="1281"/>
      <c r="BS57" s="1281"/>
      <c r="BT57" s="1281"/>
      <c r="BU57" s="1281"/>
      <c r="BV57" s="1281"/>
      <c r="BW57" s="1281"/>
      <c r="BX57" s="1281">
        <v>58.3</v>
      </c>
      <c r="BY57" s="1281"/>
      <c r="BZ57" s="1281"/>
      <c r="CA57" s="1281"/>
      <c r="CB57" s="1281"/>
      <c r="CC57" s="1281"/>
      <c r="CD57" s="1281"/>
      <c r="CE57" s="1281"/>
      <c r="CF57" s="1281">
        <v>60.4</v>
      </c>
      <c r="CG57" s="1281"/>
      <c r="CH57" s="1281"/>
      <c r="CI57" s="1281"/>
      <c r="CJ57" s="1281"/>
      <c r="CK57" s="1281"/>
      <c r="CL57" s="1281"/>
      <c r="CM57" s="1281"/>
      <c r="CN57" s="1281">
        <v>60.9</v>
      </c>
      <c r="CO57" s="1281"/>
      <c r="CP57" s="1281"/>
      <c r="CQ57" s="1281"/>
      <c r="CR57" s="1281"/>
      <c r="CS57" s="1281"/>
      <c r="CT57" s="1281"/>
      <c r="CU57" s="1281"/>
      <c r="CV57" s="1281">
        <v>61.9</v>
      </c>
      <c r="CW57" s="1281"/>
      <c r="CX57" s="1281"/>
      <c r="CY57" s="1281"/>
      <c r="CZ57" s="1281"/>
      <c r="DA57" s="1281"/>
      <c r="DB57" s="1281"/>
      <c r="DC57" s="1281"/>
      <c r="DD57" s="1321"/>
      <c r="DE57" s="1316"/>
    </row>
    <row r="58" spans="1:109" s="1310" customFormat="1" ht="13.5" x14ac:dyDescent="0.15">
      <c r="A58" s="1273"/>
      <c r="B58" s="1316"/>
      <c r="G58" s="1286"/>
      <c r="H58" s="1286"/>
      <c r="I58" s="1285"/>
      <c r="J58" s="1285"/>
      <c r="K58" s="1289"/>
      <c r="L58" s="1289"/>
      <c r="M58" s="1289"/>
      <c r="N58" s="1289"/>
      <c r="AM58" s="1273"/>
      <c r="AN58" s="1283"/>
      <c r="AO58" s="1283"/>
      <c r="AP58" s="1283"/>
      <c r="AQ58" s="1283"/>
      <c r="AR58" s="1283"/>
      <c r="AS58" s="1283"/>
      <c r="AT58" s="1283"/>
      <c r="AU58" s="1283"/>
      <c r="AV58" s="1283"/>
      <c r="AW58" s="1283"/>
      <c r="AX58" s="1283"/>
      <c r="AY58" s="1283"/>
      <c r="AZ58" s="1283"/>
      <c r="BA58" s="1283"/>
      <c r="BB58" s="1282"/>
      <c r="BC58" s="1282"/>
      <c r="BD58" s="1282"/>
      <c r="BE58" s="1282"/>
      <c r="BF58" s="1282"/>
      <c r="BG58" s="1282"/>
      <c r="BH58" s="1282"/>
      <c r="BI58" s="1282"/>
      <c r="BJ58" s="1282"/>
      <c r="BK58" s="1282"/>
      <c r="BL58" s="1282"/>
      <c r="BM58" s="1282"/>
      <c r="BN58" s="1282"/>
      <c r="BO58" s="1282"/>
      <c r="BP58" s="1281"/>
      <c r="BQ58" s="1281"/>
      <c r="BR58" s="1281"/>
      <c r="BS58" s="1281"/>
      <c r="BT58" s="1281"/>
      <c r="BU58" s="1281"/>
      <c r="BV58" s="1281"/>
      <c r="BW58" s="1281"/>
      <c r="BX58" s="1281"/>
      <c r="BY58" s="1281"/>
      <c r="BZ58" s="1281"/>
      <c r="CA58" s="1281"/>
      <c r="CB58" s="1281"/>
      <c r="CC58" s="1281"/>
      <c r="CD58" s="1281"/>
      <c r="CE58" s="1281"/>
      <c r="CF58" s="1281"/>
      <c r="CG58" s="1281"/>
      <c r="CH58" s="1281"/>
      <c r="CI58" s="1281"/>
      <c r="CJ58" s="1281"/>
      <c r="CK58" s="1281"/>
      <c r="CL58" s="1281"/>
      <c r="CM58" s="1281"/>
      <c r="CN58" s="1281"/>
      <c r="CO58" s="1281"/>
      <c r="CP58" s="1281"/>
      <c r="CQ58" s="1281"/>
      <c r="CR58" s="1281"/>
      <c r="CS58" s="1281"/>
      <c r="CT58" s="1281"/>
      <c r="CU58" s="1281"/>
      <c r="CV58" s="1281"/>
      <c r="CW58" s="1281"/>
      <c r="CX58" s="1281"/>
      <c r="CY58" s="1281"/>
      <c r="CZ58" s="1281"/>
      <c r="DA58" s="1281"/>
      <c r="DB58" s="1281"/>
      <c r="DC58" s="1281"/>
      <c r="DD58" s="1321"/>
      <c r="DE58" s="1316"/>
    </row>
    <row r="59" spans="1:109" s="1310" customFormat="1" ht="13.5" x14ac:dyDescent="0.15">
      <c r="A59" s="1273"/>
      <c r="B59" s="1316"/>
      <c r="K59" s="1322"/>
      <c r="L59" s="1322"/>
      <c r="M59" s="1322"/>
      <c r="N59" s="1322"/>
      <c r="AQ59" s="1322"/>
      <c r="AR59" s="1322"/>
      <c r="AS59" s="1322"/>
      <c r="AT59" s="1322"/>
      <c r="BC59" s="1322"/>
      <c r="BD59" s="1322"/>
      <c r="BE59" s="1322"/>
      <c r="BF59" s="1322"/>
      <c r="BO59" s="1322"/>
      <c r="BP59" s="1322"/>
      <c r="BQ59" s="1322"/>
      <c r="BR59" s="1322"/>
      <c r="CA59" s="1322"/>
      <c r="CB59" s="1322"/>
      <c r="CC59" s="1322"/>
      <c r="CD59" s="1322"/>
      <c r="CM59" s="1322"/>
      <c r="CN59" s="1322"/>
      <c r="CO59" s="1322"/>
      <c r="CP59" s="1322"/>
      <c r="CY59" s="1322"/>
      <c r="CZ59" s="1322"/>
      <c r="DA59" s="1322"/>
      <c r="DB59" s="1322"/>
      <c r="DC59" s="1322"/>
      <c r="DD59" s="1321"/>
      <c r="DE59" s="1316"/>
    </row>
    <row r="60" spans="1:109" s="1310" customFormat="1" ht="13.5" x14ac:dyDescent="0.15">
      <c r="A60" s="1273"/>
      <c r="B60" s="1316"/>
      <c r="K60" s="1322"/>
      <c r="L60" s="1322"/>
      <c r="M60" s="1322"/>
      <c r="N60" s="1322"/>
      <c r="AQ60" s="1322"/>
      <c r="AR60" s="1322"/>
      <c r="AS60" s="1322"/>
      <c r="AT60" s="1322"/>
      <c r="BC60" s="1322"/>
      <c r="BD60" s="1322"/>
      <c r="BE60" s="1322"/>
      <c r="BF60" s="1322"/>
      <c r="BO60" s="1322"/>
      <c r="BP60" s="1322"/>
      <c r="BQ60" s="1322"/>
      <c r="BR60" s="1322"/>
      <c r="CA60" s="1322"/>
      <c r="CB60" s="1322"/>
      <c r="CC60" s="1322"/>
      <c r="CD60" s="1322"/>
      <c r="CM60" s="1322"/>
      <c r="CN60" s="1322"/>
      <c r="CO60" s="1322"/>
      <c r="CP60" s="1322"/>
      <c r="CY60" s="1322"/>
      <c r="CZ60" s="1322"/>
      <c r="DA60" s="1322"/>
      <c r="DB60" s="1322"/>
      <c r="DC60" s="1322"/>
      <c r="DD60" s="1321"/>
      <c r="DE60" s="1316"/>
    </row>
    <row r="61" spans="1:109" s="1310" customFormat="1" ht="13.5" x14ac:dyDescent="0.15">
      <c r="A61" s="1273"/>
      <c r="B61" s="1320"/>
      <c r="C61" s="1319"/>
      <c r="D61" s="1319"/>
      <c r="E61" s="1319"/>
      <c r="F61" s="1319"/>
      <c r="G61" s="1319"/>
      <c r="H61" s="1319"/>
      <c r="I61" s="1319"/>
      <c r="J61" s="1319"/>
      <c r="K61" s="1319"/>
      <c r="L61" s="1319"/>
      <c r="M61" s="1318"/>
      <c r="N61" s="1318"/>
      <c r="O61" s="1319"/>
      <c r="P61" s="1319"/>
      <c r="Q61" s="1319"/>
      <c r="R61" s="1319"/>
      <c r="S61" s="1319"/>
      <c r="T61" s="1319"/>
      <c r="U61" s="1319"/>
      <c r="V61" s="1319"/>
      <c r="W61" s="1319"/>
      <c r="X61" s="1319"/>
      <c r="Y61" s="1319"/>
      <c r="Z61" s="1319"/>
      <c r="AA61" s="1319"/>
      <c r="AB61" s="1319"/>
      <c r="AC61" s="1319"/>
      <c r="AD61" s="1319"/>
      <c r="AE61" s="1319"/>
      <c r="AF61" s="1319"/>
      <c r="AG61" s="1319"/>
      <c r="AH61" s="1319"/>
      <c r="AI61" s="1319"/>
      <c r="AJ61" s="1319"/>
      <c r="AK61" s="1319"/>
      <c r="AL61" s="1319"/>
      <c r="AM61" s="1319"/>
      <c r="AN61" s="1319"/>
      <c r="AO61" s="1319"/>
      <c r="AP61" s="1319"/>
      <c r="AQ61" s="1319"/>
      <c r="AR61" s="1319"/>
      <c r="AS61" s="1318"/>
      <c r="AT61" s="1318"/>
      <c r="AU61" s="1319"/>
      <c r="AV61" s="1319"/>
      <c r="AW61" s="1319"/>
      <c r="AX61" s="1319"/>
      <c r="AY61" s="1319"/>
      <c r="AZ61" s="1319"/>
      <c r="BA61" s="1319"/>
      <c r="BB61" s="1319"/>
      <c r="BC61" s="1319"/>
      <c r="BD61" s="1319"/>
      <c r="BE61" s="1318"/>
      <c r="BF61" s="1318"/>
      <c r="BG61" s="1319"/>
      <c r="BH61" s="1319"/>
      <c r="BI61" s="1319"/>
      <c r="BJ61" s="1319"/>
      <c r="BK61" s="1319"/>
      <c r="BL61" s="1319"/>
      <c r="BM61" s="1319"/>
      <c r="BN61" s="1319"/>
      <c r="BO61" s="1319"/>
      <c r="BP61" s="1319"/>
      <c r="BQ61" s="1318"/>
      <c r="BR61" s="1318"/>
      <c r="BS61" s="1319"/>
      <c r="BT61" s="1319"/>
      <c r="BU61" s="1319"/>
      <c r="BV61" s="1319"/>
      <c r="BW61" s="1319"/>
      <c r="BX61" s="1319"/>
      <c r="BY61" s="1319"/>
      <c r="BZ61" s="1319"/>
      <c r="CA61" s="1319"/>
      <c r="CB61" s="1319"/>
      <c r="CC61" s="1318"/>
      <c r="CD61" s="1318"/>
      <c r="CE61" s="1319"/>
      <c r="CF61" s="1319"/>
      <c r="CG61" s="1319"/>
      <c r="CH61" s="1319"/>
      <c r="CI61" s="1319"/>
      <c r="CJ61" s="1319"/>
      <c r="CK61" s="1319"/>
      <c r="CL61" s="1319"/>
      <c r="CM61" s="1319"/>
      <c r="CN61" s="1319"/>
      <c r="CO61" s="1318"/>
      <c r="CP61" s="1318"/>
      <c r="CQ61" s="1319"/>
      <c r="CR61" s="1319"/>
      <c r="CS61" s="1319"/>
      <c r="CT61" s="1319"/>
      <c r="CU61" s="1319"/>
      <c r="CV61" s="1319"/>
      <c r="CW61" s="1319"/>
      <c r="CX61" s="1319"/>
      <c r="CY61" s="1319"/>
      <c r="CZ61" s="1319"/>
      <c r="DA61" s="1318"/>
      <c r="DB61" s="1318"/>
      <c r="DC61" s="1318"/>
      <c r="DD61" s="1317"/>
      <c r="DE61" s="1316"/>
    </row>
    <row r="62" spans="1:109" ht="13.5" x14ac:dyDescent="0.15">
      <c r="B62" s="1315"/>
      <c r="C62" s="1315"/>
      <c r="D62" s="1315"/>
      <c r="E62" s="1315"/>
      <c r="F62" s="1315"/>
      <c r="G62" s="1315"/>
      <c r="H62" s="1315"/>
      <c r="I62" s="1315"/>
      <c r="J62" s="1315"/>
      <c r="K62" s="1315"/>
      <c r="L62" s="1315"/>
      <c r="M62" s="1315"/>
      <c r="N62" s="1315"/>
      <c r="O62" s="1315"/>
      <c r="P62" s="1315"/>
      <c r="Q62" s="1315"/>
      <c r="R62" s="1315"/>
      <c r="S62" s="1315"/>
      <c r="T62" s="1315"/>
      <c r="U62" s="1315"/>
      <c r="V62" s="1315"/>
      <c r="W62" s="1315"/>
      <c r="X62" s="1315"/>
      <c r="Y62" s="1315"/>
      <c r="Z62" s="1315"/>
      <c r="AA62" s="1315"/>
      <c r="AB62" s="1315"/>
      <c r="AC62" s="1315"/>
      <c r="AD62" s="1315"/>
      <c r="AE62" s="1315"/>
      <c r="AF62" s="1315"/>
      <c r="AG62" s="1315"/>
      <c r="AH62" s="1315"/>
      <c r="AI62" s="1315"/>
      <c r="AJ62" s="1315"/>
      <c r="AK62" s="1315"/>
      <c r="AL62" s="1315"/>
      <c r="AM62" s="1315"/>
      <c r="AN62" s="1315"/>
      <c r="AO62" s="1315"/>
      <c r="AP62" s="1315"/>
      <c r="AQ62" s="1315"/>
      <c r="AR62" s="1315"/>
      <c r="AS62" s="1315"/>
      <c r="AT62" s="1315"/>
      <c r="AU62" s="1315"/>
      <c r="AV62" s="1315"/>
      <c r="AW62" s="1315"/>
      <c r="AX62" s="1315"/>
      <c r="AY62" s="1315"/>
      <c r="AZ62" s="1315"/>
      <c r="BA62" s="1315"/>
      <c r="BB62" s="1315"/>
      <c r="BC62" s="1315"/>
      <c r="BD62" s="1315"/>
      <c r="BE62" s="1315"/>
      <c r="BF62" s="1315"/>
      <c r="BG62" s="1315"/>
      <c r="BH62" s="1315"/>
      <c r="BI62" s="1315"/>
      <c r="BJ62" s="1315"/>
      <c r="BK62" s="1315"/>
      <c r="BL62" s="1315"/>
      <c r="BM62" s="1315"/>
      <c r="BN62" s="1315"/>
      <c r="BO62" s="1315"/>
      <c r="BP62" s="1315"/>
      <c r="BQ62" s="1315"/>
      <c r="BR62" s="1315"/>
      <c r="BS62" s="1315"/>
      <c r="BT62" s="1315"/>
      <c r="BU62" s="1315"/>
      <c r="BV62" s="1315"/>
      <c r="BW62" s="1315"/>
      <c r="BX62" s="1315"/>
      <c r="BY62" s="1315"/>
      <c r="BZ62" s="1315"/>
      <c r="CA62" s="1315"/>
      <c r="CB62" s="1315"/>
      <c r="CC62" s="1315"/>
      <c r="CD62" s="1315"/>
      <c r="CE62" s="1315"/>
      <c r="CF62" s="1315"/>
      <c r="CG62" s="1315"/>
      <c r="CH62" s="1315"/>
      <c r="CI62" s="1315"/>
      <c r="CJ62" s="1315"/>
      <c r="CK62" s="1315"/>
      <c r="CL62" s="1315"/>
      <c r="CM62" s="1315"/>
      <c r="CN62" s="1315"/>
      <c r="CO62" s="1315"/>
      <c r="CP62" s="1315"/>
      <c r="CQ62" s="1315"/>
      <c r="CR62" s="1315"/>
      <c r="CS62" s="1315"/>
      <c r="CT62" s="1315"/>
      <c r="CU62" s="1315"/>
      <c r="CV62" s="1315"/>
      <c r="CW62" s="1315"/>
      <c r="CX62" s="1315"/>
      <c r="CY62" s="1315"/>
      <c r="CZ62" s="1315"/>
      <c r="DA62" s="1315"/>
      <c r="DB62" s="1315"/>
      <c r="DC62" s="1315"/>
      <c r="DD62" s="1315"/>
      <c r="DE62" s="1273"/>
    </row>
    <row r="63" spans="1:109" ht="17.25" x14ac:dyDescent="0.15">
      <c r="B63" s="1314" t="s">
        <v>626</v>
      </c>
    </row>
    <row r="64" spans="1:109" ht="13.5" x14ac:dyDescent="0.15">
      <c r="B64" s="1274"/>
      <c r="G64" s="1311"/>
      <c r="I64" s="1313"/>
      <c r="J64" s="1313"/>
      <c r="K64" s="1313"/>
      <c r="L64" s="1313"/>
      <c r="M64" s="1313"/>
      <c r="N64" s="1312"/>
      <c r="AM64" s="1311"/>
      <c r="AN64" s="1311" t="s">
        <v>625</v>
      </c>
      <c r="AP64" s="1310"/>
      <c r="AQ64" s="1310"/>
      <c r="AR64" s="1310"/>
      <c r="AY64" s="1311"/>
      <c r="BA64" s="1310"/>
      <c r="BB64" s="1310"/>
      <c r="BC64" s="1310"/>
      <c r="BK64" s="1311"/>
      <c r="BM64" s="1310"/>
      <c r="BN64" s="1310"/>
      <c r="BO64" s="1310"/>
      <c r="BW64" s="1311"/>
      <c r="BY64" s="1310"/>
      <c r="BZ64" s="1310"/>
      <c r="CA64" s="1310"/>
      <c r="CI64" s="1311"/>
      <c r="CK64" s="1310"/>
      <c r="CL64" s="1310"/>
      <c r="CM64" s="1310"/>
      <c r="CU64" s="1311"/>
      <c r="CW64" s="1310"/>
      <c r="CX64" s="1310"/>
      <c r="CY64" s="1310"/>
    </row>
    <row r="65" spans="2:107" ht="13.5" x14ac:dyDescent="0.15">
      <c r="B65" s="1274"/>
      <c r="AN65" s="1309" t="s">
        <v>624</v>
      </c>
      <c r="AO65" s="1308"/>
      <c r="AP65" s="1308"/>
      <c r="AQ65" s="1308"/>
      <c r="AR65" s="1308"/>
      <c r="AS65" s="1308"/>
      <c r="AT65" s="1308"/>
      <c r="AU65" s="1308"/>
      <c r="AV65" s="1308"/>
      <c r="AW65" s="1308"/>
      <c r="AX65" s="1308"/>
      <c r="AY65" s="1308"/>
      <c r="AZ65" s="1308"/>
      <c r="BA65" s="1308"/>
      <c r="BB65" s="1308"/>
      <c r="BC65" s="1308"/>
      <c r="BD65" s="1308"/>
      <c r="BE65" s="1308"/>
      <c r="BF65" s="1308"/>
      <c r="BG65" s="1308"/>
      <c r="BH65" s="1308"/>
      <c r="BI65" s="1308"/>
      <c r="BJ65" s="1308"/>
      <c r="BK65" s="1308"/>
      <c r="BL65" s="1308"/>
      <c r="BM65" s="1308"/>
      <c r="BN65" s="1308"/>
      <c r="BO65" s="1308"/>
      <c r="BP65" s="1308"/>
      <c r="BQ65" s="1308"/>
      <c r="BR65" s="1308"/>
      <c r="BS65" s="1308"/>
      <c r="BT65" s="1308"/>
      <c r="BU65" s="1308"/>
      <c r="BV65" s="1308"/>
      <c r="BW65" s="1308"/>
      <c r="BX65" s="1308"/>
      <c r="BY65" s="1308"/>
      <c r="BZ65" s="1308"/>
      <c r="CA65" s="1308"/>
      <c r="CB65" s="1308"/>
      <c r="CC65" s="1308"/>
      <c r="CD65" s="1308"/>
      <c r="CE65" s="1308"/>
      <c r="CF65" s="1308"/>
      <c r="CG65" s="1308"/>
      <c r="CH65" s="1308"/>
      <c r="CI65" s="1308"/>
      <c r="CJ65" s="1308"/>
      <c r="CK65" s="1308"/>
      <c r="CL65" s="1308"/>
      <c r="CM65" s="1308"/>
      <c r="CN65" s="1308"/>
      <c r="CO65" s="1308"/>
      <c r="CP65" s="1308"/>
      <c r="CQ65" s="1308"/>
      <c r="CR65" s="1308"/>
      <c r="CS65" s="1308"/>
      <c r="CT65" s="1308"/>
      <c r="CU65" s="1308"/>
      <c r="CV65" s="1308"/>
      <c r="CW65" s="1308"/>
      <c r="CX65" s="1308"/>
      <c r="CY65" s="1308"/>
      <c r="CZ65" s="1308"/>
      <c r="DA65" s="1308"/>
      <c r="DB65" s="1308"/>
      <c r="DC65" s="1307"/>
    </row>
    <row r="66" spans="2:107" ht="13.5" x14ac:dyDescent="0.15">
      <c r="B66" s="1274"/>
      <c r="AN66" s="1306"/>
      <c r="AO66" s="1305"/>
      <c r="AP66" s="1305"/>
      <c r="AQ66" s="1305"/>
      <c r="AR66" s="1305"/>
      <c r="AS66" s="1305"/>
      <c r="AT66" s="1305"/>
      <c r="AU66" s="1305"/>
      <c r="AV66" s="1305"/>
      <c r="AW66" s="1305"/>
      <c r="AX66" s="1305"/>
      <c r="AY66" s="1305"/>
      <c r="AZ66" s="1305"/>
      <c r="BA66" s="1305"/>
      <c r="BB66" s="1305"/>
      <c r="BC66" s="1305"/>
      <c r="BD66" s="1305"/>
      <c r="BE66" s="1305"/>
      <c r="BF66" s="1305"/>
      <c r="BG66" s="1305"/>
      <c r="BH66" s="1305"/>
      <c r="BI66" s="1305"/>
      <c r="BJ66" s="1305"/>
      <c r="BK66" s="1305"/>
      <c r="BL66" s="1305"/>
      <c r="BM66" s="1305"/>
      <c r="BN66" s="1305"/>
      <c r="BO66" s="1305"/>
      <c r="BP66" s="1305"/>
      <c r="BQ66" s="1305"/>
      <c r="BR66" s="1305"/>
      <c r="BS66" s="1305"/>
      <c r="BT66" s="1305"/>
      <c r="BU66" s="1305"/>
      <c r="BV66" s="1305"/>
      <c r="BW66" s="1305"/>
      <c r="BX66" s="1305"/>
      <c r="BY66" s="1305"/>
      <c r="BZ66" s="1305"/>
      <c r="CA66" s="1305"/>
      <c r="CB66" s="1305"/>
      <c r="CC66" s="1305"/>
      <c r="CD66" s="1305"/>
      <c r="CE66" s="1305"/>
      <c r="CF66" s="1305"/>
      <c r="CG66" s="1305"/>
      <c r="CH66" s="1305"/>
      <c r="CI66" s="1305"/>
      <c r="CJ66" s="1305"/>
      <c r="CK66" s="1305"/>
      <c r="CL66" s="1305"/>
      <c r="CM66" s="1305"/>
      <c r="CN66" s="1305"/>
      <c r="CO66" s="1305"/>
      <c r="CP66" s="1305"/>
      <c r="CQ66" s="1305"/>
      <c r="CR66" s="1305"/>
      <c r="CS66" s="1305"/>
      <c r="CT66" s="1305"/>
      <c r="CU66" s="1305"/>
      <c r="CV66" s="1305"/>
      <c r="CW66" s="1305"/>
      <c r="CX66" s="1305"/>
      <c r="CY66" s="1305"/>
      <c r="CZ66" s="1305"/>
      <c r="DA66" s="1305"/>
      <c r="DB66" s="1305"/>
      <c r="DC66" s="1304"/>
    </row>
    <row r="67" spans="2:107" ht="13.5" x14ac:dyDescent="0.15">
      <c r="B67" s="1274"/>
      <c r="AN67" s="1306"/>
      <c r="AO67" s="1305"/>
      <c r="AP67" s="1305"/>
      <c r="AQ67" s="1305"/>
      <c r="AR67" s="1305"/>
      <c r="AS67" s="1305"/>
      <c r="AT67" s="1305"/>
      <c r="AU67" s="1305"/>
      <c r="AV67" s="1305"/>
      <c r="AW67" s="1305"/>
      <c r="AX67" s="1305"/>
      <c r="AY67" s="1305"/>
      <c r="AZ67" s="1305"/>
      <c r="BA67" s="1305"/>
      <c r="BB67" s="1305"/>
      <c r="BC67" s="1305"/>
      <c r="BD67" s="1305"/>
      <c r="BE67" s="1305"/>
      <c r="BF67" s="1305"/>
      <c r="BG67" s="1305"/>
      <c r="BH67" s="1305"/>
      <c r="BI67" s="1305"/>
      <c r="BJ67" s="1305"/>
      <c r="BK67" s="1305"/>
      <c r="BL67" s="1305"/>
      <c r="BM67" s="1305"/>
      <c r="BN67" s="1305"/>
      <c r="BO67" s="1305"/>
      <c r="BP67" s="1305"/>
      <c r="BQ67" s="1305"/>
      <c r="BR67" s="1305"/>
      <c r="BS67" s="1305"/>
      <c r="BT67" s="1305"/>
      <c r="BU67" s="1305"/>
      <c r="BV67" s="1305"/>
      <c r="BW67" s="1305"/>
      <c r="BX67" s="1305"/>
      <c r="BY67" s="1305"/>
      <c r="BZ67" s="1305"/>
      <c r="CA67" s="1305"/>
      <c r="CB67" s="1305"/>
      <c r="CC67" s="1305"/>
      <c r="CD67" s="1305"/>
      <c r="CE67" s="1305"/>
      <c r="CF67" s="1305"/>
      <c r="CG67" s="1305"/>
      <c r="CH67" s="1305"/>
      <c r="CI67" s="1305"/>
      <c r="CJ67" s="1305"/>
      <c r="CK67" s="1305"/>
      <c r="CL67" s="1305"/>
      <c r="CM67" s="1305"/>
      <c r="CN67" s="1305"/>
      <c r="CO67" s="1305"/>
      <c r="CP67" s="1305"/>
      <c r="CQ67" s="1305"/>
      <c r="CR67" s="1305"/>
      <c r="CS67" s="1305"/>
      <c r="CT67" s="1305"/>
      <c r="CU67" s="1305"/>
      <c r="CV67" s="1305"/>
      <c r="CW67" s="1305"/>
      <c r="CX67" s="1305"/>
      <c r="CY67" s="1305"/>
      <c r="CZ67" s="1305"/>
      <c r="DA67" s="1305"/>
      <c r="DB67" s="1305"/>
      <c r="DC67" s="1304"/>
    </row>
    <row r="68" spans="2:107" ht="13.5" x14ac:dyDescent="0.15">
      <c r="B68" s="1274"/>
      <c r="AN68" s="1306"/>
      <c r="AO68" s="1305"/>
      <c r="AP68" s="1305"/>
      <c r="AQ68" s="1305"/>
      <c r="AR68" s="1305"/>
      <c r="AS68" s="1305"/>
      <c r="AT68" s="1305"/>
      <c r="AU68" s="1305"/>
      <c r="AV68" s="1305"/>
      <c r="AW68" s="1305"/>
      <c r="AX68" s="1305"/>
      <c r="AY68" s="1305"/>
      <c r="AZ68" s="1305"/>
      <c r="BA68" s="1305"/>
      <c r="BB68" s="1305"/>
      <c r="BC68" s="1305"/>
      <c r="BD68" s="1305"/>
      <c r="BE68" s="1305"/>
      <c r="BF68" s="1305"/>
      <c r="BG68" s="1305"/>
      <c r="BH68" s="1305"/>
      <c r="BI68" s="1305"/>
      <c r="BJ68" s="1305"/>
      <c r="BK68" s="1305"/>
      <c r="BL68" s="1305"/>
      <c r="BM68" s="1305"/>
      <c r="BN68" s="1305"/>
      <c r="BO68" s="1305"/>
      <c r="BP68" s="1305"/>
      <c r="BQ68" s="1305"/>
      <c r="BR68" s="1305"/>
      <c r="BS68" s="1305"/>
      <c r="BT68" s="1305"/>
      <c r="BU68" s="1305"/>
      <c r="BV68" s="1305"/>
      <c r="BW68" s="1305"/>
      <c r="BX68" s="1305"/>
      <c r="BY68" s="1305"/>
      <c r="BZ68" s="1305"/>
      <c r="CA68" s="1305"/>
      <c r="CB68" s="1305"/>
      <c r="CC68" s="1305"/>
      <c r="CD68" s="1305"/>
      <c r="CE68" s="1305"/>
      <c r="CF68" s="1305"/>
      <c r="CG68" s="1305"/>
      <c r="CH68" s="1305"/>
      <c r="CI68" s="1305"/>
      <c r="CJ68" s="1305"/>
      <c r="CK68" s="1305"/>
      <c r="CL68" s="1305"/>
      <c r="CM68" s="1305"/>
      <c r="CN68" s="1305"/>
      <c r="CO68" s="1305"/>
      <c r="CP68" s="1305"/>
      <c r="CQ68" s="1305"/>
      <c r="CR68" s="1305"/>
      <c r="CS68" s="1305"/>
      <c r="CT68" s="1305"/>
      <c r="CU68" s="1305"/>
      <c r="CV68" s="1305"/>
      <c r="CW68" s="1305"/>
      <c r="CX68" s="1305"/>
      <c r="CY68" s="1305"/>
      <c r="CZ68" s="1305"/>
      <c r="DA68" s="1305"/>
      <c r="DB68" s="1305"/>
      <c r="DC68" s="1304"/>
    </row>
    <row r="69" spans="2:107" ht="13.5" x14ac:dyDescent="0.15">
      <c r="B69" s="1274"/>
      <c r="AN69" s="1303"/>
      <c r="AO69" s="1302"/>
      <c r="AP69" s="1302"/>
      <c r="AQ69" s="1302"/>
      <c r="AR69" s="1302"/>
      <c r="AS69" s="1302"/>
      <c r="AT69" s="1302"/>
      <c r="AU69" s="1302"/>
      <c r="AV69" s="1302"/>
      <c r="AW69" s="1302"/>
      <c r="AX69" s="1302"/>
      <c r="AY69" s="1302"/>
      <c r="AZ69" s="1302"/>
      <c r="BA69" s="1302"/>
      <c r="BB69" s="1302"/>
      <c r="BC69" s="1302"/>
      <c r="BD69" s="1302"/>
      <c r="BE69" s="1302"/>
      <c r="BF69" s="1302"/>
      <c r="BG69" s="1302"/>
      <c r="BH69" s="1302"/>
      <c r="BI69" s="1302"/>
      <c r="BJ69" s="1302"/>
      <c r="BK69" s="1302"/>
      <c r="BL69" s="1302"/>
      <c r="BM69" s="1302"/>
      <c r="BN69" s="1302"/>
      <c r="BO69" s="1302"/>
      <c r="BP69" s="1302"/>
      <c r="BQ69" s="1302"/>
      <c r="BR69" s="1302"/>
      <c r="BS69" s="1302"/>
      <c r="BT69" s="1302"/>
      <c r="BU69" s="1302"/>
      <c r="BV69" s="1302"/>
      <c r="BW69" s="1302"/>
      <c r="BX69" s="1302"/>
      <c r="BY69" s="1302"/>
      <c r="BZ69" s="1302"/>
      <c r="CA69" s="1302"/>
      <c r="CB69" s="1302"/>
      <c r="CC69" s="1302"/>
      <c r="CD69" s="1302"/>
      <c r="CE69" s="1302"/>
      <c r="CF69" s="1302"/>
      <c r="CG69" s="1302"/>
      <c r="CH69" s="1302"/>
      <c r="CI69" s="1302"/>
      <c r="CJ69" s="1302"/>
      <c r="CK69" s="1302"/>
      <c r="CL69" s="1302"/>
      <c r="CM69" s="1302"/>
      <c r="CN69" s="1302"/>
      <c r="CO69" s="1302"/>
      <c r="CP69" s="1302"/>
      <c r="CQ69" s="1302"/>
      <c r="CR69" s="1302"/>
      <c r="CS69" s="1302"/>
      <c r="CT69" s="1302"/>
      <c r="CU69" s="1302"/>
      <c r="CV69" s="1302"/>
      <c r="CW69" s="1302"/>
      <c r="CX69" s="1302"/>
      <c r="CY69" s="1302"/>
      <c r="CZ69" s="1302"/>
      <c r="DA69" s="1302"/>
      <c r="DB69" s="1302"/>
      <c r="DC69" s="1301"/>
    </row>
    <row r="70" spans="2:107" ht="13.5" x14ac:dyDescent="0.15">
      <c r="B70" s="1274"/>
      <c r="H70" s="1300"/>
      <c r="I70" s="1300"/>
      <c r="J70" s="1298"/>
      <c r="K70" s="1298"/>
      <c r="L70" s="1297"/>
      <c r="M70" s="1298"/>
      <c r="N70" s="1297"/>
      <c r="AN70" s="1288"/>
      <c r="AO70" s="1288"/>
      <c r="AP70" s="1288"/>
      <c r="AZ70" s="1288"/>
      <c r="BA70" s="1288"/>
      <c r="BB70" s="1288"/>
      <c r="BL70" s="1288"/>
      <c r="BM70" s="1288"/>
      <c r="BN70" s="1288"/>
      <c r="BX70" s="1288"/>
      <c r="BY70" s="1288"/>
      <c r="BZ70" s="1288"/>
      <c r="CJ70" s="1288"/>
      <c r="CK70" s="1288"/>
      <c r="CL70" s="1288"/>
      <c r="CV70" s="1288"/>
      <c r="CW70" s="1288"/>
      <c r="CX70" s="1288"/>
    </row>
    <row r="71" spans="2:107" ht="13.5" x14ac:dyDescent="0.15">
      <c r="B71" s="1274"/>
      <c r="G71" s="1296"/>
      <c r="I71" s="1299"/>
      <c r="J71" s="1298"/>
      <c r="K71" s="1298"/>
      <c r="L71" s="1297"/>
      <c r="M71" s="1298"/>
      <c r="N71" s="1297"/>
      <c r="AM71" s="1296"/>
      <c r="AN71" s="1273" t="s">
        <v>623</v>
      </c>
    </row>
    <row r="72" spans="2:107" ht="13.5" x14ac:dyDescent="0.15">
      <c r="B72" s="1274"/>
      <c r="G72" s="1286"/>
      <c r="H72" s="1286"/>
      <c r="I72" s="1286"/>
      <c r="J72" s="1286"/>
      <c r="K72" s="1295"/>
      <c r="L72" s="1295"/>
      <c r="M72" s="1294"/>
      <c r="N72" s="1294"/>
      <c r="AN72" s="1293"/>
      <c r="AO72" s="1292"/>
      <c r="AP72" s="1292"/>
      <c r="AQ72" s="1292"/>
      <c r="AR72" s="1292"/>
      <c r="AS72" s="1292"/>
      <c r="AT72" s="1292"/>
      <c r="AU72" s="1292"/>
      <c r="AV72" s="1292"/>
      <c r="AW72" s="1292"/>
      <c r="AX72" s="1292"/>
      <c r="AY72" s="1292"/>
      <c r="AZ72" s="1292"/>
      <c r="BA72" s="1292"/>
      <c r="BB72" s="1292"/>
      <c r="BC72" s="1292"/>
      <c r="BD72" s="1292"/>
      <c r="BE72" s="1292"/>
      <c r="BF72" s="1292"/>
      <c r="BG72" s="1292"/>
      <c r="BH72" s="1292"/>
      <c r="BI72" s="1292"/>
      <c r="BJ72" s="1292"/>
      <c r="BK72" s="1292"/>
      <c r="BL72" s="1292"/>
      <c r="BM72" s="1292"/>
      <c r="BN72" s="1292"/>
      <c r="BO72" s="1291"/>
      <c r="BP72" s="1283" t="s">
        <v>576</v>
      </c>
      <c r="BQ72" s="1283"/>
      <c r="BR72" s="1283"/>
      <c r="BS72" s="1283"/>
      <c r="BT72" s="1283"/>
      <c r="BU72" s="1283"/>
      <c r="BV72" s="1283"/>
      <c r="BW72" s="1283"/>
      <c r="BX72" s="1283" t="s">
        <v>577</v>
      </c>
      <c r="BY72" s="1283"/>
      <c r="BZ72" s="1283"/>
      <c r="CA72" s="1283"/>
      <c r="CB72" s="1283"/>
      <c r="CC72" s="1283"/>
      <c r="CD72" s="1283"/>
      <c r="CE72" s="1283"/>
      <c r="CF72" s="1283" t="s">
        <v>578</v>
      </c>
      <c r="CG72" s="1283"/>
      <c r="CH72" s="1283"/>
      <c r="CI72" s="1283"/>
      <c r="CJ72" s="1283"/>
      <c r="CK72" s="1283"/>
      <c r="CL72" s="1283"/>
      <c r="CM72" s="1283"/>
      <c r="CN72" s="1283" t="s">
        <v>579</v>
      </c>
      <c r="CO72" s="1283"/>
      <c r="CP72" s="1283"/>
      <c r="CQ72" s="1283"/>
      <c r="CR72" s="1283"/>
      <c r="CS72" s="1283"/>
      <c r="CT72" s="1283"/>
      <c r="CU72" s="1283"/>
      <c r="CV72" s="1283" t="s">
        <v>580</v>
      </c>
      <c r="CW72" s="1283"/>
      <c r="CX72" s="1283"/>
      <c r="CY72" s="1283"/>
      <c r="CZ72" s="1283"/>
      <c r="DA72" s="1283"/>
      <c r="DB72" s="1283"/>
      <c r="DC72" s="1283"/>
    </row>
    <row r="73" spans="2:107" ht="13.5" x14ac:dyDescent="0.15">
      <c r="B73" s="1274"/>
      <c r="G73" s="1290"/>
      <c r="H73" s="1290"/>
      <c r="I73" s="1290"/>
      <c r="J73" s="1290"/>
      <c r="K73" s="1287"/>
      <c r="L73" s="1287"/>
      <c r="M73" s="1287"/>
      <c r="N73" s="1287"/>
      <c r="AM73" s="1288"/>
      <c r="AN73" s="1282" t="s">
        <v>622</v>
      </c>
      <c r="AO73" s="1282"/>
      <c r="AP73" s="1282"/>
      <c r="AQ73" s="1282"/>
      <c r="AR73" s="1282"/>
      <c r="AS73" s="1282"/>
      <c r="AT73" s="1282"/>
      <c r="AU73" s="1282"/>
      <c r="AV73" s="1282"/>
      <c r="AW73" s="1282"/>
      <c r="AX73" s="1282"/>
      <c r="AY73" s="1282"/>
      <c r="AZ73" s="1282"/>
      <c r="BA73" s="1282"/>
      <c r="BB73" s="1282" t="s">
        <v>620</v>
      </c>
      <c r="BC73" s="1282"/>
      <c r="BD73" s="1282"/>
      <c r="BE73" s="1282"/>
      <c r="BF73" s="1282"/>
      <c r="BG73" s="1282"/>
      <c r="BH73" s="1282"/>
      <c r="BI73" s="1282"/>
      <c r="BJ73" s="1282"/>
      <c r="BK73" s="1282"/>
      <c r="BL73" s="1282"/>
      <c r="BM73" s="1282"/>
      <c r="BN73" s="1282"/>
      <c r="BO73" s="1282"/>
      <c r="BP73" s="1281">
        <v>47.6</v>
      </c>
      <c r="BQ73" s="1281"/>
      <c r="BR73" s="1281"/>
      <c r="BS73" s="1281"/>
      <c r="BT73" s="1281"/>
      <c r="BU73" s="1281"/>
      <c r="BV73" s="1281"/>
      <c r="BW73" s="1281"/>
      <c r="BX73" s="1281">
        <v>43.9</v>
      </c>
      <c r="BY73" s="1281"/>
      <c r="BZ73" s="1281"/>
      <c r="CA73" s="1281"/>
      <c r="CB73" s="1281"/>
      <c r="CC73" s="1281"/>
      <c r="CD73" s="1281"/>
      <c r="CE73" s="1281"/>
      <c r="CF73" s="1281">
        <v>38.200000000000003</v>
      </c>
      <c r="CG73" s="1281"/>
      <c r="CH73" s="1281"/>
      <c r="CI73" s="1281"/>
      <c r="CJ73" s="1281"/>
      <c r="CK73" s="1281"/>
      <c r="CL73" s="1281"/>
      <c r="CM73" s="1281"/>
      <c r="CN73" s="1281">
        <v>28.1</v>
      </c>
      <c r="CO73" s="1281"/>
      <c r="CP73" s="1281"/>
      <c r="CQ73" s="1281"/>
      <c r="CR73" s="1281"/>
      <c r="CS73" s="1281"/>
      <c r="CT73" s="1281"/>
      <c r="CU73" s="1281"/>
      <c r="CV73" s="1281">
        <v>11.6</v>
      </c>
      <c r="CW73" s="1281"/>
      <c r="CX73" s="1281"/>
      <c r="CY73" s="1281"/>
      <c r="CZ73" s="1281"/>
      <c r="DA73" s="1281"/>
      <c r="DB73" s="1281"/>
      <c r="DC73" s="1281"/>
    </row>
    <row r="74" spans="2:107" ht="13.5" x14ac:dyDescent="0.15">
      <c r="B74" s="1274"/>
      <c r="G74" s="1290"/>
      <c r="H74" s="1290"/>
      <c r="I74" s="1290"/>
      <c r="J74" s="1290"/>
      <c r="K74" s="1287"/>
      <c r="L74" s="1287"/>
      <c r="M74" s="1287"/>
      <c r="N74" s="1287"/>
      <c r="AM74" s="1288"/>
      <c r="AN74" s="1282"/>
      <c r="AO74" s="1282"/>
      <c r="AP74" s="1282"/>
      <c r="AQ74" s="1282"/>
      <c r="AR74" s="1282"/>
      <c r="AS74" s="1282"/>
      <c r="AT74" s="1282"/>
      <c r="AU74" s="1282"/>
      <c r="AV74" s="1282"/>
      <c r="AW74" s="1282"/>
      <c r="AX74" s="1282"/>
      <c r="AY74" s="1282"/>
      <c r="AZ74" s="1282"/>
      <c r="BA74" s="1282"/>
      <c r="BB74" s="1282"/>
      <c r="BC74" s="1282"/>
      <c r="BD74" s="1282"/>
      <c r="BE74" s="1282"/>
      <c r="BF74" s="1282"/>
      <c r="BG74" s="1282"/>
      <c r="BH74" s="1282"/>
      <c r="BI74" s="1282"/>
      <c r="BJ74" s="1282"/>
      <c r="BK74" s="1282"/>
      <c r="BL74" s="1282"/>
      <c r="BM74" s="1282"/>
      <c r="BN74" s="1282"/>
      <c r="BO74" s="1282"/>
      <c r="BP74" s="1281"/>
      <c r="BQ74" s="1281"/>
      <c r="BR74" s="1281"/>
      <c r="BS74" s="1281"/>
      <c r="BT74" s="1281"/>
      <c r="BU74" s="1281"/>
      <c r="BV74" s="1281"/>
      <c r="BW74" s="1281"/>
      <c r="BX74" s="1281"/>
      <c r="BY74" s="1281"/>
      <c r="BZ74" s="1281"/>
      <c r="CA74" s="1281"/>
      <c r="CB74" s="1281"/>
      <c r="CC74" s="1281"/>
      <c r="CD74" s="1281"/>
      <c r="CE74" s="1281"/>
      <c r="CF74" s="1281"/>
      <c r="CG74" s="1281"/>
      <c r="CH74" s="1281"/>
      <c r="CI74" s="1281"/>
      <c r="CJ74" s="1281"/>
      <c r="CK74" s="1281"/>
      <c r="CL74" s="1281"/>
      <c r="CM74" s="1281"/>
      <c r="CN74" s="1281"/>
      <c r="CO74" s="1281"/>
      <c r="CP74" s="1281"/>
      <c r="CQ74" s="1281"/>
      <c r="CR74" s="1281"/>
      <c r="CS74" s="1281"/>
      <c r="CT74" s="1281"/>
      <c r="CU74" s="1281"/>
      <c r="CV74" s="1281"/>
      <c r="CW74" s="1281"/>
      <c r="CX74" s="1281"/>
      <c r="CY74" s="1281"/>
      <c r="CZ74" s="1281"/>
      <c r="DA74" s="1281"/>
      <c r="DB74" s="1281"/>
      <c r="DC74" s="1281"/>
    </row>
    <row r="75" spans="2:107" ht="13.5" x14ac:dyDescent="0.15">
      <c r="B75" s="1274"/>
      <c r="G75" s="1290"/>
      <c r="H75" s="1290"/>
      <c r="I75" s="1286"/>
      <c r="J75" s="1286"/>
      <c r="K75" s="1289"/>
      <c r="L75" s="1289"/>
      <c r="M75" s="1289"/>
      <c r="N75" s="1289"/>
      <c r="AM75" s="1288"/>
      <c r="AN75" s="1282"/>
      <c r="AO75" s="1282"/>
      <c r="AP75" s="1282"/>
      <c r="AQ75" s="1282"/>
      <c r="AR75" s="1282"/>
      <c r="AS75" s="1282"/>
      <c r="AT75" s="1282"/>
      <c r="AU75" s="1282"/>
      <c r="AV75" s="1282"/>
      <c r="AW75" s="1282"/>
      <c r="AX75" s="1282"/>
      <c r="AY75" s="1282"/>
      <c r="AZ75" s="1282"/>
      <c r="BA75" s="1282"/>
      <c r="BB75" s="1282" t="s">
        <v>619</v>
      </c>
      <c r="BC75" s="1282"/>
      <c r="BD75" s="1282"/>
      <c r="BE75" s="1282"/>
      <c r="BF75" s="1282"/>
      <c r="BG75" s="1282"/>
      <c r="BH75" s="1282"/>
      <c r="BI75" s="1282"/>
      <c r="BJ75" s="1282"/>
      <c r="BK75" s="1282"/>
      <c r="BL75" s="1282"/>
      <c r="BM75" s="1282"/>
      <c r="BN75" s="1282"/>
      <c r="BO75" s="1282"/>
      <c r="BP75" s="1281">
        <v>10.8</v>
      </c>
      <c r="BQ75" s="1281"/>
      <c r="BR75" s="1281"/>
      <c r="BS75" s="1281"/>
      <c r="BT75" s="1281"/>
      <c r="BU75" s="1281"/>
      <c r="BV75" s="1281"/>
      <c r="BW75" s="1281"/>
      <c r="BX75" s="1281">
        <v>10.5</v>
      </c>
      <c r="BY75" s="1281"/>
      <c r="BZ75" s="1281"/>
      <c r="CA75" s="1281"/>
      <c r="CB75" s="1281"/>
      <c r="CC75" s="1281"/>
      <c r="CD75" s="1281"/>
      <c r="CE75" s="1281"/>
      <c r="CF75" s="1281">
        <v>9.9</v>
      </c>
      <c r="CG75" s="1281"/>
      <c r="CH75" s="1281"/>
      <c r="CI75" s="1281"/>
      <c r="CJ75" s="1281"/>
      <c r="CK75" s="1281"/>
      <c r="CL75" s="1281"/>
      <c r="CM75" s="1281"/>
      <c r="CN75" s="1281">
        <v>8.8000000000000007</v>
      </c>
      <c r="CO75" s="1281"/>
      <c r="CP75" s="1281"/>
      <c r="CQ75" s="1281"/>
      <c r="CR75" s="1281"/>
      <c r="CS75" s="1281"/>
      <c r="CT75" s="1281"/>
      <c r="CU75" s="1281"/>
      <c r="CV75" s="1281">
        <v>7.2</v>
      </c>
      <c r="CW75" s="1281"/>
      <c r="CX75" s="1281"/>
      <c r="CY75" s="1281"/>
      <c r="CZ75" s="1281"/>
      <c r="DA75" s="1281"/>
      <c r="DB75" s="1281"/>
      <c r="DC75" s="1281"/>
    </row>
    <row r="76" spans="2:107" ht="13.5" x14ac:dyDescent="0.15">
      <c r="B76" s="1274"/>
      <c r="G76" s="1290"/>
      <c r="H76" s="1290"/>
      <c r="I76" s="1286"/>
      <c r="J76" s="1286"/>
      <c r="K76" s="1289"/>
      <c r="L76" s="1289"/>
      <c r="M76" s="1289"/>
      <c r="N76" s="1289"/>
      <c r="AM76" s="1288"/>
      <c r="AN76" s="1282"/>
      <c r="AO76" s="1282"/>
      <c r="AP76" s="1282"/>
      <c r="AQ76" s="1282"/>
      <c r="AR76" s="1282"/>
      <c r="AS76" s="1282"/>
      <c r="AT76" s="1282"/>
      <c r="AU76" s="1282"/>
      <c r="AV76" s="1282"/>
      <c r="AW76" s="1282"/>
      <c r="AX76" s="1282"/>
      <c r="AY76" s="1282"/>
      <c r="AZ76" s="1282"/>
      <c r="BA76" s="1282"/>
      <c r="BB76" s="1282"/>
      <c r="BC76" s="1282"/>
      <c r="BD76" s="1282"/>
      <c r="BE76" s="1282"/>
      <c r="BF76" s="1282"/>
      <c r="BG76" s="1282"/>
      <c r="BH76" s="1282"/>
      <c r="BI76" s="1282"/>
      <c r="BJ76" s="1282"/>
      <c r="BK76" s="1282"/>
      <c r="BL76" s="1282"/>
      <c r="BM76" s="1282"/>
      <c r="BN76" s="1282"/>
      <c r="BO76" s="1282"/>
      <c r="BP76" s="1281"/>
      <c r="BQ76" s="1281"/>
      <c r="BR76" s="1281"/>
      <c r="BS76" s="1281"/>
      <c r="BT76" s="1281"/>
      <c r="BU76" s="1281"/>
      <c r="BV76" s="1281"/>
      <c r="BW76" s="1281"/>
      <c r="BX76" s="1281"/>
      <c r="BY76" s="1281"/>
      <c r="BZ76" s="1281"/>
      <c r="CA76" s="1281"/>
      <c r="CB76" s="1281"/>
      <c r="CC76" s="1281"/>
      <c r="CD76" s="1281"/>
      <c r="CE76" s="1281"/>
      <c r="CF76" s="1281"/>
      <c r="CG76" s="1281"/>
      <c r="CH76" s="1281"/>
      <c r="CI76" s="1281"/>
      <c r="CJ76" s="1281"/>
      <c r="CK76" s="1281"/>
      <c r="CL76" s="1281"/>
      <c r="CM76" s="1281"/>
      <c r="CN76" s="1281"/>
      <c r="CO76" s="1281"/>
      <c r="CP76" s="1281"/>
      <c r="CQ76" s="1281"/>
      <c r="CR76" s="1281"/>
      <c r="CS76" s="1281"/>
      <c r="CT76" s="1281"/>
      <c r="CU76" s="1281"/>
      <c r="CV76" s="1281"/>
      <c r="CW76" s="1281"/>
      <c r="CX76" s="1281"/>
      <c r="CY76" s="1281"/>
      <c r="CZ76" s="1281"/>
      <c r="DA76" s="1281"/>
      <c r="DB76" s="1281"/>
      <c r="DC76" s="1281"/>
    </row>
    <row r="77" spans="2:107" ht="13.5" x14ac:dyDescent="0.15">
      <c r="B77" s="1274"/>
      <c r="G77" s="1286"/>
      <c r="H77" s="1286"/>
      <c r="I77" s="1286"/>
      <c r="J77" s="1286"/>
      <c r="K77" s="1287"/>
      <c r="L77" s="1287"/>
      <c r="M77" s="1287"/>
      <c r="N77" s="1287"/>
      <c r="AN77" s="1283" t="s">
        <v>621</v>
      </c>
      <c r="AO77" s="1283"/>
      <c r="AP77" s="1283"/>
      <c r="AQ77" s="1283"/>
      <c r="AR77" s="1283"/>
      <c r="AS77" s="1283"/>
      <c r="AT77" s="1283"/>
      <c r="AU77" s="1283"/>
      <c r="AV77" s="1283"/>
      <c r="AW77" s="1283"/>
      <c r="AX77" s="1283"/>
      <c r="AY77" s="1283"/>
      <c r="AZ77" s="1283"/>
      <c r="BA77" s="1283"/>
      <c r="BB77" s="1282" t="s">
        <v>620</v>
      </c>
      <c r="BC77" s="1282"/>
      <c r="BD77" s="1282"/>
      <c r="BE77" s="1282"/>
      <c r="BF77" s="1282"/>
      <c r="BG77" s="1282"/>
      <c r="BH77" s="1282"/>
      <c r="BI77" s="1282"/>
      <c r="BJ77" s="1282"/>
      <c r="BK77" s="1282"/>
      <c r="BL77" s="1282"/>
      <c r="BM77" s="1282"/>
      <c r="BN77" s="1282"/>
      <c r="BO77" s="1282"/>
      <c r="BP77" s="1281">
        <v>31</v>
      </c>
      <c r="BQ77" s="1281"/>
      <c r="BR77" s="1281"/>
      <c r="BS77" s="1281"/>
      <c r="BT77" s="1281"/>
      <c r="BU77" s="1281"/>
      <c r="BV77" s="1281"/>
      <c r="BW77" s="1281"/>
      <c r="BX77" s="1281">
        <v>30</v>
      </c>
      <c r="BY77" s="1281"/>
      <c r="BZ77" s="1281"/>
      <c r="CA77" s="1281"/>
      <c r="CB77" s="1281"/>
      <c r="CC77" s="1281"/>
      <c r="CD77" s="1281"/>
      <c r="CE77" s="1281"/>
      <c r="CF77" s="1281">
        <v>23.1</v>
      </c>
      <c r="CG77" s="1281"/>
      <c r="CH77" s="1281"/>
      <c r="CI77" s="1281"/>
      <c r="CJ77" s="1281"/>
      <c r="CK77" s="1281"/>
      <c r="CL77" s="1281"/>
      <c r="CM77" s="1281"/>
      <c r="CN77" s="1281">
        <v>19</v>
      </c>
      <c r="CO77" s="1281"/>
      <c r="CP77" s="1281"/>
      <c r="CQ77" s="1281"/>
      <c r="CR77" s="1281"/>
      <c r="CS77" s="1281"/>
      <c r="CT77" s="1281"/>
      <c r="CU77" s="1281"/>
      <c r="CV77" s="1281">
        <v>18</v>
      </c>
      <c r="CW77" s="1281"/>
      <c r="CX77" s="1281"/>
      <c r="CY77" s="1281"/>
      <c r="CZ77" s="1281"/>
      <c r="DA77" s="1281"/>
      <c r="DB77" s="1281"/>
      <c r="DC77" s="1281"/>
    </row>
    <row r="78" spans="2:107" ht="13.5" x14ac:dyDescent="0.15">
      <c r="B78" s="1274"/>
      <c r="G78" s="1286"/>
      <c r="H78" s="1286"/>
      <c r="I78" s="1286"/>
      <c r="J78" s="1286"/>
      <c r="K78" s="1287"/>
      <c r="L78" s="1287"/>
      <c r="M78" s="1287"/>
      <c r="N78" s="1287"/>
      <c r="AN78" s="1283"/>
      <c r="AO78" s="1283"/>
      <c r="AP78" s="1283"/>
      <c r="AQ78" s="1283"/>
      <c r="AR78" s="1283"/>
      <c r="AS78" s="1283"/>
      <c r="AT78" s="1283"/>
      <c r="AU78" s="1283"/>
      <c r="AV78" s="1283"/>
      <c r="AW78" s="1283"/>
      <c r="AX78" s="1283"/>
      <c r="AY78" s="1283"/>
      <c r="AZ78" s="1283"/>
      <c r="BA78" s="1283"/>
      <c r="BB78" s="1282"/>
      <c r="BC78" s="1282"/>
      <c r="BD78" s="1282"/>
      <c r="BE78" s="1282"/>
      <c r="BF78" s="1282"/>
      <c r="BG78" s="1282"/>
      <c r="BH78" s="1282"/>
      <c r="BI78" s="1282"/>
      <c r="BJ78" s="1282"/>
      <c r="BK78" s="1282"/>
      <c r="BL78" s="1282"/>
      <c r="BM78" s="1282"/>
      <c r="BN78" s="1282"/>
      <c r="BO78" s="1282"/>
      <c r="BP78" s="1281"/>
      <c r="BQ78" s="1281"/>
      <c r="BR78" s="1281"/>
      <c r="BS78" s="1281"/>
      <c r="BT78" s="1281"/>
      <c r="BU78" s="1281"/>
      <c r="BV78" s="1281"/>
      <c r="BW78" s="1281"/>
      <c r="BX78" s="1281"/>
      <c r="BY78" s="1281"/>
      <c r="BZ78" s="1281"/>
      <c r="CA78" s="1281"/>
      <c r="CB78" s="1281"/>
      <c r="CC78" s="1281"/>
      <c r="CD78" s="1281"/>
      <c r="CE78" s="1281"/>
      <c r="CF78" s="1281"/>
      <c r="CG78" s="1281"/>
      <c r="CH78" s="1281"/>
      <c r="CI78" s="1281"/>
      <c r="CJ78" s="1281"/>
      <c r="CK78" s="1281"/>
      <c r="CL78" s="1281"/>
      <c r="CM78" s="1281"/>
      <c r="CN78" s="1281"/>
      <c r="CO78" s="1281"/>
      <c r="CP78" s="1281"/>
      <c r="CQ78" s="1281"/>
      <c r="CR78" s="1281"/>
      <c r="CS78" s="1281"/>
      <c r="CT78" s="1281"/>
      <c r="CU78" s="1281"/>
      <c r="CV78" s="1281"/>
      <c r="CW78" s="1281"/>
      <c r="CX78" s="1281"/>
      <c r="CY78" s="1281"/>
      <c r="CZ78" s="1281"/>
      <c r="DA78" s="1281"/>
      <c r="DB78" s="1281"/>
      <c r="DC78" s="1281"/>
    </row>
    <row r="79" spans="2:107" ht="13.5" x14ac:dyDescent="0.15">
      <c r="B79" s="1274"/>
      <c r="G79" s="1286"/>
      <c r="H79" s="1286"/>
      <c r="I79" s="1285"/>
      <c r="J79" s="1285"/>
      <c r="K79" s="1284"/>
      <c r="L79" s="1284"/>
      <c r="M79" s="1284"/>
      <c r="N79" s="1284"/>
      <c r="AN79" s="1283"/>
      <c r="AO79" s="1283"/>
      <c r="AP79" s="1283"/>
      <c r="AQ79" s="1283"/>
      <c r="AR79" s="1283"/>
      <c r="AS79" s="1283"/>
      <c r="AT79" s="1283"/>
      <c r="AU79" s="1283"/>
      <c r="AV79" s="1283"/>
      <c r="AW79" s="1283"/>
      <c r="AX79" s="1283"/>
      <c r="AY79" s="1283"/>
      <c r="AZ79" s="1283"/>
      <c r="BA79" s="1283"/>
      <c r="BB79" s="1282" t="s">
        <v>619</v>
      </c>
      <c r="BC79" s="1282"/>
      <c r="BD79" s="1282"/>
      <c r="BE79" s="1282"/>
      <c r="BF79" s="1282"/>
      <c r="BG79" s="1282"/>
      <c r="BH79" s="1282"/>
      <c r="BI79" s="1282"/>
      <c r="BJ79" s="1282"/>
      <c r="BK79" s="1282"/>
      <c r="BL79" s="1282"/>
      <c r="BM79" s="1282"/>
      <c r="BN79" s="1282"/>
      <c r="BO79" s="1282"/>
      <c r="BP79" s="1281">
        <v>5.2</v>
      </c>
      <c r="BQ79" s="1281"/>
      <c r="BR79" s="1281"/>
      <c r="BS79" s="1281"/>
      <c r="BT79" s="1281"/>
      <c r="BU79" s="1281"/>
      <c r="BV79" s="1281"/>
      <c r="BW79" s="1281"/>
      <c r="BX79" s="1281">
        <v>5</v>
      </c>
      <c r="BY79" s="1281"/>
      <c r="BZ79" s="1281"/>
      <c r="CA79" s="1281"/>
      <c r="CB79" s="1281"/>
      <c r="CC79" s="1281"/>
      <c r="CD79" s="1281"/>
      <c r="CE79" s="1281"/>
      <c r="CF79" s="1281">
        <v>4.2</v>
      </c>
      <c r="CG79" s="1281"/>
      <c r="CH79" s="1281"/>
      <c r="CI79" s="1281"/>
      <c r="CJ79" s="1281"/>
      <c r="CK79" s="1281"/>
      <c r="CL79" s="1281"/>
      <c r="CM79" s="1281"/>
      <c r="CN79" s="1281">
        <v>3.6</v>
      </c>
      <c r="CO79" s="1281"/>
      <c r="CP79" s="1281"/>
      <c r="CQ79" s="1281"/>
      <c r="CR79" s="1281"/>
      <c r="CS79" s="1281"/>
      <c r="CT79" s="1281"/>
      <c r="CU79" s="1281"/>
      <c r="CV79" s="1281">
        <v>3.5</v>
      </c>
      <c r="CW79" s="1281"/>
      <c r="CX79" s="1281"/>
      <c r="CY79" s="1281"/>
      <c r="CZ79" s="1281"/>
      <c r="DA79" s="1281"/>
      <c r="DB79" s="1281"/>
      <c r="DC79" s="1281"/>
    </row>
    <row r="80" spans="2:107" ht="13.5" x14ac:dyDescent="0.15">
      <c r="B80" s="1274"/>
      <c r="G80" s="1286"/>
      <c r="H80" s="1286"/>
      <c r="I80" s="1285"/>
      <c r="J80" s="1285"/>
      <c r="K80" s="1284"/>
      <c r="L80" s="1284"/>
      <c r="M80" s="1284"/>
      <c r="N80" s="1284"/>
      <c r="AN80" s="1283"/>
      <c r="AO80" s="1283"/>
      <c r="AP80" s="1283"/>
      <c r="AQ80" s="1283"/>
      <c r="AR80" s="1283"/>
      <c r="AS80" s="1283"/>
      <c r="AT80" s="1283"/>
      <c r="AU80" s="1283"/>
      <c r="AV80" s="1283"/>
      <c r="AW80" s="1283"/>
      <c r="AX80" s="1283"/>
      <c r="AY80" s="1283"/>
      <c r="AZ80" s="1283"/>
      <c r="BA80" s="1283"/>
      <c r="BB80" s="1282"/>
      <c r="BC80" s="1282"/>
      <c r="BD80" s="1282"/>
      <c r="BE80" s="1282"/>
      <c r="BF80" s="1282"/>
      <c r="BG80" s="1282"/>
      <c r="BH80" s="1282"/>
      <c r="BI80" s="1282"/>
      <c r="BJ80" s="1282"/>
      <c r="BK80" s="1282"/>
      <c r="BL80" s="1282"/>
      <c r="BM80" s="1282"/>
      <c r="BN80" s="1282"/>
      <c r="BO80" s="1282"/>
      <c r="BP80" s="1281"/>
      <c r="BQ80" s="1281"/>
      <c r="BR80" s="1281"/>
      <c r="BS80" s="1281"/>
      <c r="BT80" s="1281"/>
      <c r="BU80" s="1281"/>
      <c r="BV80" s="1281"/>
      <c r="BW80" s="1281"/>
      <c r="BX80" s="1281"/>
      <c r="BY80" s="1281"/>
      <c r="BZ80" s="1281"/>
      <c r="CA80" s="1281"/>
      <c r="CB80" s="1281"/>
      <c r="CC80" s="1281"/>
      <c r="CD80" s="1281"/>
      <c r="CE80" s="1281"/>
      <c r="CF80" s="1281"/>
      <c r="CG80" s="1281"/>
      <c r="CH80" s="1281"/>
      <c r="CI80" s="1281"/>
      <c r="CJ80" s="1281"/>
      <c r="CK80" s="1281"/>
      <c r="CL80" s="1281"/>
      <c r="CM80" s="1281"/>
      <c r="CN80" s="1281"/>
      <c r="CO80" s="1281"/>
      <c r="CP80" s="1281"/>
      <c r="CQ80" s="1281"/>
      <c r="CR80" s="1281"/>
      <c r="CS80" s="1281"/>
      <c r="CT80" s="1281"/>
      <c r="CU80" s="1281"/>
      <c r="CV80" s="1281"/>
      <c r="CW80" s="1281"/>
      <c r="CX80" s="1281"/>
      <c r="CY80" s="1281"/>
      <c r="CZ80" s="1281"/>
      <c r="DA80" s="1281"/>
      <c r="DB80" s="1281"/>
      <c r="DC80" s="1281"/>
    </row>
    <row r="81" spans="2:109" ht="13.5" x14ac:dyDescent="0.15">
      <c r="B81" s="1274"/>
    </row>
    <row r="82" spans="2:109" ht="17.25" x14ac:dyDescent="0.15">
      <c r="B82" s="1274"/>
      <c r="K82" s="1280"/>
      <c r="L82" s="1280"/>
      <c r="M82" s="1280"/>
      <c r="N82" s="1280"/>
      <c r="AQ82" s="1280"/>
      <c r="AR82" s="1280"/>
      <c r="AS82" s="1280"/>
      <c r="AT82" s="1280"/>
      <c r="BC82" s="1280"/>
      <c r="BD82" s="1280"/>
      <c r="BE82" s="1280"/>
      <c r="BF82" s="1280"/>
      <c r="BO82" s="1280"/>
      <c r="BP82" s="1280"/>
      <c r="BQ82" s="1280"/>
      <c r="BR82" s="1280"/>
      <c r="CA82" s="1280"/>
      <c r="CB82" s="1280"/>
      <c r="CC82" s="1280"/>
      <c r="CD82" s="1280"/>
      <c r="CM82" s="1280"/>
      <c r="CN82" s="1280"/>
      <c r="CO82" s="1280"/>
      <c r="CP82" s="1280"/>
      <c r="CY82" s="1280"/>
      <c r="CZ82" s="1280"/>
      <c r="DA82" s="1280"/>
      <c r="DB82" s="1280"/>
      <c r="DC82" s="1280"/>
    </row>
    <row r="83" spans="2:109" ht="13.5" x14ac:dyDescent="0.15">
      <c r="B83" s="1279"/>
      <c r="C83" s="1278"/>
      <c r="D83" s="1278"/>
      <c r="E83" s="1278"/>
      <c r="F83" s="1278"/>
      <c r="G83" s="1278"/>
      <c r="H83" s="1278"/>
      <c r="I83" s="1278"/>
      <c r="J83" s="1278"/>
      <c r="K83" s="1278"/>
      <c r="L83" s="1278"/>
      <c r="M83" s="1278"/>
      <c r="N83" s="1278"/>
      <c r="O83" s="1278"/>
      <c r="P83" s="1278"/>
      <c r="Q83" s="1278"/>
      <c r="R83" s="1278"/>
      <c r="S83" s="1278"/>
      <c r="T83" s="1278"/>
      <c r="U83" s="1278"/>
      <c r="V83" s="1278"/>
      <c r="W83" s="1278"/>
      <c r="X83" s="1278"/>
      <c r="Y83" s="1278"/>
      <c r="Z83" s="1278"/>
      <c r="AA83" s="1278"/>
      <c r="AB83" s="1278"/>
      <c r="AC83" s="1278"/>
      <c r="AD83" s="1278"/>
      <c r="AE83" s="1278"/>
      <c r="AF83" s="1278"/>
      <c r="AG83" s="1278"/>
      <c r="AH83" s="1278"/>
      <c r="AI83" s="1278"/>
      <c r="AJ83" s="1278"/>
      <c r="AK83" s="1278"/>
      <c r="AL83" s="1278"/>
      <c r="AM83" s="1278"/>
      <c r="AN83" s="1278"/>
      <c r="AO83" s="1278"/>
      <c r="AP83" s="1278"/>
      <c r="AQ83" s="1278"/>
      <c r="AR83" s="1278"/>
      <c r="AS83" s="1278"/>
      <c r="AT83" s="1278"/>
      <c r="AU83" s="1278"/>
      <c r="AV83" s="1278"/>
      <c r="AW83" s="1278"/>
      <c r="AX83" s="1278"/>
      <c r="AY83" s="1278"/>
      <c r="AZ83" s="1278"/>
      <c r="BA83" s="1278"/>
      <c r="BB83" s="1278"/>
      <c r="BC83" s="1278"/>
      <c r="BD83" s="1278"/>
      <c r="BE83" s="1278"/>
      <c r="BF83" s="1278"/>
      <c r="BG83" s="1278"/>
      <c r="BH83" s="1278"/>
      <c r="BI83" s="1278"/>
      <c r="BJ83" s="1278"/>
      <c r="BK83" s="1278"/>
      <c r="BL83" s="1278"/>
      <c r="BM83" s="1278"/>
      <c r="BN83" s="1278"/>
      <c r="BO83" s="1278"/>
      <c r="BP83" s="1278"/>
      <c r="BQ83" s="1278"/>
      <c r="BR83" s="1278"/>
      <c r="BS83" s="1278"/>
      <c r="BT83" s="1278"/>
      <c r="BU83" s="1278"/>
      <c r="BV83" s="1278"/>
      <c r="BW83" s="1278"/>
      <c r="BX83" s="1278"/>
      <c r="BY83" s="1278"/>
      <c r="BZ83" s="1278"/>
      <c r="CA83" s="1278"/>
      <c r="CB83" s="1278"/>
      <c r="CC83" s="1278"/>
      <c r="CD83" s="1278"/>
      <c r="CE83" s="1278"/>
      <c r="CF83" s="1278"/>
      <c r="CG83" s="1278"/>
      <c r="CH83" s="1278"/>
      <c r="CI83" s="1278"/>
      <c r="CJ83" s="1278"/>
      <c r="CK83" s="1278"/>
      <c r="CL83" s="1278"/>
      <c r="CM83" s="1278"/>
      <c r="CN83" s="1278"/>
      <c r="CO83" s="1278"/>
      <c r="CP83" s="1278"/>
      <c r="CQ83" s="1278"/>
      <c r="CR83" s="1278"/>
      <c r="CS83" s="1278"/>
      <c r="CT83" s="1278"/>
      <c r="CU83" s="1278"/>
      <c r="CV83" s="1278"/>
      <c r="CW83" s="1278"/>
      <c r="CX83" s="1278"/>
      <c r="CY83" s="1278"/>
      <c r="CZ83" s="1278"/>
      <c r="DA83" s="1278"/>
      <c r="DB83" s="1278"/>
      <c r="DC83" s="1278"/>
      <c r="DD83" s="1277"/>
    </row>
    <row r="84" spans="2:109" ht="13.5" x14ac:dyDescent="0.15">
      <c r="DD84" s="1273"/>
      <c r="DE84" s="1273"/>
    </row>
    <row r="85" spans="2:109" ht="13.5" x14ac:dyDescent="0.15">
      <c r="DD85" s="1273"/>
      <c r="DE85" s="1273"/>
    </row>
    <row r="86" spans="2:109" ht="13.5" hidden="1" x14ac:dyDescent="0.15">
      <c r="DD86" s="1273"/>
      <c r="DE86" s="1273"/>
    </row>
    <row r="87" spans="2:109" ht="13.5" hidden="1" x14ac:dyDescent="0.15">
      <c r="K87" s="1276"/>
      <c r="AQ87" s="1276"/>
      <c r="BC87" s="1276"/>
      <c r="BO87" s="1276"/>
      <c r="CA87" s="1276"/>
      <c r="CM87" s="1276"/>
      <c r="CY87" s="1276"/>
      <c r="DD87" s="1273"/>
      <c r="DE87" s="1273"/>
    </row>
    <row r="88" spans="2:109" ht="13.5" hidden="1" x14ac:dyDescent="0.15">
      <c r="DD88" s="1273"/>
      <c r="DE88" s="1273"/>
    </row>
    <row r="89" spans="2:109" ht="13.5" hidden="1" x14ac:dyDescent="0.15">
      <c r="DD89" s="1273"/>
      <c r="DE89" s="1273"/>
    </row>
    <row r="90" spans="2:109" ht="13.5" hidden="1" x14ac:dyDescent="0.15">
      <c r="DD90" s="1273"/>
      <c r="DE90" s="1273"/>
    </row>
    <row r="91" spans="2:109" ht="13.5" hidden="1" x14ac:dyDescent="0.15">
      <c r="DD91" s="1273"/>
      <c r="DE91" s="1273"/>
    </row>
    <row r="92" spans="2:109" ht="13.5" hidden="1" customHeight="1" x14ac:dyDescent="0.15">
      <c r="DD92" s="1273"/>
      <c r="DE92" s="1273"/>
    </row>
    <row r="93" spans="2:109" ht="13.5" hidden="1" customHeight="1" x14ac:dyDescent="0.15">
      <c r="DD93" s="1273"/>
      <c r="DE93" s="1273"/>
    </row>
    <row r="94" spans="2:109" ht="13.5" hidden="1" customHeight="1" x14ac:dyDescent="0.15">
      <c r="DD94" s="1273"/>
      <c r="DE94" s="1273"/>
    </row>
    <row r="95" spans="2:109" ht="13.5" hidden="1" customHeight="1" x14ac:dyDescent="0.15">
      <c r="DD95" s="1273"/>
      <c r="DE95" s="1273"/>
    </row>
    <row r="96" spans="2:109" ht="13.5" hidden="1" customHeight="1" x14ac:dyDescent="0.15">
      <c r="DD96" s="1273"/>
      <c r="DE96" s="1273"/>
    </row>
    <row r="97" s="1273" customFormat="1" ht="13.5" hidden="1" customHeight="1" x14ac:dyDescent="0.15"/>
    <row r="98" s="1273" customFormat="1" ht="13.5" hidden="1" customHeight="1" x14ac:dyDescent="0.15"/>
    <row r="99" s="1273" customFormat="1" ht="13.5" hidden="1" customHeight="1" x14ac:dyDescent="0.15"/>
    <row r="100" s="1273" customFormat="1" ht="13.5" hidden="1" customHeight="1" x14ac:dyDescent="0.15"/>
    <row r="101" s="1273" customFormat="1" ht="13.5" hidden="1" customHeight="1" x14ac:dyDescent="0.15"/>
    <row r="102" s="1273" customFormat="1" ht="13.5" hidden="1" customHeight="1" x14ac:dyDescent="0.15"/>
    <row r="103" s="1273" customFormat="1" ht="13.5" hidden="1" customHeight="1" x14ac:dyDescent="0.15"/>
    <row r="104" s="1273" customFormat="1" ht="13.5" hidden="1" customHeight="1" x14ac:dyDescent="0.15"/>
    <row r="105" s="1273" customFormat="1" ht="13.5" hidden="1" customHeight="1" x14ac:dyDescent="0.15"/>
    <row r="106" s="1273" customFormat="1" ht="13.5" hidden="1" customHeight="1" x14ac:dyDescent="0.15"/>
    <row r="107" s="1273" customFormat="1" ht="13.5" hidden="1" customHeight="1" x14ac:dyDescent="0.15"/>
    <row r="108" s="1273" customFormat="1" ht="13.5" hidden="1" customHeight="1" x14ac:dyDescent="0.15"/>
    <row r="109" s="1273" customFormat="1" ht="13.5" hidden="1" customHeight="1" x14ac:dyDescent="0.15"/>
    <row r="110" s="1273" customFormat="1" ht="13.5" hidden="1" customHeight="1" x14ac:dyDescent="0.15"/>
    <row r="111" s="1273" customFormat="1" ht="13.5" hidden="1" customHeight="1" x14ac:dyDescent="0.15"/>
    <row r="112" s="1273" customFormat="1" ht="13.5" hidden="1" customHeight="1" x14ac:dyDescent="0.15"/>
    <row r="113" s="1273" customFormat="1" ht="13.5" hidden="1" customHeight="1" x14ac:dyDescent="0.15"/>
    <row r="114" s="1273" customFormat="1" ht="13.5" hidden="1" customHeight="1" x14ac:dyDescent="0.15"/>
    <row r="115" s="1273" customFormat="1" ht="13.5" hidden="1" customHeight="1" x14ac:dyDescent="0.15"/>
    <row r="116" s="1273" customFormat="1" ht="13.5" hidden="1" customHeight="1" x14ac:dyDescent="0.15"/>
    <row r="117" s="1273" customFormat="1" ht="13.5" hidden="1" customHeight="1" x14ac:dyDescent="0.15"/>
    <row r="118" s="1273" customFormat="1" ht="13.5" hidden="1" customHeight="1" x14ac:dyDescent="0.15"/>
    <row r="119" s="1273" customFormat="1" ht="13.5" hidden="1" customHeight="1" x14ac:dyDescent="0.15"/>
    <row r="120" s="1273" customFormat="1" ht="13.5" hidden="1" customHeight="1" x14ac:dyDescent="0.15"/>
    <row r="121" s="1273" customFormat="1" ht="13.5" hidden="1" customHeight="1" x14ac:dyDescent="0.15"/>
    <row r="122" s="1273" customFormat="1" ht="13.5" hidden="1" customHeight="1" x14ac:dyDescent="0.15"/>
    <row r="123" s="1273" customFormat="1" ht="13.5" hidden="1" customHeight="1" x14ac:dyDescent="0.15"/>
    <row r="124" s="1273" customFormat="1" ht="13.5" hidden="1" customHeight="1" x14ac:dyDescent="0.15"/>
    <row r="125" s="1273" customFormat="1" ht="13.5" hidden="1" customHeight="1" x14ac:dyDescent="0.15"/>
    <row r="126" s="1273" customFormat="1" ht="13.5" hidden="1" customHeight="1" x14ac:dyDescent="0.15"/>
    <row r="127" s="1273" customFormat="1" ht="13.5" hidden="1" customHeight="1" x14ac:dyDescent="0.15"/>
    <row r="128" s="1273" customFormat="1" ht="13.5" hidden="1" customHeight="1" x14ac:dyDescent="0.15"/>
    <row r="129" s="1273" customFormat="1" ht="13.5" hidden="1" customHeight="1" x14ac:dyDescent="0.15"/>
    <row r="130" s="1273" customFormat="1" ht="13.5" hidden="1" customHeight="1" x14ac:dyDescent="0.15"/>
    <row r="131" s="1273" customFormat="1" ht="13.5" hidden="1" customHeight="1" x14ac:dyDescent="0.15"/>
    <row r="132" s="1273" customFormat="1" ht="13.5" hidden="1" customHeight="1" x14ac:dyDescent="0.15"/>
    <row r="133" s="1273" customFormat="1" ht="13.5" hidden="1" customHeight="1" x14ac:dyDescent="0.15"/>
    <row r="134" s="1273" customFormat="1" ht="13.5" hidden="1" customHeight="1" x14ac:dyDescent="0.15"/>
    <row r="135" s="1273" customFormat="1" ht="13.5" hidden="1" customHeight="1" x14ac:dyDescent="0.15"/>
    <row r="136" s="1273" customFormat="1" ht="13.5" hidden="1" customHeight="1" x14ac:dyDescent="0.15"/>
    <row r="137" s="1273" customFormat="1" ht="13.5" hidden="1" customHeight="1" x14ac:dyDescent="0.15"/>
    <row r="138" s="1273" customFormat="1" ht="13.5" hidden="1" customHeight="1" x14ac:dyDescent="0.15"/>
    <row r="139" s="1273" customFormat="1" ht="13.5" hidden="1" customHeight="1" x14ac:dyDescent="0.15"/>
    <row r="140" s="1273" customFormat="1" ht="13.5" hidden="1" customHeight="1" x14ac:dyDescent="0.15"/>
    <row r="141" s="1273" customFormat="1" ht="13.5" hidden="1" customHeight="1" x14ac:dyDescent="0.15"/>
    <row r="142" s="1273" customFormat="1" ht="13.5" hidden="1" customHeight="1" x14ac:dyDescent="0.15"/>
    <row r="143" s="1273" customFormat="1" ht="13.5" hidden="1" customHeight="1" x14ac:dyDescent="0.15"/>
    <row r="144" s="1273" customFormat="1" ht="13.5" hidden="1" customHeight="1" x14ac:dyDescent="0.15"/>
    <row r="145" s="1273" customFormat="1" ht="13.5" hidden="1" customHeight="1" x14ac:dyDescent="0.15"/>
    <row r="146" s="1273" customFormat="1" ht="13.5" hidden="1" customHeight="1" x14ac:dyDescent="0.15"/>
    <row r="147" s="1273" customFormat="1" ht="13.5" hidden="1" customHeight="1" x14ac:dyDescent="0.15"/>
    <row r="148" s="1273" customFormat="1" ht="13.5" hidden="1" customHeight="1" x14ac:dyDescent="0.15"/>
    <row r="149" s="1273" customFormat="1" ht="13.5" hidden="1" customHeight="1" x14ac:dyDescent="0.15"/>
    <row r="150" s="1273" customFormat="1" ht="13.5" hidden="1" customHeight="1" x14ac:dyDescent="0.15"/>
    <row r="151" s="1273" customFormat="1" ht="13.5" hidden="1" customHeight="1" x14ac:dyDescent="0.15"/>
    <row r="152" s="1273" customFormat="1" ht="13.5" hidden="1" customHeight="1" x14ac:dyDescent="0.15"/>
    <row r="153" s="1273" customFormat="1" ht="13.5" hidden="1" customHeight="1" x14ac:dyDescent="0.15"/>
    <row r="154" s="1273" customFormat="1" ht="13.5" hidden="1" customHeight="1" x14ac:dyDescent="0.15"/>
    <row r="155" s="1273" customFormat="1" ht="13.5" hidden="1" customHeight="1" x14ac:dyDescent="0.15"/>
    <row r="156" s="1273" customFormat="1" ht="13.5" hidden="1" customHeight="1" x14ac:dyDescent="0.15"/>
    <row r="157" s="1273" customFormat="1" ht="13.5" hidden="1" customHeight="1" x14ac:dyDescent="0.15"/>
    <row r="158" s="1273" customFormat="1" ht="13.5" hidden="1" customHeight="1" x14ac:dyDescent="0.15"/>
    <row r="159" s="1273" customFormat="1" ht="13.5" hidden="1" customHeight="1" x14ac:dyDescent="0.15"/>
    <row r="160" s="1273" customFormat="1" ht="13.5" hidden="1" customHeight="1" x14ac:dyDescent="0.15"/>
  </sheetData>
  <sheetProtection algorithmName="SHA-512" hashValue="lykT1xrAW/U2BzDk4jeFvlu6Mciz6rUt8c7o61Nj5gKHTB3EZOCDXOxW4LYAtAm4XFM0yTIFUgJlHzx6m092iQ==" saltValue="2IRGOrudppaqyHq1fYFJFg=="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CN57:CU58"/>
    <mergeCell ref="CV57:DC58"/>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CV50:DC50"/>
    <mergeCell ref="CV51:DC52"/>
    <mergeCell ref="CN51:CU52"/>
    <mergeCell ref="G51:H54"/>
    <mergeCell ref="G55:H58"/>
    <mergeCell ref="I55:J56"/>
    <mergeCell ref="K55:K56"/>
    <mergeCell ref="L55:L56"/>
    <mergeCell ref="M55:M56"/>
    <mergeCell ref="N55:N56"/>
    <mergeCell ref="BX51:CE52"/>
    <mergeCell ref="CF51:CM52"/>
    <mergeCell ref="AN43:DC47"/>
    <mergeCell ref="CV53:DC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50" orientation="landscape" horizontalDpi="300" verticalDpi="30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election activeCell="AJ23" sqref="AJ23"/>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523</v>
      </c>
    </row>
  </sheetData>
  <sheetProtection algorithmName="SHA-512" hashValue="9qkosTFAavphyQscucTWBPaVcx3yUJS61UfKhfc9ezOjSJXCrhel1evNHrlVXKaZSq3rEMhxSjVK0Pl74TQcaA==" saltValue="iAo7H7RAZBvLu6vBX9iZR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election activeCell="AJ23" sqref="AJ23"/>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523</v>
      </c>
    </row>
  </sheetData>
  <sheetProtection algorithmName="SHA-512" hashValue="0lCw19GaXQRkSk0bNk0u4W4rEq9YbmT4F3tqRB8thgY9tkBa4J07mmNPUN6zGVFvgc16pz5IN62o0L9N5GxCxQ==" saltValue="3KYSRKi20qnvqGWzG4npn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573</v>
      </c>
      <c r="G2" s="157"/>
      <c r="H2" s="158"/>
    </row>
    <row r="3" spans="1:8" x14ac:dyDescent="0.15">
      <c r="A3" s="154" t="s">
        <v>566</v>
      </c>
      <c r="B3" s="159"/>
      <c r="C3" s="160"/>
      <c r="D3" s="161">
        <v>17463</v>
      </c>
      <c r="E3" s="162"/>
      <c r="F3" s="163">
        <v>42581</v>
      </c>
      <c r="G3" s="164"/>
      <c r="H3" s="165"/>
    </row>
    <row r="4" spans="1:8" x14ac:dyDescent="0.15">
      <c r="A4" s="166"/>
      <c r="B4" s="167"/>
      <c r="C4" s="168"/>
      <c r="D4" s="169">
        <v>8666</v>
      </c>
      <c r="E4" s="170"/>
      <c r="F4" s="171">
        <v>24354</v>
      </c>
      <c r="G4" s="172"/>
      <c r="H4" s="173"/>
    </row>
    <row r="5" spans="1:8" x14ac:dyDescent="0.15">
      <c r="A5" s="154" t="s">
        <v>568</v>
      </c>
      <c r="B5" s="159"/>
      <c r="C5" s="160"/>
      <c r="D5" s="161">
        <v>25951</v>
      </c>
      <c r="E5" s="162"/>
      <c r="F5" s="163">
        <v>45426</v>
      </c>
      <c r="G5" s="164"/>
      <c r="H5" s="165"/>
    </row>
    <row r="6" spans="1:8" x14ac:dyDescent="0.15">
      <c r="A6" s="166"/>
      <c r="B6" s="167"/>
      <c r="C6" s="168"/>
      <c r="D6" s="169">
        <v>8313</v>
      </c>
      <c r="E6" s="170"/>
      <c r="F6" s="171">
        <v>24508</v>
      </c>
      <c r="G6" s="172"/>
      <c r="H6" s="173"/>
    </row>
    <row r="7" spans="1:8" x14ac:dyDescent="0.15">
      <c r="A7" s="154" t="s">
        <v>569</v>
      </c>
      <c r="B7" s="159"/>
      <c r="C7" s="160"/>
      <c r="D7" s="161">
        <v>27802</v>
      </c>
      <c r="E7" s="162"/>
      <c r="F7" s="163">
        <v>45022</v>
      </c>
      <c r="G7" s="164"/>
      <c r="H7" s="165"/>
    </row>
    <row r="8" spans="1:8" x14ac:dyDescent="0.15">
      <c r="A8" s="166"/>
      <c r="B8" s="167"/>
      <c r="C8" s="168"/>
      <c r="D8" s="169">
        <v>7122</v>
      </c>
      <c r="E8" s="170"/>
      <c r="F8" s="171">
        <v>25247</v>
      </c>
      <c r="G8" s="172"/>
      <c r="H8" s="173"/>
    </row>
    <row r="9" spans="1:8" x14ac:dyDescent="0.15">
      <c r="A9" s="154" t="s">
        <v>570</v>
      </c>
      <c r="B9" s="159"/>
      <c r="C9" s="160"/>
      <c r="D9" s="161">
        <v>11497</v>
      </c>
      <c r="E9" s="162"/>
      <c r="F9" s="163">
        <v>46035</v>
      </c>
      <c r="G9" s="164"/>
      <c r="H9" s="165"/>
    </row>
    <row r="10" spans="1:8" x14ac:dyDescent="0.15">
      <c r="A10" s="166"/>
      <c r="B10" s="167"/>
      <c r="C10" s="168"/>
      <c r="D10" s="169">
        <v>4544</v>
      </c>
      <c r="E10" s="170"/>
      <c r="F10" s="171">
        <v>25158</v>
      </c>
      <c r="G10" s="172"/>
      <c r="H10" s="173"/>
    </row>
    <row r="11" spans="1:8" x14ac:dyDescent="0.15">
      <c r="A11" s="154" t="s">
        <v>571</v>
      </c>
      <c r="B11" s="159"/>
      <c r="C11" s="160"/>
      <c r="D11" s="161">
        <v>16949</v>
      </c>
      <c r="E11" s="162"/>
      <c r="F11" s="163">
        <v>43261</v>
      </c>
      <c r="G11" s="164"/>
      <c r="H11" s="165"/>
    </row>
    <row r="12" spans="1:8" x14ac:dyDescent="0.15">
      <c r="A12" s="166"/>
      <c r="B12" s="167"/>
      <c r="C12" s="174"/>
      <c r="D12" s="169">
        <v>6821</v>
      </c>
      <c r="E12" s="170"/>
      <c r="F12" s="171">
        <v>24721</v>
      </c>
      <c r="G12" s="172"/>
      <c r="H12" s="173"/>
    </row>
    <row r="13" spans="1:8" x14ac:dyDescent="0.15">
      <c r="A13" s="154"/>
      <c r="B13" s="159"/>
      <c r="C13" s="175"/>
      <c r="D13" s="176">
        <v>19932</v>
      </c>
      <c r="E13" s="177"/>
      <c r="F13" s="178">
        <v>44465</v>
      </c>
      <c r="G13" s="179"/>
      <c r="H13" s="165"/>
    </row>
    <row r="14" spans="1:8" x14ac:dyDescent="0.15">
      <c r="A14" s="166"/>
      <c r="B14" s="167"/>
      <c r="C14" s="168"/>
      <c r="D14" s="169">
        <v>7093</v>
      </c>
      <c r="E14" s="170"/>
      <c r="F14" s="171">
        <v>24798</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0.24</v>
      </c>
      <c r="C19" s="180">
        <f>ROUND(VALUE(SUBSTITUTE(実質収支比率等に係る経年分析!G$48,"▲","-")),2)</f>
        <v>0.21</v>
      </c>
      <c r="D19" s="180">
        <f>ROUND(VALUE(SUBSTITUTE(実質収支比率等に係る経年分析!H$48,"▲","-")),2)</f>
        <v>0.27</v>
      </c>
      <c r="E19" s="180">
        <f>ROUND(VALUE(SUBSTITUTE(実質収支比率等に係る経年分析!I$48,"▲","-")),2)</f>
        <v>0.71</v>
      </c>
      <c r="F19" s="180">
        <f>ROUND(VALUE(SUBSTITUTE(実質収支比率等に係る経年分析!J$48,"▲","-")),2)</f>
        <v>1.86</v>
      </c>
    </row>
    <row r="20" spans="1:11" x14ac:dyDescent="0.15">
      <c r="A20" s="180" t="s">
        <v>55</v>
      </c>
      <c r="B20" s="180">
        <f>ROUND(VALUE(SUBSTITUTE(実質収支比率等に係る経年分析!F$47,"▲","-")),2)</f>
        <v>7.2</v>
      </c>
      <c r="C20" s="180">
        <f>ROUND(VALUE(SUBSTITUTE(実質収支比率等に係る経年分析!G$47,"▲","-")),2)</f>
        <v>6.12</v>
      </c>
      <c r="D20" s="180">
        <f>ROUND(VALUE(SUBSTITUTE(実質収支比率等に係る経年分析!H$47,"▲","-")),2)</f>
        <v>6.22</v>
      </c>
      <c r="E20" s="180">
        <f>ROUND(VALUE(SUBSTITUTE(実質収支比率等に係る経年分析!I$47,"▲","-")),2)</f>
        <v>6.5</v>
      </c>
      <c r="F20" s="180">
        <f>ROUND(VALUE(SUBSTITUTE(実質収支比率等に係る経年分析!J$47,"▲","-")),2)</f>
        <v>6.73</v>
      </c>
    </row>
    <row r="21" spans="1:11" x14ac:dyDescent="0.15">
      <c r="A21" s="180" t="s">
        <v>56</v>
      </c>
      <c r="B21" s="180">
        <f>IF(ISNUMBER(VALUE(SUBSTITUTE(実質収支比率等に係る経年分析!F$49,"▲","-"))),ROUND(VALUE(SUBSTITUTE(実質収支比率等に係る経年分析!F$49,"▲","-")),2),NA())</f>
        <v>-1.1200000000000001</v>
      </c>
      <c r="C21" s="180">
        <f>IF(ISNUMBER(VALUE(SUBSTITUTE(実質収支比率等に係る経年分析!G$49,"▲","-"))),ROUND(VALUE(SUBSTITUTE(実質収支比率等に係る経年分析!G$49,"▲","-")),2),NA())</f>
        <v>-1.39</v>
      </c>
      <c r="D21" s="180">
        <f>IF(ISNUMBER(VALUE(SUBSTITUTE(実質収支比率等に係る経年分析!H$49,"▲","-"))),ROUND(VALUE(SUBSTITUTE(実質収支比率等に係る経年分析!H$49,"▲","-")),2),NA())</f>
        <v>0.06</v>
      </c>
      <c r="E21" s="180">
        <f>IF(ISNUMBER(VALUE(SUBSTITUTE(実質収支比率等に係る経年分析!I$49,"▲","-"))),ROUND(VALUE(SUBSTITUTE(実質収支比率等に係る経年分析!I$49,"▲","-")),2),NA())</f>
        <v>0.76</v>
      </c>
      <c r="F21" s="180">
        <f>IF(ISNUMBER(VALUE(SUBSTITUTE(実質収支比率等に係る経年分析!J$49,"▲","-"))),ROUND(VALUE(SUBSTITUTE(実質収支比率等に係る経年分析!J$49,"▲","-")),2),NA())</f>
        <v>1.1599999999999999</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病院事業会計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0.44</v>
      </c>
      <c r="D29" s="181">
        <f>IF(ROUND(VALUE(SUBSTITUTE(連結実質赤字比率に係る赤字・黒字の構成分析!G$41,"▲", "-")), 2) &lt; 0, ABS(ROUND(VALUE(SUBSTITUTE(連結実質赤字比率に係る赤字・黒字の構成分析!G$41,"▲", "-")), 2)), NA())</f>
        <v>0.47</v>
      </c>
      <c r="E29" s="181" t="e">
        <f>IF(ROUND(VALUE(SUBSTITUTE(連結実質赤字比率に係る赤字・黒字の構成分析!G$41,"▲", "-")), 2) &gt;= 0, ABS(ROUND(VALUE(SUBSTITUTE(連結実質赤字比率に係る赤字・黒字の構成分析!G$41,"▲", "-")), 2)), NA())</f>
        <v>#N/A</v>
      </c>
      <c r="F29" s="181">
        <f>IF(ROUND(VALUE(SUBSTITUTE(連結実質赤字比率に係る赤字・黒字の構成分析!H$41,"▲", "-")), 2) &lt; 0, ABS(ROUND(VALUE(SUBSTITUTE(連結実質赤字比率に係る赤字・黒字の構成分析!H$41,"▲", "-")), 2)), NA())</f>
        <v>0.36</v>
      </c>
      <c r="G29" s="181" t="e">
        <f>IF(ROUND(VALUE(SUBSTITUTE(連結実質赤字比率に係る赤字・黒字の構成分析!H$41,"▲", "-")), 2) &gt;= 0, ABS(ROUND(VALUE(SUBSTITUTE(連結実質赤字比率に係る赤字・黒字の構成分析!H$41,"▲", "-")), 2)), NA())</f>
        <v>#N/A</v>
      </c>
      <c r="H29" s="181">
        <f>IF(ROUND(VALUE(SUBSTITUTE(連結実質赤字比率に係る赤字・黒字の構成分析!I$41,"▲", "-")), 2) &lt; 0, ABS(ROUND(VALUE(SUBSTITUTE(連結実質赤字比率に係る赤字・黒字の構成分析!I$41,"▲", "-")), 2)), NA())</f>
        <v>1.29</v>
      </c>
      <c r="I29" s="181" t="e">
        <f>IF(ROUND(VALUE(SUBSTITUTE(連結実質赤字比率に係る赤字・黒字の構成分析!I$41,"▲", "-")), 2) &gt;= 0, ABS(ROUND(VALUE(SUBSTITUTE(連結実質赤字比率に係る赤字・黒字の構成分析!I$41,"▲", "-")), 2)), NA())</f>
        <v>#N/A</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0.04</v>
      </c>
    </row>
    <row r="30" spans="1:11" x14ac:dyDescent="0.15">
      <c r="A30" s="181" t="str">
        <f>IF(連結実質赤字比率に係る赤字・黒字の構成分析!C$40="",NA(),連結実質赤字比率に係る赤字・黒字の構成分析!C$40)</f>
        <v>自転車競技事業特別会計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0.06</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0.04</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0.06</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7.0000000000000007E-2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7.0000000000000007E-2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7.0000000000000007E-2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7.0000000000000007E-2</v>
      </c>
    </row>
    <row r="32" spans="1:11" x14ac:dyDescent="0.15">
      <c r="A32" s="181" t="str">
        <f>IF(連結実質赤字比率に係る赤字・黒字の構成分析!C$38="",NA(),連結実質赤字比率に係る赤字・黒字の構成分析!C$38)</f>
        <v>下水道事業会計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0.16</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0.17</v>
      </c>
    </row>
    <row r="33" spans="1:16" x14ac:dyDescent="0.15">
      <c r="A33" s="181" t="str">
        <f>IF(連結実質赤字比率に係る赤字・黒字の構成分析!C$37="",NA(),連結実質赤字比率に係る赤字・黒字の構成分析!C$37)</f>
        <v>国民健康保険事業特別会計</v>
      </c>
      <c r="B33" s="181">
        <f>IF(ROUND(VALUE(SUBSTITUTE(連結実質赤字比率に係る赤字・黒字の構成分析!F$37,"▲", "-")), 2) &lt; 0, ABS(ROUND(VALUE(SUBSTITUTE(連結実質赤字比率に係る赤字・黒字の構成分析!F$37,"▲", "-")), 2)), NA())</f>
        <v>2.59</v>
      </c>
      <c r="C33" s="181" t="e">
        <f>IF(ROUND(VALUE(SUBSTITUTE(連結実質赤字比率に係る赤字・黒字の構成分析!F$37,"▲", "-")), 2) &gt;= 0, ABS(ROUND(VALUE(SUBSTITUTE(連結実質赤字比率に係る赤字・黒字の構成分析!F$37,"▲", "-")), 2)), NA())</f>
        <v>#N/A</v>
      </c>
      <c r="D33" s="181">
        <f>IF(ROUND(VALUE(SUBSTITUTE(連結実質赤字比率に係る赤字・黒字の構成分析!G$37,"▲", "-")), 2) &lt; 0, ABS(ROUND(VALUE(SUBSTITUTE(連結実質赤字比率に係る赤字・黒字の構成分析!G$37,"▲", "-")), 2)), NA())</f>
        <v>1.2</v>
      </c>
      <c r="E33" s="181" t="e">
        <f>IF(ROUND(VALUE(SUBSTITUTE(連結実質赤字比率に係る赤字・黒字の構成分析!G$37,"▲", "-")), 2) &gt;= 0, ABS(ROUND(VALUE(SUBSTITUTE(連結実質赤字比率に係る赤字・黒字の構成分析!G$37,"▲", "-")), 2)), NA())</f>
        <v>#N/A</v>
      </c>
      <c r="F33" s="181">
        <f>IF(ROUND(VALUE(SUBSTITUTE(連結実質赤字比率に係る赤字・黒字の構成分析!H$37,"▲", "-")), 2) &lt; 0, ABS(ROUND(VALUE(SUBSTITUTE(連結実質赤字比率に係る赤字・黒字の構成分析!H$37,"▲", "-")), 2)), NA())</f>
        <v>0.91</v>
      </c>
      <c r="G33" s="181" t="e">
        <f>IF(ROUND(VALUE(SUBSTITUTE(連結実質赤字比率に係る赤字・黒字の構成分析!H$37,"▲", "-")), 2) &gt;= 0, ABS(ROUND(VALUE(SUBSTITUTE(連結実質赤字比率に係る赤字・黒字の構成分析!H$37,"▲", "-")), 2)), NA())</f>
        <v>#N/A</v>
      </c>
      <c r="H33" s="181">
        <f>IF(ROUND(VALUE(SUBSTITUTE(連結実質赤字比率に係る赤字・黒字の構成分析!I$37,"▲", "-")), 2) &lt; 0, ABS(ROUND(VALUE(SUBSTITUTE(連結実質赤字比率に係る赤字・黒字の構成分析!I$37,"▲", "-")), 2)), NA())</f>
        <v>0.31</v>
      </c>
      <c r="I33" s="181" t="e">
        <f>IF(ROUND(VALUE(SUBSTITUTE(連結実質赤字比率に係る赤字・黒字の構成分析!I$37,"▲", "-")), 2) &gt;= 0, ABS(ROUND(VALUE(SUBSTITUTE(連結実質赤字比率に係る赤字・黒字の構成分析!I$37,"▲", "-")), 2)), NA())</f>
        <v>#N/A</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0.7</v>
      </c>
    </row>
    <row r="34" spans="1:16" x14ac:dyDescent="0.15">
      <c r="A34" s="181" t="str">
        <f>IF(連結実質赤字比率に係る赤字・黒字の構成分析!C$36="",NA(),連結実質赤字比率に係る赤字・黒字の構成分析!C$36)</f>
        <v>介護保険事業特別会計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0.64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0.95</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0.79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1.1100000000000001</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0.23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0.21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0.27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1.85</v>
      </c>
    </row>
    <row r="36" spans="1:16" x14ac:dyDescent="0.15">
      <c r="A36" s="181" t="str">
        <f>IF(連結実質赤字比率に係る赤字・黒字の構成分析!C$34="",NA(),連結実質赤字比率に係る赤字・黒字の構成分析!C$34)</f>
        <v>上水道事業会計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5.79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6.58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6.97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2.02</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2.41</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8816</v>
      </c>
      <c r="E42" s="182"/>
      <c r="F42" s="182"/>
      <c r="G42" s="182">
        <f>'実質公債費比率（分子）の構造'!L$52</f>
        <v>8557</v>
      </c>
      <c r="H42" s="182"/>
      <c r="I42" s="182"/>
      <c r="J42" s="182">
        <f>'実質公債費比率（分子）の構造'!M$52</f>
        <v>8640</v>
      </c>
      <c r="K42" s="182"/>
      <c r="L42" s="182"/>
      <c r="M42" s="182">
        <f>'実質公債費比率（分子）の構造'!N$52</f>
        <v>8264</v>
      </c>
      <c r="N42" s="182"/>
      <c r="O42" s="182"/>
      <c r="P42" s="182">
        <f>'実質公債費比率（分子）の構造'!O$52</f>
        <v>8181</v>
      </c>
    </row>
    <row r="43" spans="1:16" x14ac:dyDescent="0.15">
      <c r="A43" s="182" t="s">
        <v>64</v>
      </c>
      <c r="B43" s="182" t="str">
        <f>'実質公債費比率（分子）の構造'!K$51</f>
        <v>-</v>
      </c>
      <c r="C43" s="182"/>
      <c r="D43" s="182"/>
      <c r="E43" s="182">
        <f>'実質公債費比率（分子）の構造'!L$51</f>
        <v>1</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51</v>
      </c>
      <c r="C44" s="182"/>
      <c r="D44" s="182"/>
      <c r="E44" s="182">
        <f>'実質公債費比率（分子）の構造'!L$50</f>
        <v>51</v>
      </c>
      <c r="F44" s="182"/>
      <c r="G44" s="182"/>
      <c r="H44" s="182">
        <f>'実質公債費比率（分子）の構造'!M$50</f>
        <v>51</v>
      </c>
      <c r="I44" s="182"/>
      <c r="J44" s="182"/>
      <c r="K44" s="182">
        <f>'実質公債費比率（分子）の構造'!N$50</f>
        <v>51</v>
      </c>
      <c r="L44" s="182"/>
      <c r="M44" s="182"/>
      <c r="N44" s="182">
        <f>'実質公債費比率（分子）の構造'!O$50</f>
        <v>51</v>
      </c>
      <c r="O44" s="182"/>
      <c r="P44" s="182"/>
    </row>
    <row r="45" spans="1:16" x14ac:dyDescent="0.15">
      <c r="A45" s="182" t="s">
        <v>66</v>
      </c>
      <c r="B45" s="182">
        <f>'実質公債費比率（分子）の構造'!K$49</f>
        <v>1345</v>
      </c>
      <c r="C45" s="182"/>
      <c r="D45" s="182"/>
      <c r="E45" s="182">
        <f>'実質公債費比率（分子）の構造'!L$49</f>
        <v>1165</v>
      </c>
      <c r="F45" s="182"/>
      <c r="G45" s="182"/>
      <c r="H45" s="182">
        <f>'実質公債費比率（分子）の構造'!M$49</f>
        <v>966</v>
      </c>
      <c r="I45" s="182"/>
      <c r="J45" s="182"/>
      <c r="K45" s="182">
        <f>'実質公債費比率（分子）の構造'!N$49</f>
        <v>728</v>
      </c>
      <c r="L45" s="182"/>
      <c r="M45" s="182"/>
      <c r="N45" s="182">
        <f>'実質公債費比率（分子）の構造'!O$49</f>
        <v>446</v>
      </c>
      <c r="O45" s="182"/>
      <c r="P45" s="182"/>
    </row>
    <row r="46" spans="1:16" x14ac:dyDescent="0.15">
      <c r="A46" s="182" t="s">
        <v>67</v>
      </c>
      <c r="B46" s="182">
        <f>'実質公債費比率（分子）の構造'!K$48</f>
        <v>2485</v>
      </c>
      <c r="C46" s="182"/>
      <c r="D46" s="182"/>
      <c r="E46" s="182">
        <f>'実質公債費比率（分子）の構造'!L$48</f>
        <v>2711</v>
      </c>
      <c r="F46" s="182"/>
      <c r="G46" s="182"/>
      <c r="H46" s="182">
        <f>'実質公債費比率（分子）の構造'!M$48</f>
        <v>2647</v>
      </c>
      <c r="I46" s="182"/>
      <c r="J46" s="182"/>
      <c r="K46" s="182">
        <f>'実質公債費比率（分子）の構造'!N$48</f>
        <v>2646</v>
      </c>
      <c r="L46" s="182"/>
      <c r="M46" s="182"/>
      <c r="N46" s="182">
        <f>'実質公債費比率（分子）の構造'!O$48</f>
        <v>2651</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8632</v>
      </c>
      <c r="C49" s="182"/>
      <c r="D49" s="182"/>
      <c r="E49" s="182">
        <f>'実質公債費比率（分子）の構造'!L$45</f>
        <v>8487</v>
      </c>
      <c r="F49" s="182"/>
      <c r="G49" s="182"/>
      <c r="H49" s="182">
        <f>'実質公債費比率（分子）の構造'!M$45</f>
        <v>7883</v>
      </c>
      <c r="I49" s="182"/>
      <c r="J49" s="182"/>
      <c r="K49" s="182">
        <f>'実質公債費比率（分子）の構造'!N$45</f>
        <v>7426</v>
      </c>
      <c r="L49" s="182"/>
      <c r="M49" s="182"/>
      <c r="N49" s="182">
        <f>'実質公債費比率（分子）の構造'!O$45</f>
        <v>7273</v>
      </c>
      <c r="O49" s="182"/>
      <c r="P49" s="182"/>
    </row>
    <row r="50" spans="1:16" x14ac:dyDescent="0.15">
      <c r="A50" s="182" t="s">
        <v>71</v>
      </c>
      <c r="B50" s="182" t="e">
        <f>NA()</f>
        <v>#N/A</v>
      </c>
      <c r="C50" s="182">
        <f>IF(ISNUMBER('実質公債費比率（分子）の構造'!K$53),'実質公債費比率（分子）の構造'!K$53,NA())</f>
        <v>3697</v>
      </c>
      <c r="D50" s="182" t="e">
        <f>NA()</f>
        <v>#N/A</v>
      </c>
      <c r="E50" s="182" t="e">
        <f>NA()</f>
        <v>#N/A</v>
      </c>
      <c r="F50" s="182">
        <f>IF(ISNUMBER('実質公債費比率（分子）の構造'!L$53),'実質公債費比率（分子）の構造'!L$53,NA())</f>
        <v>3858</v>
      </c>
      <c r="G50" s="182" t="e">
        <f>NA()</f>
        <v>#N/A</v>
      </c>
      <c r="H50" s="182" t="e">
        <f>NA()</f>
        <v>#N/A</v>
      </c>
      <c r="I50" s="182">
        <f>IF(ISNUMBER('実質公債費比率（分子）の構造'!M$53),'実質公債費比率（分子）の構造'!M$53,NA())</f>
        <v>2907</v>
      </c>
      <c r="J50" s="182" t="e">
        <f>NA()</f>
        <v>#N/A</v>
      </c>
      <c r="K50" s="182" t="e">
        <f>NA()</f>
        <v>#N/A</v>
      </c>
      <c r="L50" s="182">
        <f>IF(ISNUMBER('実質公債費比率（分子）の構造'!N$53),'実質公債費比率（分子）の構造'!N$53,NA())</f>
        <v>2587</v>
      </c>
      <c r="M50" s="182" t="e">
        <f>NA()</f>
        <v>#N/A</v>
      </c>
      <c r="N50" s="182" t="e">
        <f>NA()</f>
        <v>#N/A</v>
      </c>
      <c r="O50" s="182">
        <f>IF(ISNUMBER('実質公債費比率（分子）の構造'!O$53),'実質公債費比率（分子）の構造'!O$53,NA())</f>
        <v>2240</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78787</v>
      </c>
      <c r="E56" s="181"/>
      <c r="F56" s="181"/>
      <c r="G56" s="181">
        <f>'将来負担比率（分子）の構造'!J$52</f>
        <v>77177</v>
      </c>
      <c r="H56" s="181"/>
      <c r="I56" s="181"/>
      <c r="J56" s="181">
        <f>'将来負担比率（分子）の構造'!K$52</f>
        <v>75308</v>
      </c>
      <c r="K56" s="181"/>
      <c r="L56" s="181"/>
      <c r="M56" s="181">
        <f>'将来負担比率（分子）の構造'!L$52</f>
        <v>73280</v>
      </c>
      <c r="N56" s="181"/>
      <c r="O56" s="181"/>
      <c r="P56" s="181">
        <f>'将来負担比率（分子）の構造'!M$52</f>
        <v>71586</v>
      </c>
    </row>
    <row r="57" spans="1:16" x14ac:dyDescent="0.15">
      <c r="A57" s="181" t="s">
        <v>42</v>
      </c>
      <c r="B57" s="181"/>
      <c r="C57" s="181"/>
      <c r="D57" s="181">
        <f>'将来負担比率（分子）の構造'!I$51</f>
        <v>11519</v>
      </c>
      <c r="E57" s="181"/>
      <c r="F57" s="181"/>
      <c r="G57" s="181">
        <f>'将来負担比率（分子）の構造'!J$51</f>
        <v>11254</v>
      </c>
      <c r="H57" s="181"/>
      <c r="I57" s="181"/>
      <c r="J57" s="181">
        <f>'将来負担比率（分子）の構造'!K$51</f>
        <v>11248</v>
      </c>
      <c r="K57" s="181"/>
      <c r="L57" s="181"/>
      <c r="M57" s="181">
        <f>'将来負担比率（分子）の構造'!L$51</f>
        <v>10894</v>
      </c>
      <c r="N57" s="181"/>
      <c r="O57" s="181"/>
      <c r="P57" s="181">
        <f>'将来負担比率（分子）の構造'!M$51</f>
        <v>10720</v>
      </c>
    </row>
    <row r="58" spans="1:16" x14ac:dyDescent="0.15">
      <c r="A58" s="181" t="s">
        <v>41</v>
      </c>
      <c r="B58" s="181"/>
      <c r="C58" s="181"/>
      <c r="D58" s="181">
        <f>'将来負担比率（分子）の構造'!I$50</f>
        <v>8071</v>
      </c>
      <c r="E58" s="181"/>
      <c r="F58" s="181"/>
      <c r="G58" s="181">
        <f>'将来負担比率（分子）の構造'!J$50</f>
        <v>7749</v>
      </c>
      <c r="H58" s="181"/>
      <c r="I58" s="181"/>
      <c r="J58" s="181">
        <f>'将来負担比率（分子）の構造'!K$50</f>
        <v>7978</v>
      </c>
      <c r="K58" s="181"/>
      <c r="L58" s="181"/>
      <c r="M58" s="181">
        <f>'将来負担比率（分子）の構造'!L$50</f>
        <v>9513</v>
      </c>
      <c r="N58" s="181"/>
      <c r="O58" s="181"/>
      <c r="P58" s="181">
        <f>'将来負担比率（分子）の構造'!M$50</f>
        <v>11040</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9522</v>
      </c>
      <c r="C62" s="181"/>
      <c r="D62" s="181"/>
      <c r="E62" s="181">
        <f>'将来負担比率（分子）の構造'!J$45</f>
        <v>9739</v>
      </c>
      <c r="F62" s="181"/>
      <c r="G62" s="181"/>
      <c r="H62" s="181">
        <f>'将来負担比率（分子）の構造'!K$45</f>
        <v>9079</v>
      </c>
      <c r="I62" s="181"/>
      <c r="J62" s="181"/>
      <c r="K62" s="181">
        <f>'将来負担比率（分子）の構造'!L$45</f>
        <v>9278</v>
      </c>
      <c r="L62" s="181"/>
      <c r="M62" s="181"/>
      <c r="N62" s="181">
        <f>'将来負担比率（分子）の構造'!M$45</f>
        <v>8967</v>
      </c>
      <c r="O62" s="181"/>
      <c r="P62" s="181"/>
    </row>
    <row r="63" spans="1:16" x14ac:dyDescent="0.15">
      <c r="A63" s="181" t="s">
        <v>34</v>
      </c>
      <c r="B63" s="181">
        <f>'将来負担比率（分子）の構造'!I$44</f>
        <v>4354</v>
      </c>
      <c r="C63" s="181"/>
      <c r="D63" s="181"/>
      <c r="E63" s="181">
        <f>'将来負担比率（分子）の構造'!J$44</f>
        <v>3207</v>
      </c>
      <c r="F63" s="181"/>
      <c r="G63" s="181"/>
      <c r="H63" s="181">
        <f>'将来負担比率（分子）の構造'!K$44</f>
        <v>2193</v>
      </c>
      <c r="I63" s="181"/>
      <c r="J63" s="181"/>
      <c r="K63" s="181">
        <f>'将来負担比率（分子）の構造'!L$44</f>
        <v>1757</v>
      </c>
      <c r="L63" s="181"/>
      <c r="M63" s="181"/>
      <c r="N63" s="181">
        <f>'将来負担比率（分子）の構造'!M$44</f>
        <v>1841</v>
      </c>
      <c r="O63" s="181"/>
      <c r="P63" s="181"/>
    </row>
    <row r="64" spans="1:16" x14ac:dyDescent="0.15">
      <c r="A64" s="181" t="s">
        <v>33</v>
      </c>
      <c r="B64" s="181">
        <f>'将来負担比率（分子）の構造'!I$43</f>
        <v>29137</v>
      </c>
      <c r="C64" s="181"/>
      <c r="D64" s="181"/>
      <c r="E64" s="181">
        <f>'将来負担比率（分子）の構造'!J$43</f>
        <v>27961</v>
      </c>
      <c r="F64" s="181"/>
      <c r="G64" s="181"/>
      <c r="H64" s="181">
        <f>'将来負担比率（分子）の構造'!K$43</f>
        <v>26647</v>
      </c>
      <c r="I64" s="181"/>
      <c r="J64" s="181"/>
      <c r="K64" s="181">
        <f>'将来負担比率（分子）の構造'!L$43</f>
        <v>26898</v>
      </c>
      <c r="L64" s="181"/>
      <c r="M64" s="181"/>
      <c r="N64" s="181">
        <f>'将来負担比率（分子）の構造'!M$43</f>
        <v>24488</v>
      </c>
      <c r="O64" s="181"/>
      <c r="P64" s="181"/>
    </row>
    <row r="65" spans="1:16" x14ac:dyDescent="0.15">
      <c r="A65" s="181" t="s">
        <v>32</v>
      </c>
      <c r="B65" s="181">
        <f>'将来負担比率（分子）の構造'!I$42</f>
        <v>289</v>
      </c>
      <c r="C65" s="181"/>
      <c r="D65" s="181"/>
      <c r="E65" s="181">
        <f>'将来負担比率（分子）の構造'!J$42</f>
        <v>243</v>
      </c>
      <c r="F65" s="181"/>
      <c r="G65" s="181"/>
      <c r="H65" s="181">
        <f>'将来負担比率（分子）の構造'!K$42</f>
        <v>196</v>
      </c>
      <c r="I65" s="181"/>
      <c r="J65" s="181"/>
      <c r="K65" s="181">
        <f>'将来負担比率（分子）の構造'!L$42</f>
        <v>148</v>
      </c>
      <c r="L65" s="181"/>
      <c r="M65" s="181"/>
      <c r="N65" s="181">
        <f>'将来負担比率（分子）の構造'!M$42</f>
        <v>100</v>
      </c>
      <c r="O65" s="181"/>
      <c r="P65" s="181"/>
    </row>
    <row r="66" spans="1:16" x14ac:dyDescent="0.15">
      <c r="A66" s="181" t="s">
        <v>31</v>
      </c>
      <c r="B66" s="181">
        <f>'将来負担比率（分子）の構造'!I$41</f>
        <v>71978</v>
      </c>
      <c r="C66" s="181"/>
      <c r="D66" s="181"/>
      <c r="E66" s="181">
        <f>'将来負担比率（分子）の構造'!J$41</f>
        <v>70324</v>
      </c>
      <c r="F66" s="181"/>
      <c r="G66" s="181"/>
      <c r="H66" s="181">
        <f>'将来負担比率（分子）の構造'!K$41</f>
        <v>69742</v>
      </c>
      <c r="I66" s="181"/>
      <c r="J66" s="181"/>
      <c r="K66" s="181">
        <f>'将来負担比率（分子）の構造'!L$41</f>
        <v>65672</v>
      </c>
      <c r="L66" s="181"/>
      <c r="M66" s="181"/>
      <c r="N66" s="181">
        <f>'将来負担比率（分子）の構造'!M$41</f>
        <v>62223</v>
      </c>
      <c r="O66" s="181"/>
      <c r="P66" s="181"/>
    </row>
    <row r="67" spans="1:16" x14ac:dyDescent="0.15">
      <c r="A67" s="181" t="s">
        <v>75</v>
      </c>
      <c r="B67" s="181" t="e">
        <f>NA()</f>
        <v>#N/A</v>
      </c>
      <c r="C67" s="181">
        <f>IF(ISNUMBER('将来負担比率（分子）の構造'!I$53), IF('将来負担比率（分子）の構造'!I$53 &lt; 0, 0, '将来負担比率（分子）の構造'!I$53), NA())</f>
        <v>16905</v>
      </c>
      <c r="D67" s="181" t="e">
        <f>NA()</f>
        <v>#N/A</v>
      </c>
      <c r="E67" s="181" t="e">
        <f>NA()</f>
        <v>#N/A</v>
      </c>
      <c r="F67" s="181">
        <f>IF(ISNUMBER('将来負担比率（分子）の構造'!J$53), IF('将来負担比率（分子）の構造'!J$53 &lt; 0, 0, '将来負担比率（分子）の構造'!J$53), NA())</f>
        <v>15293</v>
      </c>
      <c r="G67" s="181" t="e">
        <f>NA()</f>
        <v>#N/A</v>
      </c>
      <c r="H67" s="181" t="e">
        <f>NA()</f>
        <v>#N/A</v>
      </c>
      <c r="I67" s="181">
        <f>IF(ISNUMBER('将来負担比率（分子）の構造'!K$53), IF('将来負担比率（分子）の構造'!K$53 &lt; 0, 0, '将来負担比率（分子）の構造'!K$53), NA())</f>
        <v>13323</v>
      </c>
      <c r="J67" s="181" t="e">
        <f>NA()</f>
        <v>#N/A</v>
      </c>
      <c r="K67" s="181" t="e">
        <f>NA()</f>
        <v>#N/A</v>
      </c>
      <c r="L67" s="181">
        <f>IF(ISNUMBER('将来負担比率（分子）の構造'!L$53), IF('将来負担比率（分子）の構造'!L$53 &lt; 0, 0, '将来負担比率（分子）の構造'!L$53), NA())</f>
        <v>10065</v>
      </c>
      <c r="M67" s="181" t="e">
        <f>NA()</f>
        <v>#N/A</v>
      </c>
      <c r="N67" s="181" t="e">
        <f>NA()</f>
        <v>#N/A</v>
      </c>
      <c r="O67" s="181">
        <f>IF(ISNUMBER('将来負担比率（分子）の構造'!M$53), IF('将来負担比率（分子）の構造'!M$53 &lt; 0, 0, '将来負担比率（分子）の構造'!M$53), NA())</f>
        <v>4272</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2592</v>
      </c>
      <c r="C72" s="185">
        <f>基金残高に係る経年分析!G55</f>
        <v>2749</v>
      </c>
      <c r="D72" s="185">
        <f>基金残高に係る経年分析!H55</f>
        <v>2899</v>
      </c>
    </row>
    <row r="73" spans="1:16" x14ac:dyDescent="0.15">
      <c r="A73" s="184" t="s">
        <v>78</v>
      </c>
      <c r="B73" s="185">
        <f>基金残高に係る経年分析!F56</f>
        <v>40</v>
      </c>
      <c r="C73" s="185">
        <f>基金残高に係る経年分析!G56</f>
        <v>40</v>
      </c>
      <c r="D73" s="185">
        <f>基金残高に係る経年分析!H56</f>
        <v>40</v>
      </c>
    </row>
    <row r="74" spans="1:16" x14ac:dyDescent="0.15">
      <c r="A74" s="184" t="s">
        <v>79</v>
      </c>
      <c r="B74" s="185">
        <f>基金残高に係る経年分析!F57</f>
        <v>2975</v>
      </c>
      <c r="C74" s="185">
        <f>基金残高に係る経年分析!G57</f>
        <v>4062</v>
      </c>
      <c r="D74" s="185">
        <f>基金残高に係る経年分析!H57</f>
        <v>4990</v>
      </c>
    </row>
  </sheetData>
  <sheetProtection algorithmName="SHA-512" hashValue="WQ/V5GPonDNTrZ8rN/2+7eWITvexWJrqwMAjcJyemBrSLpnw+/N4583o+o5LkNGXMPPKzfOF9QSb5+uvmTx6qA==" saltValue="CWb8o0uRzz+dVO2HxAZNXA=="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created xsi:type="dcterms:W3CDTF">2022-03-14T01:21:31Z</dcterms:created>
  <dcterms:modified xsi:type="dcterms:W3CDTF">2022-09-28T09:48:28Z</dcterms:modified>
</cp:coreProperties>
</file>