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0" windowWidth="20610" windowHeight="11640" tabRatio="672" activeTab="2"/>
  </bookViews>
  <sheets>
    <sheet name="三重G" sheetId="51" r:id="rId1"/>
    <sheet name="三重男G" sheetId="50" r:id="rId2"/>
    <sheet name="三重女G" sheetId="52" r:id="rId3"/>
  </sheets>
  <calcPr calcId="145621"/>
</workbook>
</file>

<file path=xl/calcChain.xml><?xml version="1.0" encoding="utf-8"?>
<calcChain xmlns="http://schemas.openxmlformats.org/spreadsheetml/2006/main">
  <c r="S60" i="52" l="1"/>
  <c r="R60" i="52"/>
  <c r="O60" i="52"/>
  <c r="N60" i="52"/>
  <c r="K60" i="52"/>
  <c r="J60" i="52"/>
  <c r="G60" i="52"/>
  <c r="F60" i="52"/>
  <c r="C60" i="52"/>
  <c r="B60" i="52"/>
  <c r="S59" i="52"/>
  <c r="R59" i="52"/>
  <c r="O59" i="52"/>
  <c r="N59" i="52"/>
  <c r="K59" i="52"/>
  <c r="J59" i="52"/>
  <c r="G59" i="52"/>
  <c r="F59" i="52"/>
  <c r="C59" i="52"/>
  <c r="B59" i="52"/>
  <c r="S58" i="52"/>
  <c r="R58" i="52"/>
  <c r="O58" i="52"/>
  <c r="N58" i="52"/>
  <c r="K58" i="52"/>
  <c r="J58" i="52"/>
  <c r="G58" i="52"/>
  <c r="F58" i="52"/>
  <c r="C58" i="52"/>
  <c r="B58" i="52"/>
  <c r="S57" i="52"/>
  <c r="R57" i="52"/>
  <c r="O57" i="52"/>
  <c r="N57" i="52"/>
  <c r="K57" i="52"/>
  <c r="J57" i="52"/>
  <c r="G57" i="52"/>
  <c r="F57" i="52"/>
  <c r="C57" i="52"/>
  <c r="B57" i="52"/>
  <c r="S56" i="52"/>
  <c r="R56" i="52"/>
  <c r="O56" i="52"/>
  <c r="N56" i="52"/>
  <c r="K56" i="52"/>
  <c r="J56" i="52"/>
  <c r="G56" i="52"/>
  <c r="F56" i="52"/>
  <c r="C56" i="52"/>
  <c r="B56" i="52"/>
  <c r="S55" i="52"/>
  <c r="R55" i="52"/>
  <c r="O55" i="52"/>
  <c r="N55" i="52"/>
  <c r="K55" i="52"/>
  <c r="J55" i="52"/>
  <c r="G55" i="52"/>
  <c r="F55" i="52"/>
  <c r="C55" i="52"/>
  <c r="B55" i="52"/>
  <c r="S54" i="52"/>
  <c r="R54" i="52"/>
  <c r="O54" i="52"/>
  <c r="N54" i="52"/>
  <c r="K54" i="52"/>
  <c r="J54" i="52"/>
  <c r="G54" i="52"/>
  <c r="F54" i="52"/>
  <c r="C54" i="52"/>
  <c r="B54" i="52"/>
  <c r="S53" i="52"/>
  <c r="R53" i="52"/>
  <c r="O53" i="52"/>
  <c r="N53" i="52"/>
  <c r="K53" i="52"/>
  <c r="J53" i="52"/>
  <c r="G53" i="52"/>
  <c r="F53" i="52"/>
  <c r="C53" i="52"/>
  <c r="B53" i="52"/>
  <c r="S52" i="52"/>
  <c r="R52" i="52"/>
  <c r="O52" i="52"/>
  <c r="N52" i="52"/>
  <c r="K52" i="52"/>
  <c r="J52" i="52"/>
  <c r="G52" i="52"/>
  <c r="F52" i="52"/>
  <c r="C52" i="52"/>
  <c r="B52" i="52"/>
  <c r="T49" i="52"/>
  <c r="P49" i="52"/>
  <c r="L49" i="52"/>
  <c r="H49" i="52"/>
  <c r="D49" i="52"/>
  <c r="T48" i="52"/>
  <c r="P48" i="52"/>
  <c r="L48" i="52"/>
  <c r="H48" i="52"/>
  <c r="D48" i="52"/>
  <c r="T47" i="52"/>
  <c r="P47" i="52"/>
  <c r="L47" i="52"/>
  <c r="H47" i="52"/>
  <c r="D47" i="52"/>
  <c r="T46" i="52"/>
  <c r="P46" i="52"/>
  <c r="L46" i="52"/>
  <c r="H46" i="52"/>
  <c r="D46" i="52"/>
  <c r="T45" i="52"/>
  <c r="P45" i="52"/>
  <c r="L45" i="52"/>
  <c r="H45" i="52"/>
  <c r="D45" i="52"/>
  <c r="T44" i="52"/>
  <c r="P44" i="52"/>
  <c r="L44" i="52"/>
  <c r="H44" i="52"/>
  <c r="D44" i="52"/>
  <c r="T43" i="52"/>
  <c r="P43" i="52"/>
  <c r="L43" i="52"/>
  <c r="H43" i="52"/>
  <c r="D43" i="52"/>
  <c r="T42" i="52"/>
  <c r="P42" i="52"/>
  <c r="P60" i="52" s="1"/>
  <c r="E72" i="52" s="1"/>
  <c r="L42" i="52"/>
  <c r="H42" i="52"/>
  <c r="H60" i="52" s="1"/>
  <c r="C72" i="52" s="1"/>
  <c r="D42" i="52"/>
  <c r="D60" i="52" s="1"/>
  <c r="B72" i="52" s="1"/>
  <c r="T41" i="52"/>
  <c r="P41" i="52"/>
  <c r="L41" i="52"/>
  <c r="H41" i="52"/>
  <c r="D41" i="52"/>
  <c r="T40" i="52"/>
  <c r="P40" i="52"/>
  <c r="L40" i="52"/>
  <c r="H40" i="52"/>
  <c r="D40" i="52"/>
  <c r="T39" i="52"/>
  <c r="P39" i="52"/>
  <c r="L39" i="52"/>
  <c r="H39" i="52"/>
  <c r="D39" i="52"/>
  <c r="T38" i="52"/>
  <c r="P38" i="52"/>
  <c r="P59" i="52" s="1"/>
  <c r="E71" i="52" s="1"/>
  <c r="L38" i="52"/>
  <c r="H38" i="52"/>
  <c r="H59" i="52" s="1"/>
  <c r="C71" i="52" s="1"/>
  <c r="D38" i="52"/>
  <c r="D59" i="52" s="1"/>
  <c r="B71" i="52" s="1"/>
  <c r="T37" i="52"/>
  <c r="P37" i="52"/>
  <c r="L37" i="52"/>
  <c r="H37" i="52"/>
  <c r="D37" i="52"/>
  <c r="T36" i="52"/>
  <c r="P36" i="52"/>
  <c r="L36" i="52"/>
  <c r="H36" i="52"/>
  <c r="D36" i="52"/>
  <c r="T35" i="52"/>
  <c r="P35" i="52"/>
  <c r="L35" i="52"/>
  <c r="H35" i="52"/>
  <c r="D35" i="52"/>
  <c r="T34" i="52"/>
  <c r="P34" i="52"/>
  <c r="L34" i="52"/>
  <c r="H34" i="52"/>
  <c r="D34" i="52"/>
  <c r="T33" i="52"/>
  <c r="T58" i="52" s="1"/>
  <c r="F70" i="52" s="1"/>
  <c r="P33" i="52"/>
  <c r="L33" i="52"/>
  <c r="L58" i="52" s="1"/>
  <c r="D70" i="52" s="1"/>
  <c r="H33" i="52"/>
  <c r="D33" i="52"/>
  <c r="T32" i="52"/>
  <c r="P32" i="52"/>
  <c r="L32" i="52"/>
  <c r="H32" i="52"/>
  <c r="D32" i="52"/>
  <c r="T31" i="52"/>
  <c r="P31" i="52"/>
  <c r="L31" i="52"/>
  <c r="H31" i="52"/>
  <c r="D31" i="52"/>
  <c r="T30" i="52"/>
  <c r="P30" i="52"/>
  <c r="L30" i="52"/>
  <c r="H30" i="52"/>
  <c r="D30" i="52"/>
  <c r="T29" i="52"/>
  <c r="P29" i="52"/>
  <c r="L29" i="52"/>
  <c r="H29" i="52"/>
  <c r="D29" i="52"/>
  <c r="T28" i="52"/>
  <c r="P28" i="52"/>
  <c r="L28" i="52"/>
  <c r="H28" i="52"/>
  <c r="D28" i="52"/>
  <c r="T27" i="52"/>
  <c r="T57" i="52" s="1"/>
  <c r="F69" i="52" s="1"/>
  <c r="P27" i="52"/>
  <c r="L27" i="52"/>
  <c r="L57" i="52" s="1"/>
  <c r="D69" i="52" s="1"/>
  <c r="H27" i="52"/>
  <c r="D27" i="52"/>
  <c r="T25" i="52"/>
  <c r="P25" i="52"/>
  <c r="L25" i="52"/>
  <c r="H25" i="52"/>
  <c r="D25" i="52"/>
  <c r="T24" i="52"/>
  <c r="P24" i="52"/>
  <c r="L24" i="52"/>
  <c r="H24" i="52"/>
  <c r="D24" i="52"/>
  <c r="T23" i="52"/>
  <c r="P23" i="52"/>
  <c r="L23" i="52"/>
  <c r="H23" i="52"/>
  <c r="D23" i="52"/>
  <c r="T22" i="52"/>
  <c r="P22" i="52"/>
  <c r="L22" i="52"/>
  <c r="H22" i="52"/>
  <c r="D22" i="52"/>
  <c r="T21" i="52"/>
  <c r="P21" i="52"/>
  <c r="L21" i="52"/>
  <c r="H21" i="52"/>
  <c r="D21" i="52"/>
  <c r="T20" i="52"/>
  <c r="P20" i="52"/>
  <c r="L20" i="52"/>
  <c r="H20" i="52"/>
  <c r="D20" i="52"/>
  <c r="T19" i="52"/>
  <c r="P19" i="52"/>
  <c r="L19" i="52"/>
  <c r="H19" i="52"/>
  <c r="D19" i="52"/>
  <c r="T18" i="52"/>
  <c r="P18" i="52"/>
  <c r="L18" i="52"/>
  <c r="H18" i="52"/>
  <c r="D18" i="52"/>
  <c r="T17" i="52"/>
  <c r="P17" i="52"/>
  <c r="P56" i="52" s="1"/>
  <c r="E68" i="52" s="1"/>
  <c r="L17" i="52"/>
  <c r="H17" i="52"/>
  <c r="H56" i="52" s="1"/>
  <c r="C68" i="52" s="1"/>
  <c r="D17" i="52"/>
  <c r="D56" i="52" s="1"/>
  <c r="B68" i="52" s="1"/>
  <c r="T16" i="52"/>
  <c r="P16" i="52"/>
  <c r="L16" i="52"/>
  <c r="H16" i="52"/>
  <c r="D16" i="52"/>
  <c r="T15" i="52"/>
  <c r="P15" i="52"/>
  <c r="L15" i="52"/>
  <c r="H15" i="52"/>
  <c r="D15" i="52"/>
  <c r="T14" i="52"/>
  <c r="P14" i="52"/>
  <c r="L14" i="52"/>
  <c r="H14" i="52"/>
  <c r="D14" i="52"/>
  <c r="T13" i="52"/>
  <c r="P13" i="52"/>
  <c r="P55" i="52" s="1"/>
  <c r="E67" i="52" s="1"/>
  <c r="L13" i="52"/>
  <c r="H13" i="52"/>
  <c r="H55" i="52" s="1"/>
  <c r="C67" i="52" s="1"/>
  <c r="D13" i="52"/>
  <c r="D55" i="52" s="1"/>
  <c r="B67" i="52" s="1"/>
  <c r="T12" i="52"/>
  <c r="P12" i="52"/>
  <c r="L12" i="52"/>
  <c r="H12" i="52"/>
  <c r="D12" i="52"/>
  <c r="T11" i="52"/>
  <c r="P11" i="52"/>
  <c r="P54" i="52" s="1"/>
  <c r="E66" i="52" s="1"/>
  <c r="L11" i="52"/>
  <c r="H11" i="52"/>
  <c r="H54" i="52" s="1"/>
  <c r="C66" i="52" s="1"/>
  <c r="D11" i="52"/>
  <c r="D54" i="52" s="1"/>
  <c r="B66" i="52" s="1"/>
  <c r="T10" i="52"/>
  <c r="P10" i="52"/>
  <c r="L10" i="52"/>
  <c r="H10" i="52"/>
  <c r="D10" i="52"/>
  <c r="T9" i="52"/>
  <c r="P9" i="52"/>
  <c r="L9" i="52"/>
  <c r="H9" i="52"/>
  <c r="D9" i="52"/>
  <c r="T8" i="52"/>
  <c r="P8" i="52"/>
  <c r="L8" i="52"/>
  <c r="H8" i="52"/>
  <c r="D8" i="52"/>
  <c r="T7" i="52"/>
  <c r="P7" i="52"/>
  <c r="L7" i="52"/>
  <c r="H7" i="52"/>
  <c r="D7" i="52"/>
  <c r="T6" i="52"/>
  <c r="P6" i="52"/>
  <c r="L6" i="52"/>
  <c r="H6" i="52"/>
  <c r="D6" i="52"/>
  <c r="T5" i="52"/>
  <c r="P5" i="52"/>
  <c r="L5" i="52"/>
  <c r="H5" i="52"/>
  <c r="D5" i="52"/>
  <c r="T4" i="52"/>
  <c r="T53" i="52" s="1"/>
  <c r="F65" i="52" s="1"/>
  <c r="P4" i="52"/>
  <c r="L4" i="52"/>
  <c r="L53" i="52" s="1"/>
  <c r="D65" i="52" s="1"/>
  <c r="H4" i="52"/>
  <c r="D4" i="52"/>
  <c r="T3" i="52"/>
  <c r="P3" i="52"/>
  <c r="P52" i="52" s="1"/>
  <c r="E64" i="52" s="1"/>
  <c r="L3" i="52"/>
  <c r="H3" i="52"/>
  <c r="H52" i="52" s="1"/>
  <c r="C64" i="52" s="1"/>
  <c r="D3" i="52"/>
  <c r="D50" i="52" s="1"/>
  <c r="F75" i="51"/>
  <c r="E75" i="51"/>
  <c r="D75" i="51"/>
  <c r="C75" i="51"/>
  <c r="B75" i="51"/>
  <c r="C75" i="50"/>
  <c r="D75" i="50"/>
  <c r="E75" i="50"/>
  <c r="F75" i="50"/>
  <c r="B75" i="50"/>
  <c r="T50" i="52" l="1"/>
  <c r="T54" i="52"/>
  <c r="F66" i="52" s="1"/>
  <c r="T55" i="52"/>
  <c r="F67" i="52" s="1"/>
  <c r="T56" i="52"/>
  <c r="F68" i="52" s="1"/>
  <c r="T59" i="52"/>
  <c r="F71" i="52" s="1"/>
  <c r="T60" i="52"/>
  <c r="F72" i="52" s="1"/>
  <c r="P53" i="52"/>
  <c r="E65" i="52" s="1"/>
  <c r="E73" i="52" s="1"/>
  <c r="E75" i="52" s="1"/>
  <c r="P57" i="52"/>
  <c r="E69" i="52" s="1"/>
  <c r="P58" i="52"/>
  <c r="E70" i="52" s="1"/>
  <c r="L50" i="52"/>
  <c r="L54" i="52"/>
  <c r="D66" i="52" s="1"/>
  <c r="L55" i="52"/>
  <c r="D67" i="52" s="1"/>
  <c r="L56" i="52"/>
  <c r="D68" i="52" s="1"/>
  <c r="L59" i="52"/>
  <c r="D71" i="52" s="1"/>
  <c r="L60" i="52"/>
  <c r="D72" i="52" s="1"/>
  <c r="H53" i="52"/>
  <c r="C65" i="52" s="1"/>
  <c r="C73" i="52" s="1"/>
  <c r="C75" i="52" s="1"/>
  <c r="H57" i="52"/>
  <c r="C69" i="52" s="1"/>
  <c r="H58" i="52"/>
  <c r="C70" i="52" s="1"/>
  <c r="D53" i="52"/>
  <c r="B65" i="52" s="1"/>
  <c r="D57" i="52"/>
  <c r="B69" i="52" s="1"/>
  <c r="D58" i="52"/>
  <c r="B70" i="52" s="1"/>
  <c r="H50" i="52"/>
  <c r="P50" i="52"/>
  <c r="D52" i="52"/>
  <c r="B64" i="52" s="1"/>
  <c r="L52" i="52"/>
  <c r="D64" i="52" s="1"/>
  <c r="T52" i="52"/>
  <c r="F64" i="52" s="1"/>
  <c r="S60" i="51"/>
  <c r="R60" i="51"/>
  <c r="O60" i="51"/>
  <c r="N60" i="51"/>
  <c r="K60" i="51"/>
  <c r="J60" i="51"/>
  <c r="G60" i="51"/>
  <c r="F60" i="51"/>
  <c r="C60" i="51"/>
  <c r="B60" i="51"/>
  <c r="S59" i="51"/>
  <c r="R59" i="51"/>
  <c r="O59" i="51"/>
  <c r="N59" i="51"/>
  <c r="K59" i="51"/>
  <c r="J59" i="51"/>
  <c r="G59" i="51"/>
  <c r="F59" i="51"/>
  <c r="C59" i="51"/>
  <c r="B59" i="51"/>
  <c r="S58" i="51"/>
  <c r="R58" i="51"/>
  <c r="O58" i="51"/>
  <c r="N58" i="51"/>
  <c r="K58" i="51"/>
  <c r="J58" i="51"/>
  <c r="G58" i="51"/>
  <c r="F58" i="51"/>
  <c r="C58" i="51"/>
  <c r="B58" i="51"/>
  <c r="S57" i="51"/>
  <c r="R57" i="51"/>
  <c r="O57" i="51"/>
  <c r="N57" i="51"/>
  <c r="K57" i="51"/>
  <c r="J57" i="51"/>
  <c r="G57" i="51"/>
  <c r="F57" i="51"/>
  <c r="C57" i="51"/>
  <c r="B57" i="51"/>
  <c r="S56" i="51"/>
  <c r="R56" i="51"/>
  <c r="O56" i="51"/>
  <c r="N56" i="51"/>
  <c r="K56" i="51"/>
  <c r="J56" i="51"/>
  <c r="G56" i="51"/>
  <c r="F56" i="51"/>
  <c r="C56" i="51"/>
  <c r="B56" i="51"/>
  <c r="S55" i="51"/>
  <c r="R55" i="51"/>
  <c r="O55" i="51"/>
  <c r="N55" i="51"/>
  <c r="K55" i="51"/>
  <c r="J55" i="51"/>
  <c r="G55" i="51"/>
  <c r="F55" i="51"/>
  <c r="C55" i="51"/>
  <c r="B55" i="51"/>
  <c r="S54" i="51"/>
  <c r="R54" i="51"/>
  <c r="O54" i="51"/>
  <c r="N54" i="51"/>
  <c r="K54" i="51"/>
  <c r="J54" i="51"/>
  <c r="G54" i="51"/>
  <c r="F54" i="51"/>
  <c r="C54" i="51"/>
  <c r="B54" i="51"/>
  <c r="S53" i="51"/>
  <c r="R53" i="51"/>
  <c r="O53" i="51"/>
  <c r="N53" i="51"/>
  <c r="K53" i="51"/>
  <c r="J53" i="51"/>
  <c r="G53" i="51"/>
  <c r="F53" i="51"/>
  <c r="C53" i="51"/>
  <c r="B53" i="51"/>
  <c r="S52" i="51"/>
  <c r="R52" i="51"/>
  <c r="O52" i="51"/>
  <c r="N52" i="51"/>
  <c r="K52" i="51"/>
  <c r="J52" i="51"/>
  <c r="G52" i="51"/>
  <c r="F52" i="51"/>
  <c r="C52" i="51"/>
  <c r="B52" i="51"/>
  <c r="T49" i="51"/>
  <c r="P49" i="51"/>
  <c r="L49" i="51"/>
  <c r="H49" i="51"/>
  <c r="D49" i="51"/>
  <c r="T48" i="51"/>
  <c r="P48" i="51"/>
  <c r="L48" i="51"/>
  <c r="H48" i="51"/>
  <c r="D48" i="51"/>
  <c r="T47" i="51"/>
  <c r="P47" i="51"/>
  <c r="L47" i="51"/>
  <c r="H47" i="51"/>
  <c r="D47" i="51"/>
  <c r="T46" i="51"/>
  <c r="P46" i="51"/>
  <c r="L46" i="51"/>
  <c r="H46" i="51"/>
  <c r="D46" i="51"/>
  <c r="T45" i="51"/>
  <c r="P45" i="51"/>
  <c r="L45" i="51"/>
  <c r="H45" i="51"/>
  <c r="D45" i="51"/>
  <c r="T44" i="51"/>
  <c r="P44" i="51"/>
  <c r="L44" i="51"/>
  <c r="H44" i="51"/>
  <c r="D44" i="51"/>
  <c r="T43" i="51"/>
  <c r="P43" i="51"/>
  <c r="L43" i="51"/>
  <c r="H43" i="51"/>
  <c r="D43" i="51"/>
  <c r="T42" i="51"/>
  <c r="T60" i="51" s="1"/>
  <c r="F72" i="51" s="1"/>
  <c r="P42" i="51"/>
  <c r="P60" i="51" s="1"/>
  <c r="E72" i="51" s="1"/>
  <c r="L42" i="51"/>
  <c r="L60" i="51" s="1"/>
  <c r="D72" i="51" s="1"/>
  <c r="H42" i="51"/>
  <c r="H60" i="51" s="1"/>
  <c r="C72" i="51" s="1"/>
  <c r="D42" i="51"/>
  <c r="D60" i="51" s="1"/>
  <c r="B72" i="51" s="1"/>
  <c r="T41" i="51"/>
  <c r="P41" i="51"/>
  <c r="L41" i="51"/>
  <c r="H41" i="51"/>
  <c r="D41" i="51"/>
  <c r="T40" i="51"/>
  <c r="P40" i="51"/>
  <c r="L40" i="51"/>
  <c r="H40" i="51"/>
  <c r="D40" i="51"/>
  <c r="T39" i="51"/>
  <c r="P39" i="51"/>
  <c r="L39" i="51"/>
  <c r="H39" i="51"/>
  <c r="D39" i="51"/>
  <c r="T38" i="51"/>
  <c r="T59" i="51" s="1"/>
  <c r="F71" i="51" s="1"/>
  <c r="P38" i="51"/>
  <c r="P59" i="51" s="1"/>
  <c r="E71" i="51" s="1"/>
  <c r="L38" i="51"/>
  <c r="L59" i="51" s="1"/>
  <c r="D71" i="51" s="1"/>
  <c r="H38" i="51"/>
  <c r="H59" i="51" s="1"/>
  <c r="C71" i="51" s="1"/>
  <c r="D38" i="51"/>
  <c r="D59" i="51" s="1"/>
  <c r="B71" i="51" s="1"/>
  <c r="T37" i="51"/>
  <c r="P37" i="51"/>
  <c r="L37" i="51"/>
  <c r="H37" i="51"/>
  <c r="D37" i="51"/>
  <c r="T36" i="51"/>
  <c r="P36" i="51"/>
  <c r="L36" i="51"/>
  <c r="H36" i="51"/>
  <c r="D36" i="51"/>
  <c r="T35" i="51"/>
  <c r="P35" i="51"/>
  <c r="L35" i="51"/>
  <c r="H35" i="51"/>
  <c r="D35" i="51"/>
  <c r="T34" i="51"/>
  <c r="P34" i="51"/>
  <c r="L34" i="51"/>
  <c r="H34" i="51"/>
  <c r="D34" i="51"/>
  <c r="T33" i="51"/>
  <c r="T58" i="51" s="1"/>
  <c r="F70" i="51" s="1"/>
  <c r="P33" i="51"/>
  <c r="P58" i="51" s="1"/>
  <c r="E70" i="51" s="1"/>
  <c r="L33" i="51"/>
  <c r="L58" i="51" s="1"/>
  <c r="D70" i="51" s="1"/>
  <c r="H33" i="51"/>
  <c r="H58" i="51" s="1"/>
  <c r="C70" i="51" s="1"/>
  <c r="D33" i="51"/>
  <c r="D58" i="51" s="1"/>
  <c r="B70" i="51" s="1"/>
  <c r="T32" i="51"/>
  <c r="P32" i="51"/>
  <c r="L32" i="51"/>
  <c r="H32" i="51"/>
  <c r="D32" i="51"/>
  <c r="T31" i="51"/>
  <c r="P31" i="51"/>
  <c r="L31" i="51"/>
  <c r="H31" i="51"/>
  <c r="D31" i="51"/>
  <c r="T30" i="51"/>
  <c r="P30" i="51"/>
  <c r="L30" i="51"/>
  <c r="H30" i="51"/>
  <c r="D30" i="51"/>
  <c r="T29" i="51"/>
  <c r="P29" i="51"/>
  <c r="L29" i="51"/>
  <c r="H29" i="51"/>
  <c r="D29" i="51"/>
  <c r="T28" i="51"/>
  <c r="P28" i="51"/>
  <c r="L28" i="51"/>
  <c r="H28" i="51"/>
  <c r="D28" i="51"/>
  <c r="T27" i="51"/>
  <c r="T57" i="51" s="1"/>
  <c r="F69" i="51" s="1"/>
  <c r="P27" i="51"/>
  <c r="P57" i="51" s="1"/>
  <c r="E69" i="51" s="1"/>
  <c r="L27" i="51"/>
  <c r="L57" i="51" s="1"/>
  <c r="D69" i="51" s="1"/>
  <c r="H27" i="51"/>
  <c r="H57" i="51" s="1"/>
  <c r="C69" i="51" s="1"/>
  <c r="D27" i="51"/>
  <c r="D57" i="51" s="1"/>
  <c r="B69" i="51" s="1"/>
  <c r="T25" i="51"/>
  <c r="P25" i="51"/>
  <c r="L25" i="51"/>
  <c r="H25" i="51"/>
  <c r="D25" i="51"/>
  <c r="T24" i="51"/>
  <c r="P24" i="51"/>
  <c r="L24" i="51"/>
  <c r="H24" i="51"/>
  <c r="D24" i="51"/>
  <c r="T23" i="51"/>
  <c r="P23" i="51"/>
  <c r="L23" i="51"/>
  <c r="H23" i="51"/>
  <c r="D23" i="51"/>
  <c r="T22" i="51"/>
  <c r="P22" i="51"/>
  <c r="L22" i="51"/>
  <c r="H22" i="51"/>
  <c r="D22" i="51"/>
  <c r="T21" i="51"/>
  <c r="P21" i="51"/>
  <c r="L21" i="51"/>
  <c r="H21" i="51"/>
  <c r="D21" i="51"/>
  <c r="T20" i="51"/>
  <c r="P20" i="51"/>
  <c r="L20" i="51"/>
  <c r="H20" i="51"/>
  <c r="D20" i="51"/>
  <c r="T19" i="51"/>
  <c r="P19" i="51"/>
  <c r="L19" i="51"/>
  <c r="H19" i="51"/>
  <c r="D19" i="51"/>
  <c r="T18" i="51"/>
  <c r="P18" i="51"/>
  <c r="L18" i="51"/>
  <c r="H18" i="51"/>
  <c r="D18" i="51"/>
  <c r="T17" i="51"/>
  <c r="T56" i="51" s="1"/>
  <c r="F68" i="51" s="1"/>
  <c r="P17" i="51"/>
  <c r="P56" i="51" s="1"/>
  <c r="E68" i="51" s="1"/>
  <c r="L17" i="51"/>
  <c r="L56" i="51" s="1"/>
  <c r="D68" i="51" s="1"/>
  <c r="H17" i="51"/>
  <c r="H56" i="51" s="1"/>
  <c r="C68" i="51" s="1"/>
  <c r="D17" i="51"/>
  <c r="D56" i="51" s="1"/>
  <c r="B68" i="51" s="1"/>
  <c r="T16" i="51"/>
  <c r="P16" i="51"/>
  <c r="L16" i="51"/>
  <c r="H16" i="51"/>
  <c r="D16" i="51"/>
  <c r="T15" i="51"/>
  <c r="P15" i="51"/>
  <c r="L15" i="51"/>
  <c r="H15" i="51"/>
  <c r="D15" i="51"/>
  <c r="T14" i="51"/>
  <c r="P14" i="51"/>
  <c r="L14" i="51"/>
  <c r="H14" i="51"/>
  <c r="D14" i="51"/>
  <c r="T13" i="51"/>
  <c r="T55" i="51" s="1"/>
  <c r="F67" i="51" s="1"/>
  <c r="P13" i="51"/>
  <c r="P55" i="51" s="1"/>
  <c r="E67" i="51" s="1"/>
  <c r="L13" i="51"/>
  <c r="L55" i="51" s="1"/>
  <c r="D67" i="51" s="1"/>
  <c r="H13" i="51"/>
  <c r="H55" i="51" s="1"/>
  <c r="C67" i="51" s="1"/>
  <c r="D13" i="51"/>
  <c r="D55" i="51" s="1"/>
  <c r="B67" i="51" s="1"/>
  <c r="T12" i="51"/>
  <c r="P12" i="51"/>
  <c r="L12" i="51"/>
  <c r="H12" i="51"/>
  <c r="D12" i="51"/>
  <c r="T11" i="51"/>
  <c r="T54" i="51" s="1"/>
  <c r="F66" i="51" s="1"/>
  <c r="P11" i="51"/>
  <c r="P54" i="51" s="1"/>
  <c r="E66" i="51" s="1"/>
  <c r="L11" i="51"/>
  <c r="L54" i="51" s="1"/>
  <c r="D66" i="51" s="1"/>
  <c r="H11" i="51"/>
  <c r="H54" i="51" s="1"/>
  <c r="C66" i="51" s="1"/>
  <c r="D11" i="51"/>
  <c r="D54" i="51" s="1"/>
  <c r="B66" i="51" s="1"/>
  <c r="T10" i="51"/>
  <c r="P10" i="51"/>
  <c r="L10" i="51"/>
  <c r="H10" i="51"/>
  <c r="D10" i="51"/>
  <c r="T9" i="51"/>
  <c r="P9" i="51"/>
  <c r="L9" i="51"/>
  <c r="H9" i="51"/>
  <c r="D9" i="51"/>
  <c r="T8" i="51"/>
  <c r="P8" i="51"/>
  <c r="L8" i="51"/>
  <c r="H8" i="51"/>
  <c r="D8" i="51"/>
  <c r="T7" i="51"/>
  <c r="P7" i="51"/>
  <c r="L7" i="51"/>
  <c r="H7" i="51"/>
  <c r="D7" i="51"/>
  <c r="T6" i="51"/>
  <c r="P6" i="51"/>
  <c r="L6" i="51"/>
  <c r="H6" i="51"/>
  <c r="D6" i="51"/>
  <c r="T5" i="51"/>
  <c r="P5" i="51"/>
  <c r="L5" i="51"/>
  <c r="H5" i="51"/>
  <c r="D5" i="51"/>
  <c r="T4" i="51"/>
  <c r="T53" i="51" s="1"/>
  <c r="F65" i="51" s="1"/>
  <c r="P4" i="51"/>
  <c r="P53" i="51" s="1"/>
  <c r="E65" i="51" s="1"/>
  <c r="L4" i="51"/>
  <c r="L53" i="51" s="1"/>
  <c r="D65" i="51" s="1"/>
  <c r="H4" i="51"/>
  <c r="H53" i="51" s="1"/>
  <c r="C65" i="51" s="1"/>
  <c r="D4" i="51"/>
  <c r="D53" i="51" s="1"/>
  <c r="B65" i="51" s="1"/>
  <c r="T3" i="51"/>
  <c r="T52" i="51" s="1"/>
  <c r="F64" i="51" s="1"/>
  <c r="F73" i="51" s="1"/>
  <c r="P3" i="51"/>
  <c r="P50" i="51" s="1"/>
  <c r="L3" i="51"/>
  <c r="L52" i="51" s="1"/>
  <c r="D64" i="51" s="1"/>
  <c r="D73" i="51" s="1"/>
  <c r="H3" i="51"/>
  <c r="H50" i="51" s="1"/>
  <c r="D3" i="51"/>
  <c r="D52" i="51" s="1"/>
  <c r="B64" i="51" s="1"/>
  <c r="B73" i="51" s="1"/>
  <c r="T49" i="50"/>
  <c r="T48" i="50"/>
  <c r="T47" i="50"/>
  <c r="T46" i="50"/>
  <c r="T45" i="50"/>
  <c r="T44" i="50"/>
  <c r="T43" i="50"/>
  <c r="T42" i="50"/>
  <c r="T41" i="50"/>
  <c r="T40" i="50"/>
  <c r="T39" i="50"/>
  <c r="T38" i="50"/>
  <c r="T37" i="50"/>
  <c r="T36" i="50"/>
  <c r="T35" i="50"/>
  <c r="T34" i="50"/>
  <c r="T33" i="50"/>
  <c r="T32" i="50"/>
  <c r="T31" i="50"/>
  <c r="T30" i="50"/>
  <c r="T29" i="50"/>
  <c r="T28" i="50"/>
  <c r="T27" i="50"/>
  <c r="T25" i="50"/>
  <c r="T24" i="50"/>
  <c r="T23" i="50"/>
  <c r="T22" i="50"/>
  <c r="T21" i="50"/>
  <c r="T20" i="50"/>
  <c r="T19" i="50"/>
  <c r="T18" i="50"/>
  <c r="T17" i="50"/>
  <c r="T16" i="50"/>
  <c r="T15" i="50"/>
  <c r="T14" i="50"/>
  <c r="T13" i="50"/>
  <c r="T12" i="50"/>
  <c r="T11" i="50"/>
  <c r="T10" i="50"/>
  <c r="T9" i="50"/>
  <c r="T8" i="50"/>
  <c r="T7" i="50"/>
  <c r="T6" i="50"/>
  <c r="T5" i="50"/>
  <c r="T4" i="50"/>
  <c r="T3" i="50"/>
  <c r="P49" i="50"/>
  <c r="P48" i="50"/>
  <c r="P47" i="50"/>
  <c r="P46" i="50"/>
  <c r="P45" i="50"/>
  <c r="P44" i="50"/>
  <c r="P43" i="50"/>
  <c r="P42" i="50"/>
  <c r="P41" i="50"/>
  <c r="P40" i="50"/>
  <c r="P39" i="50"/>
  <c r="P38" i="50"/>
  <c r="P37" i="50"/>
  <c r="P36" i="50"/>
  <c r="P35" i="50"/>
  <c r="P34" i="50"/>
  <c r="P33" i="50"/>
  <c r="P32" i="50"/>
  <c r="P31" i="50"/>
  <c r="P30" i="50"/>
  <c r="P29" i="50"/>
  <c r="P28" i="50"/>
  <c r="P27" i="50"/>
  <c r="P25" i="50"/>
  <c r="P24" i="50"/>
  <c r="P23" i="50"/>
  <c r="P22" i="50"/>
  <c r="P21" i="50"/>
  <c r="P20" i="50"/>
  <c r="P19" i="50"/>
  <c r="P18" i="50"/>
  <c r="P17" i="50"/>
  <c r="P16" i="50"/>
  <c r="P15" i="50"/>
  <c r="P14" i="50"/>
  <c r="P13" i="50"/>
  <c r="P12" i="50"/>
  <c r="P11" i="50"/>
  <c r="P10" i="50"/>
  <c r="P9" i="50"/>
  <c r="P8" i="50"/>
  <c r="P7" i="50"/>
  <c r="P6" i="50"/>
  <c r="P5" i="50"/>
  <c r="P4" i="50"/>
  <c r="P3" i="50"/>
  <c r="L49" i="50"/>
  <c r="L48" i="50"/>
  <c r="L47" i="50"/>
  <c r="L46" i="50"/>
  <c r="L45" i="50"/>
  <c r="L44" i="50"/>
  <c r="L43" i="50"/>
  <c r="L42" i="50"/>
  <c r="L41" i="50"/>
  <c r="L40" i="50"/>
  <c r="L39" i="50"/>
  <c r="L38" i="50"/>
  <c r="L37" i="50"/>
  <c r="L36" i="50"/>
  <c r="L35" i="50"/>
  <c r="L34" i="50"/>
  <c r="L33" i="50"/>
  <c r="L32" i="50"/>
  <c r="L31" i="50"/>
  <c r="L30" i="50"/>
  <c r="L29" i="50"/>
  <c r="L28" i="50"/>
  <c r="L27" i="50"/>
  <c r="L25" i="50"/>
  <c r="L24" i="50"/>
  <c r="L23" i="50"/>
  <c r="L22" i="50"/>
  <c r="L21" i="50"/>
  <c r="L20" i="50"/>
  <c r="L19" i="50"/>
  <c r="L18" i="50"/>
  <c r="L17" i="50"/>
  <c r="L16" i="50"/>
  <c r="L15" i="50"/>
  <c r="L14" i="50"/>
  <c r="L13" i="50"/>
  <c r="L12" i="50"/>
  <c r="L11" i="50"/>
  <c r="L10" i="50"/>
  <c r="L9" i="50"/>
  <c r="L8" i="50"/>
  <c r="L7" i="50"/>
  <c r="L6" i="50"/>
  <c r="L5" i="50"/>
  <c r="L4" i="50"/>
  <c r="L3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37" i="50"/>
  <c r="H36" i="50"/>
  <c r="H35" i="50"/>
  <c r="H34" i="50"/>
  <c r="H33" i="50"/>
  <c r="H32" i="50"/>
  <c r="H31" i="50"/>
  <c r="H30" i="50"/>
  <c r="H29" i="50"/>
  <c r="H28" i="50"/>
  <c r="H27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H8" i="50"/>
  <c r="H7" i="50"/>
  <c r="H6" i="50"/>
  <c r="H5" i="50"/>
  <c r="H4" i="50"/>
  <c r="H3" i="50"/>
  <c r="D4" i="50"/>
  <c r="D5" i="50"/>
  <c r="D6" i="50"/>
  <c r="D7" i="50"/>
  <c r="D8" i="50"/>
  <c r="D9" i="50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D44" i="50"/>
  <c r="D45" i="50"/>
  <c r="D46" i="50"/>
  <c r="D47" i="50"/>
  <c r="D48" i="50"/>
  <c r="D49" i="50"/>
  <c r="D3" i="50"/>
  <c r="D50" i="50" s="1"/>
  <c r="B68" i="50"/>
  <c r="B66" i="50"/>
  <c r="S60" i="50"/>
  <c r="R60" i="50"/>
  <c r="P60" i="50"/>
  <c r="E72" i="50" s="1"/>
  <c r="O60" i="50"/>
  <c r="N60" i="50"/>
  <c r="L60" i="50"/>
  <c r="D72" i="50" s="1"/>
  <c r="K60" i="50"/>
  <c r="J60" i="50"/>
  <c r="H60" i="50"/>
  <c r="C72" i="50" s="1"/>
  <c r="G60" i="50"/>
  <c r="F60" i="50"/>
  <c r="C60" i="50"/>
  <c r="B60" i="50"/>
  <c r="S59" i="50"/>
  <c r="R59" i="50"/>
  <c r="P59" i="50"/>
  <c r="E71" i="50" s="1"/>
  <c r="O59" i="50"/>
  <c r="N59" i="50"/>
  <c r="L59" i="50"/>
  <c r="D71" i="50" s="1"/>
  <c r="K59" i="50"/>
  <c r="J59" i="50"/>
  <c r="H59" i="50"/>
  <c r="C71" i="50" s="1"/>
  <c r="G59" i="50"/>
  <c r="F59" i="50"/>
  <c r="C59" i="50"/>
  <c r="B59" i="50"/>
  <c r="S58" i="50"/>
  <c r="R58" i="50"/>
  <c r="P58" i="50"/>
  <c r="E70" i="50" s="1"/>
  <c r="O58" i="50"/>
  <c r="N58" i="50"/>
  <c r="L58" i="50"/>
  <c r="D70" i="50" s="1"/>
  <c r="K58" i="50"/>
  <c r="J58" i="50"/>
  <c r="H58" i="50"/>
  <c r="C70" i="50" s="1"/>
  <c r="G58" i="50"/>
  <c r="F58" i="50"/>
  <c r="C58" i="50"/>
  <c r="B58" i="50"/>
  <c r="S57" i="50"/>
  <c r="R57" i="50"/>
  <c r="P57" i="50"/>
  <c r="E69" i="50" s="1"/>
  <c r="O57" i="50"/>
  <c r="N57" i="50"/>
  <c r="L57" i="50"/>
  <c r="D69" i="50" s="1"/>
  <c r="K57" i="50"/>
  <c r="J57" i="50"/>
  <c r="H57" i="50"/>
  <c r="C69" i="50" s="1"/>
  <c r="G57" i="50"/>
  <c r="F57" i="50"/>
  <c r="C57" i="50"/>
  <c r="B57" i="50"/>
  <c r="S56" i="50"/>
  <c r="R56" i="50"/>
  <c r="P56" i="50"/>
  <c r="E68" i="50" s="1"/>
  <c r="O56" i="50"/>
  <c r="N56" i="50"/>
  <c r="L56" i="50"/>
  <c r="D68" i="50" s="1"/>
  <c r="K56" i="50"/>
  <c r="J56" i="50"/>
  <c r="H56" i="50"/>
  <c r="C68" i="50" s="1"/>
  <c r="G56" i="50"/>
  <c r="F56" i="50"/>
  <c r="D56" i="50"/>
  <c r="C56" i="50"/>
  <c r="B56" i="50"/>
  <c r="S55" i="50"/>
  <c r="R55" i="50"/>
  <c r="P55" i="50"/>
  <c r="E67" i="50" s="1"/>
  <c r="O55" i="50"/>
  <c r="N55" i="50"/>
  <c r="L55" i="50"/>
  <c r="D67" i="50" s="1"/>
  <c r="K55" i="50"/>
  <c r="J55" i="50"/>
  <c r="H55" i="50"/>
  <c r="C67" i="50" s="1"/>
  <c r="G55" i="50"/>
  <c r="F55" i="50"/>
  <c r="D55" i="50"/>
  <c r="B67" i="50" s="1"/>
  <c r="C55" i="50"/>
  <c r="B55" i="50"/>
  <c r="S54" i="50"/>
  <c r="R54" i="50"/>
  <c r="P54" i="50"/>
  <c r="E66" i="50" s="1"/>
  <c r="O54" i="50"/>
  <c r="N54" i="50"/>
  <c r="L54" i="50"/>
  <c r="D66" i="50" s="1"/>
  <c r="K54" i="50"/>
  <c r="J54" i="50"/>
  <c r="H54" i="50"/>
  <c r="C66" i="50" s="1"/>
  <c r="G54" i="50"/>
  <c r="F54" i="50"/>
  <c r="D54" i="50"/>
  <c r="C54" i="50"/>
  <c r="B54" i="50"/>
  <c r="S53" i="50"/>
  <c r="R53" i="50"/>
  <c r="P53" i="50"/>
  <c r="E65" i="50" s="1"/>
  <c r="O53" i="50"/>
  <c r="N53" i="50"/>
  <c r="L53" i="50"/>
  <c r="D65" i="50" s="1"/>
  <c r="K53" i="50"/>
  <c r="J53" i="50"/>
  <c r="H53" i="50"/>
  <c r="C65" i="50" s="1"/>
  <c r="G53" i="50"/>
  <c r="F53" i="50"/>
  <c r="D53" i="50"/>
  <c r="B65" i="50" s="1"/>
  <c r="C53" i="50"/>
  <c r="B53" i="50"/>
  <c r="S52" i="50"/>
  <c r="R52" i="50"/>
  <c r="P52" i="50"/>
  <c r="E64" i="50" s="1"/>
  <c r="O52" i="50"/>
  <c r="N52" i="50"/>
  <c r="L52" i="50"/>
  <c r="D64" i="50" s="1"/>
  <c r="K52" i="50"/>
  <c r="J52" i="50"/>
  <c r="H52" i="50"/>
  <c r="C64" i="50" s="1"/>
  <c r="G52" i="50"/>
  <c r="F52" i="50"/>
  <c r="D52" i="50"/>
  <c r="B64" i="50" s="1"/>
  <c r="C52" i="50"/>
  <c r="B52" i="50"/>
  <c r="P50" i="50"/>
  <c r="L50" i="50"/>
  <c r="H50" i="50"/>
  <c r="T60" i="50"/>
  <c r="F72" i="50" s="1"/>
  <c r="T59" i="50"/>
  <c r="F71" i="50" s="1"/>
  <c r="T58" i="50"/>
  <c r="F70" i="50" s="1"/>
  <c r="T57" i="50"/>
  <c r="F69" i="50" s="1"/>
  <c r="T56" i="50"/>
  <c r="F68" i="50" s="1"/>
  <c r="T55" i="50"/>
  <c r="F67" i="50" s="1"/>
  <c r="T54" i="50"/>
  <c r="F66" i="50" s="1"/>
  <c r="T53" i="50"/>
  <c r="F65" i="50" s="1"/>
  <c r="T52" i="50"/>
  <c r="F64" i="50" s="1"/>
  <c r="F73" i="52" l="1"/>
  <c r="F75" i="52" s="1"/>
  <c r="D73" i="52"/>
  <c r="D75" i="52" s="1"/>
  <c r="B73" i="52"/>
  <c r="B75" i="52" s="1"/>
  <c r="D60" i="50"/>
  <c r="B72" i="50" s="1"/>
  <c r="D59" i="50"/>
  <c r="B71" i="50" s="1"/>
  <c r="D58" i="50"/>
  <c r="B70" i="50" s="1"/>
  <c r="D57" i="50"/>
  <c r="B69" i="50" s="1"/>
  <c r="D50" i="51"/>
  <c r="L50" i="51"/>
  <c r="T50" i="51"/>
  <c r="H52" i="51"/>
  <c r="C64" i="51" s="1"/>
  <c r="C73" i="51" s="1"/>
  <c r="P52" i="51"/>
  <c r="E64" i="51" s="1"/>
  <c r="E73" i="51" s="1"/>
  <c r="F73" i="50"/>
  <c r="E73" i="50"/>
  <c r="C73" i="50"/>
  <c r="B73" i="50"/>
  <c r="D73" i="50"/>
  <c r="T50" i="50"/>
</calcChain>
</file>

<file path=xl/sharedStrings.xml><?xml version="1.0" encoding="utf-8"?>
<sst xmlns="http://schemas.openxmlformats.org/spreadsheetml/2006/main" count="276" uniqueCount="65">
  <si>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</si>
  <si>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</si>
  <si>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</si>
  <si>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</si>
  <si>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</si>
  <si>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</si>
  <si>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</si>
  <si>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</si>
  <si>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</si>
  <si>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</si>
  <si>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</si>
  <si>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</si>
  <si>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</si>
  <si>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</si>
  <si>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</si>
  <si>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</si>
  <si>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</si>
  <si>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</si>
  <si>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</si>
  <si>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</si>
  <si>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</si>
  <si>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</si>
  <si>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</si>
  <si>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</si>
  <si>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</si>
  <si>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</si>
  <si>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</si>
  <si>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</si>
  <si>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</si>
  <si>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</si>
  <si>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</si>
  <si>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</si>
  <si>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</si>
  <si>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</si>
  <si>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</si>
  <si>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</si>
  <si>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</si>
  <si>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</si>
  <si>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</si>
  <si>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</si>
  <si>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</si>
  <si>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</si>
  <si>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</si>
  <si>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</si>
  <si>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</si>
  <si>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</si>
  <si>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</si>
  <si>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転出数</t>
    <rPh sb="0" eb="2">
      <t>テンシュツ</t>
    </rPh>
    <rPh sb="2" eb="3">
      <t>スウ</t>
    </rPh>
    <phoneticPr fontId="1"/>
  </si>
  <si>
    <t>転入数</t>
    <rPh sb="0" eb="2">
      <t>テンニュウ</t>
    </rPh>
    <rPh sb="2" eb="3">
      <t>スウ</t>
    </rPh>
    <phoneticPr fontId="1"/>
  </si>
  <si>
    <t>転入超過数</t>
    <rPh sb="0" eb="2">
      <t>テンニュウ</t>
    </rPh>
    <rPh sb="2" eb="4">
      <t>チョウカ</t>
    </rPh>
    <rPh sb="4" eb="5">
      <t>スウ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</si>
  <si>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</si>
  <si>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</si>
  <si>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</si>
  <si>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</si>
  <si>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</si>
  <si>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</si>
  <si>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北関東</t>
    <rPh sb="0" eb="1">
      <t>キタ</t>
    </rPh>
    <rPh sb="1" eb="3">
      <t>カントウ</t>
    </rPh>
    <phoneticPr fontId="2"/>
  </si>
  <si>
    <t>東京圏</t>
    <rPh sb="0" eb="3">
      <t>トウキョウケン</t>
    </rPh>
    <phoneticPr fontId="2"/>
  </si>
  <si>
    <t>中部</t>
    <rPh sb="0" eb="2">
      <t>チュウブ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</si>
  <si>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</si>
  <si>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</si>
  <si>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</si>
  <si>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</si>
  <si>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2014年</t>
    <rPh sb="4" eb="5">
      <t>ネン</t>
    </rPh>
    <phoneticPr fontId="1"/>
  </si>
  <si>
    <t>全体</t>
    <rPh sb="0" eb="2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</si>
</sst>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0000CC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38" fontId="0" fillId="0" borderId="0" xfId="1" applyFont="1">
      <alignment vertical="center"/>
    </xf>
    <xf numFmtId="38" fontId="0" fillId="2" borderId="0" xfId="1" applyFont="1" applyFill="1">
      <alignment vertical="center"/>
    </xf>
    <xf numFmtId="38" fontId="5" fillId="0" borderId="0" xfId="1" applyFont="1">
      <alignment vertical="center"/>
    </xf>
    <xf numFmtId="38" fontId="5" fillId="2" borderId="0" xfId="1" applyFont="1" applyFill="1">
      <alignment vertical="center"/>
    </xf>
    <xf numFmtId="176" fontId="5" fillId="2" borderId="0" xfId="0" applyNumberFormat="1" applyFont="1" applyFill="1">
      <alignment vertical="center"/>
    </xf>
    <xf numFmtId="176" fontId="5" fillId="0" borderId="0" xfId="0" applyNumberFormat="1" applyFont="1">
      <alignment vertical="center"/>
    </xf>
    <xf numFmtId="0" fontId="0" fillId="0" borderId="0" xfId="0" applyAlignment="1">
      <alignment vertical="center" shrinkToFit="1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地域ブロック別の人口移動の状況（三重県）</a:t>
            </a:r>
          </a:p>
        </c:rich>
      </c:tx>
      <c:layout>
        <c:manualLayout>
          <c:xMode val="edge"/>
          <c:yMode val="edge"/>
          <c:x val="0.2900689511974451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010193493255204E-2"/>
          <c:y val="0.13006623270565196"/>
          <c:w val="0.773918957804693"/>
          <c:h val="0.75732377385921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三重G!$A$64</c:f>
              <c:strCache>
                <c:ptCount val="1"/>
                <c:pt idx="0">
                  <c:v>北海道</c:v>
                </c:pt>
              </c:strCache>
            </c:strRef>
          </c:tx>
          <c:invertIfNegative val="0"/>
          <c:cat>
            <c:strRef>
              <c:f>三重G!$B$63:$F$63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三重G!$B$64:$F$64</c:f>
              <c:numCache>
                <c:formatCode>#,##0_ </c:formatCode>
                <c:ptCount val="5"/>
                <c:pt idx="0">
                  <c:v>31</c:v>
                </c:pt>
                <c:pt idx="1">
                  <c:v>47</c:v>
                </c:pt>
                <c:pt idx="2">
                  <c:v>48</c:v>
                </c:pt>
                <c:pt idx="3">
                  <c:v>98</c:v>
                </c:pt>
                <c:pt idx="4">
                  <c:v>21</c:v>
                </c:pt>
              </c:numCache>
            </c:numRef>
          </c:val>
        </c:ser>
        <c:ser>
          <c:idx val="1"/>
          <c:order val="1"/>
          <c:tx>
            <c:strRef>
              <c:f>三重G!$A$65</c:f>
              <c:strCache>
                <c:ptCount val="1"/>
                <c:pt idx="0">
                  <c:v>東北</c:v>
                </c:pt>
              </c:strCache>
            </c:strRef>
          </c:tx>
          <c:invertIfNegative val="0"/>
          <c:dLbls>
            <c:dLbl>
              <c:idx val="1"/>
              <c:layout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三重G!$B$65:$F$65</c:f>
              <c:numCache>
                <c:formatCode>#,##0_ </c:formatCode>
                <c:ptCount val="5"/>
                <c:pt idx="0">
                  <c:v>188</c:v>
                </c:pt>
                <c:pt idx="1">
                  <c:v>451</c:v>
                </c:pt>
                <c:pt idx="2">
                  <c:v>67</c:v>
                </c:pt>
                <c:pt idx="3">
                  <c:v>-1</c:v>
                </c:pt>
                <c:pt idx="4">
                  <c:v>-15</c:v>
                </c:pt>
              </c:numCache>
            </c:numRef>
          </c:val>
        </c:ser>
        <c:ser>
          <c:idx val="2"/>
          <c:order val="2"/>
          <c:tx>
            <c:strRef>
              <c:f>三重G!$A$66</c:f>
              <c:strCache>
                <c:ptCount val="1"/>
                <c:pt idx="0">
                  <c:v>北関東</c:v>
                </c:pt>
              </c:strCache>
            </c:strRef>
          </c:tx>
          <c:invertIfNegative val="0"/>
          <c:cat>
            <c:strRef>
              <c:f>三重G!$B$63:$F$63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三重G!$B$66:$F$66</c:f>
              <c:numCache>
                <c:formatCode>#,##0_ </c:formatCode>
                <c:ptCount val="5"/>
                <c:pt idx="0">
                  <c:v>-172</c:v>
                </c:pt>
                <c:pt idx="1">
                  <c:v>96</c:v>
                </c:pt>
                <c:pt idx="2">
                  <c:v>163</c:v>
                </c:pt>
                <c:pt idx="3">
                  <c:v>87</c:v>
                </c:pt>
                <c:pt idx="4">
                  <c:v>12</c:v>
                </c:pt>
              </c:numCache>
            </c:numRef>
          </c:val>
        </c:ser>
        <c:ser>
          <c:idx val="3"/>
          <c:order val="3"/>
          <c:tx>
            <c:strRef>
              <c:f>三重G!$A$67</c:f>
              <c:strCache>
                <c:ptCount val="1"/>
                <c:pt idx="0">
                  <c:v>東京圏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三重G!$B$67:$F$67</c:f>
              <c:numCache>
                <c:formatCode>#,##0_ </c:formatCode>
                <c:ptCount val="5"/>
                <c:pt idx="0">
                  <c:v>-988</c:v>
                </c:pt>
                <c:pt idx="1">
                  <c:v>-278</c:v>
                </c:pt>
                <c:pt idx="2">
                  <c:v>-915</c:v>
                </c:pt>
                <c:pt idx="3">
                  <c:v>-1087</c:v>
                </c:pt>
                <c:pt idx="4">
                  <c:v>-1426</c:v>
                </c:pt>
              </c:numCache>
            </c:numRef>
          </c:val>
        </c:ser>
        <c:ser>
          <c:idx val="4"/>
          <c:order val="4"/>
          <c:tx>
            <c:strRef>
              <c:f>三重G!$A$68</c:f>
              <c:strCache>
                <c:ptCount val="1"/>
                <c:pt idx="0">
                  <c:v>中部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三重G!$B$68:$F$68</c:f>
              <c:numCache>
                <c:formatCode>#,##0_ </c:formatCode>
                <c:ptCount val="5"/>
                <c:pt idx="0">
                  <c:v>-616</c:v>
                </c:pt>
                <c:pt idx="1">
                  <c:v>-1059</c:v>
                </c:pt>
                <c:pt idx="2">
                  <c:v>-1396</c:v>
                </c:pt>
                <c:pt idx="3">
                  <c:v>-1700</c:v>
                </c:pt>
                <c:pt idx="4">
                  <c:v>-1463</c:v>
                </c:pt>
              </c:numCache>
            </c:numRef>
          </c:val>
        </c:ser>
        <c:ser>
          <c:idx val="5"/>
          <c:order val="5"/>
          <c:tx>
            <c:strRef>
              <c:f>三重G!$A$69</c:f>
              <c:strCache>
                <c:ptCount val="1"/>
                <c:pt idx="0">
                  <c:v>関西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三重G!$B$69:$F$69</c:f>
              <c:numCache>
                <c:formatCode>#,##0_ </c:formatCode>
                <c:ptCount val="5"/>
                <c:pt idx="0">
                  <c:v>-365</c:v>
                </c:pt>
                <c:pt idx="1">
                  <c:v>-601</c:v>
                </c:pt>
                <c:pt idx="2">
                  <c:v>-896</c:v>
                </c:pt>
                <c:pt idx="3">
                  <c:v>-716</c:v>
                </c:pt>
                <c:pt idx="4">
                  <c:v>-581</c:v>
                </c:pt>
              </c:numCache>
            </c:numRef>
          </c:val>
        </c:ser>
        <c:ser>
          <c:idx val="6"/>
          <c:order val="6"/>
          <c:tx>
            <c:strRef>
              <c:f>三重G!$A$70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cat>
            <c:strRef>
              <c:f>三重G!$B$63:$F$63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三重G!$B$70:$F$70</c:f>
              <c:numCache>
                <c:formatCode>#,##0_ </c:formatCode>
                <c:ptCount val="5"/>
                <c:pt idx="0">
                  <c:v>73</c:v>
                </c:pt>
                <c:pt idx="1">
                  <c:v>100</c:v>
                </c:pt>
                <c:pt idx="2">
                  <c:v>147</c:v>
                </c:pt>
                <c:pt idx="3">
                  <c:v>36</c:v>
                </c:pt>
                <c:pt idx="4">
                  <c:v>27</c:v>
                </c:pt>
              </c:numCache>
            </c:numRef>
          </c:val>
        </c:ser>
        <c:ser>
          <c:idx val="7"/>
          <c:order val="7"/>
          <c:tx>
            <c:strRef>
              <c:f>三重G!$A$71</c:f>
              <c:strCache>
                <c:ptCount val="1"/>
                <c:pt idx="0">
                  <c:v>四国</c:v>
                </c:pt>
              </c:strCache>
            </c:strRef>
          </c:tx>
          <c:invertIfNegative val="0"/>
          <c:cat>
            <c:strRef>
              <c:f>三重G!$B$63:$F$63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三重G!$B$71:$F$71</c:f>
              <c:numCache>
                <c:formatCode>#,##0_ </c:formatCode>
                <c:ptCount val="5"/>
                <c:pt idx="0">
                  <c:v>18</c:v>
                </c:pt>
                <c:pt idx="1">
                  <c:v>37</c:v>
                </c:pt>
                <c:pt idx="2">
                  <c:v>-28</c:v>
                </c:pt>
                <c:pt idx="3">
                  <c:v>40</c:v>
                </c:pt>
                <c:pt idx="4">
                  <c:v>49</c:v>
                </c:pt>
              </c:numCache>
            </c:numRef>
          </c:val>
        </c:ser>
        <c:ser>
          <c:idx val="8"/>
          <c:order val="8"/>
          <c:tx>
            <c:strRef>
              <c:f>三重G!$A$72</c:f>
              <c:strCache>
                <c:ptCount val="1"/>
                <c:pt idx="0">
                  <c:v>九州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1.44144144144143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三重G!$B$72:$F$72</c:f>
              <c:numCache>
                <c:formatCode>#,##0_ </c:formatCode>
                <c:ptCount val="5"/>
                <c:pt idx="0">
                  <c:v>239</c:v>
                </c:pt>
                <c:pt idx="1">
                  <c:v>239</c:v>
                </c:pt>
                <c:pt idx="2">
                  <c:v>701</c:v>
                </c:pt>
                <c:pt idx="3">
                  <c:v>17</c:v>
                </c:pt>
                <c:pt idx="4">
                  <c:v>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535936"/>
        <c:axId val="146537472"/>
      </c:barChart>
      <c:catAx>
        <c:axId val="146535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crossAx val="146537472"/>
        <c:crosses val="autoZero"/>
        <c:auto val="1"/>
        <c:lblAlgn val="ctr"/>
        <c:lblOffset val="100"/>
        <c:noMultiLvlLbl val="0"/>
      </c:catAx>
      <c:valAx>
        <c:axId val="1465374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（人）</a:t>
                </a:r>
              </a:p>
            </c:rich>
          </c:tx>
          <c:layout>
            <c:manualLayout>
              <c:xMode val="edge"/>
              <c:yMode val="edge"/>
              <c:x val="7.9734145846406868E-2"/>
              <c:y val="4.4513331492476306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1465359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地域ブロック別の人口移動の状況（三重県・男）</a:t>
            </a:r>
          </a:p>
        </c:rich>
      </c:tx>
      <c:layout>
        <c:manualLayout>
          <c:xMode val="edge"/>
          <c:yMode val="edge"/>
          <c:x val="0.282550174649221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010193493255204E-2"/>
          <c:y val="0.13006623270565196"/>
          <c:w val="0.773918957804693"/>
          <c:h val="0.75732377385921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三重男G!$A$64</c:f>
              <c:strCache>
                <c:ptCount val="1"/>
                <c:pt idx="0">
                  <c:v>北海道</c:v>
                </c:pt>
              </c:strCache>
            </c:strRef>
          </c:tx>
          <c:invertIfNegative val="0"/>
          <c:cat>
            <c:strRef>
              <c:f>三重男G!$B$63:$F$63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三重男G!$B$64:$F$64</c:f>
              <c:numCache>
                <c:formatCode>#,##0_ </c:formatCode>
                <c:ptCount val="5"/>
                <c:pt idx="0">
                  <c:v>22</c:v>
                </c:pt>
                <c:pt idx="1">
                  <c:v>28</c:v>
                </c:pt>
                <c:pt idx="2">
                  <c:v>45</c:v>
                </c:pt>
                <c:pt idx="3">
                  <c:v>71</c:v>
                </c:pt>
                <c:pt idx="4">
                  <c:v>21</c:v>
                </c:pt>
              </c:numCache>
            </c:numRef>
          </c:val>
        </c:ser>
        <c:ser>
          <c:idx val="1"/>
          <c:order val="1"/>
          <c:tx>
            <c:strRef>
              <c:f>三重男G!$A$65</c:f>
              <c:strCache>
                <c:ptCount val="1"/>
                <c:pt idx="0">
                  <c:v>東北</c:v>
                </c:pt>
              </c:strCache>
            </c:strRef>
          </c:tx>
          <c:invertIfNegative val="0"/>
          <c:dLbls>
            <c:dLbl>
              <c:idx val="1"/>
              <c:layout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三重男G!$B$63:$F$63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三重男G!$B$65:$F$65</c:f>
              <c:numCache>
                <c:formatCode>#,##0_ </c:formatCode>
                <c:ptCount val="5"/>
                <c:pt idx="0">
                  <c:v>117</c:v>
                </c:pt>
                <c:pt idx="1">
                  <c:v>250</c:v>
                </c:pt>
                <c:pt idx="2">
                  <c:v>30</c:v>
                </c:pt>
                <c:pt idx="3">
                  <c:v>-27</c:v>
                </c:pt>
                <c:pt idx="4">
                  <c:v>-60</c:v>
                </c:pt>
              </c:numCache>
            </c:numRef>
          </c:val>
        </c:ser>
        <c:ser>
          <c:idx val="2"/>
          <c:order val="2"/>
          <c:tx>
            <c:strRef>
              <c:f>三重男G!$A$66</c:f>
              <c:strCache>
                <c:ptCount val="1"/>
                <c:pt idx="0">
                  <c:v>北関東</c:v>
                </c:pt>
              </c:strCache>
            </c:strRef>
          </c:tx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三重男G!$B$63:$F$63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三重男G!$B$66:$F$66</c:f>
              <c:numCache>
                <c:formatCode>#,##0_ </c:formatCode>
                <c:ptCount val="5"/>
                <c:pt idx="0">
                  <c:v>-135</c:v>
                </c:pt>
                <c:pt idx="1">
                  <c:v>36</c:v>
                </c:pt>
                <c:pt idx="2">
                  <c:v>84</c:v>
                </c:pt>
                <c:pt idx="3">
                  <c:v>61</c:v>
                </c:pt>
                <c:pt idx="4">
                  <c:v>-28</c:v>
                </c:pt>
              </c:numCache>
            </c:numRef>
          </c:val>
        </c:ser>
        <c:ser>
          <c:idx val="3"/>
          <c:order val="3"/>
          <c:tx>
            <c:strRef>
              <c:f>三重男G!$A$67</c:f>
              <c:strCache>
                <c:ptCount val="1"/>
                <c:pt idx="0">
                  <c:v>東京圏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三重男G!$B$63:$F$63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三重男G!$B$67:$F$67</c:f>
              <c:numCache>
                <c:formatCode>#,##0_ </c:formatCode>
                <c:ptCount val="5"/>
                <c:pt idx="0">
                  <c:v>-452</c:v>
                </c:pt>
                <c:pt idx="1">
                  <c:v>-56</c:v>
                </c:pt>
                <c:pt idx="2">
                  <c:v>-431</c:v>
                </c:pt>
                <c:pt idx="3">
                  <c:v>-427</c:v>
                </c:pt>
                <c:pt idx="4">
                  <c:v>-663</c:v>
                </c:pt>
              </c:numCache>
            </c:numRef>
          </c:val>
        </c:ser>
        <c:ser>
          <c:idx val="4"/>
          <c:order val="4"/>
          <c:tx>
            <c:strRef>
              <c:f>三重男G!$A$68</c:f>
              <c:strCache>
                <c:ptCount val="1"/>
                <c:pt idx="0">
                  <c:v>中部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三重男G!$B$63:$F$63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三重男G!$B$68:$F$68</c:f>
              <c:numCache>
                <c:formatCode>#,##0_ </c:formatCode>
                <c:ptCount val="5"/>
                <c:pt idx="0">
                  <c:v>-155</c:v>
                </c:pt>
                <c:pt idx="1">
                  <c:v>-416</c:v>
                </c:pt>
                <c:pt idx="2">
                  <c:v>-805</c:v>
                </c:pt>
                <c:pt idx="3">
                  <c:v>-769</c:v>
                </c:pt>
                <c:pt idx="4">
                  <c:v>-720</c:v>
                </c:pt>
              </c:numCache>
            </c:numRef>
          </c:val>
        </c:ser>
        <c:ser>
          <c:idx val="5"/>
          <c:order val="5"/>
          <c:tx>
            <c:strRef>
              <c:f>三重男G!$A$69</c:f>
              <c:strCache>
                <c:ptCount val="1"/>
                <c:pt idx="0">
                  <c:v>関西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三重男G!$B$63:$F$63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三重男G!$B$69:$F$69</c:f>
              <c:numCache>
                <c:formatCode>#,##0_ </c:formatCode>
                <c:ptCount val="5"/>
                <c:pt idx="0">
                  <c:v>-196</c:v>
                </c:pt>
                <c:pt idx="1">
                  <c:v>-185</c:v>
                </c:pt>
                <c:pt idx="2">
                  <c:v>-368</c:v>
                </c:pt>
                <c:pt idx="3">
                  <c:v>-204</c:v>
                </c:pt>
                <c:pt idx="4">
                  <c:v>-124</c:v>
                </c:pt>
              </c:numCache>
            </c:numRef>
          </c:val>
        </c:ser>
        <c:ser>
          <c:idx val="6"/>
          <c:order val="6"/>
          <c:tx>
            <c:strRef>
              <c:f>三重男G!$A$70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dLbls>
            <c:dLbl>
              <c:idx val="2"/>
              <c:layout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三重男G!$B$63:$F$63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三重男G!$B$70:$F$70</c:f>
              <c:numCache>
                <c:formatCode>#,##0_ </c:formatCode>
                <c:ptCount val="5"/>
                <c:pt idx="0">
                  <c:v>37</c:v>
                </c:pt>
                <c:pt idx="1">
                  <c:v>73</c:v>
                </c:pt>
                <c:pt idx="2">
                  <c:v>115</c:v>
                </c:pt>
                <c:pt idx="3">
                  <c:v>-11</c:v>
                </c:pt>
                <c:pt idx="4">
                  <c:v>33</c:v>
                </c:pt>
              </c:numCache>
            </c:numRef>
          </c:val>
        </c:ser>
        <c:ser>
          <c:idx val="7"/>
          <c:order val="7"/>
          <c:tx>
            <c:strRef>
              <c:f>三重男G!$A$71</c:f>
              <c:strCache>
                <c:ptCount val="1"/>
                <c:pt idx="0">
                  <c:v>四国</c:v>
                </c:pt>
              </c:strCache>
            </c:strRef>
          </c:tx>
          <c:invertIfNegative val="0"/>
          <c:cat>
            <c:strRef>
              <c:f>三重男G!$B$63:$F$63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三重男G!$B$71:$F$71</c:f>
              <c:numCache>
                <c:formatCode>#,##0_ </c:formatCode>
                <c:ptCount val="5"/>
                <c:pt idx="0">
                  <c:v>12</c:v>
                </c:pt>
                <c:pt idx="1">
                  <c:v>15</c:v>
                </c:pt>
                <c:pt idx="2">
                  <c:v>-30</c:v>
                </c:pt>
                <c:pt idx="3">
                  <c:v>62</c:v>
                </c:pt>
                <c:pt idx="4">
                  <c:v>32</c:v>
                </c:pt>
              </c:numCache>
            </c:numRef>
          </c:val>
        </c:ser>
        <c:ser>
          <c:idx val="8"/>
          <c:order val="8"/>
          <c:tx>
            <c:strRef>
              <c:f>三重男G!$A$72</c:f>
              <c:strCache>
                <c:ptCount val="1"/>
                <c:pt idx="0">
                  <c:v>九州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1.44144144144143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三重男G!$B$63:$F$63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三重男G!$B$72:$F$72</c:f>
              <c:numCache>
                <c:formatCode>#,##0_ </c:formatCode>
                <c:ptCount val="5"/>
                <c:pt idx="0">
                  <c:v>133</c:v>
                </c:pt>
                <c:pt idx="1">
                  <c:v>157</c:v>
                </c:pt>
                <c:pt idx="2">
                  <c:v>507</c:v>
                </c:pt>
                <c:pt idx="3">
                  <c:v>12</c:v>
                </c:pt>
                <c:pt idx="4">
                  <c:v>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784256"/>
        <c:axId val="146785792"/>
      </c:barChart>
      <c:catAx>
        <c:axId val="14678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crossAx val="146785792"/>
        <c:crosses val="autoZero"/>
        <c:auto val="1"/>
        <c:lblAlgn val="ctr"/>
        <c:lblOffset val="100"/>
        <c:noMultiLvlLbl val="0"/>
      </c:catAx>
      <c:valAx>
        <c:axId val="146785792"/>
        <c:scaling>
          <c:orientation val="minMax"/>
          <c:min val="-25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（人）</a:t>
                </a:r>
              </a:p>
            </c:rich>
          </c:tx>
          <c:layout>
            <c:manualLayout>
              <c:xMode val="edge"/>
              <c:yMode val="edge"/>
              <c:x val="7.9734145846406868E-2"/>
              <c:y val="4.4513331492476306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1467842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地域ブロック別の人口移動の状況（三重県・女）</a:t>
            </a:r>
          </a:p>
        </c:rich>
      </c:tx>
      <c:layout>
        <c:manualLayout>
          <c:xMode val="edge"/>
          <c:yMode val="edge"/>
          <c:x val="0.280670475401101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010193493255204E-2"/>
          <c:y val="0.13006623270565196"/>
          <c:w val="0.773918957804693"/>
          <c:h val="0.75732377385921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三重女G!$A$64</c:f>
              <c:strCache>
                <c:ptCount val="1"/>
                <c:pt idx="0">
                  <c:v>北海道</c:v>
                </c:pt>
              </c:strCache>
            </c:strRef>
          </c:tx>
          <c:invertIfNegative val="0"/>
          <c:cat>
            <c:strRef>
              <c:f>三重女G!$B$63:$F$63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三重女G!$B$64:$F$64</c:f>
              <c:numCache>
                <c:formatCode>#,##0_ </c:formatCode>
                <c:ptCount val="5"/>
                <c:pt idx="0">
                  <c:v>9</c:v>
                </c:pt>
                <c:pt idx="1">
                  <c:v>19</c:v>
                </c:pt>
                <c:pt idx="2">
                  <c:v>3</c:v>
                </c:pt>
                <c:pt idx="3">
                  <c:v>27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三重女G!$A$65</c:f>
              <c:strCache>
                <c:ptCount val="1"/>
                <c:pt idx="0">
                  <c:v>東北</c:v>
                </c:pt>
              </c:strCache>
            </c:strRef>
          </c:tx>
          <c:invertIfNegative val="0"/>
          <c:dLbls>
            <c:dLbl>
              <c:idx val="1"/>
              <c:layout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三重女G!$B$63:$F$63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三重女G!$B$65:$F$65</c:f>
              <c:numCache>
                <c:formatCode>#,##0_ </c:formatCode>
                <c:ptCount val="5"/>
                <c:pt idx="0">
                  <c:v>71</c:v>
                </c:pt>
                <c:pt idx="1">
                  <c:v>201</c:v>
                </c:pt>
                <c:pt idx="2">
                  <c:v>37</c:v>
                </c:pt>
                <c:pt idx="3">
                  <c:v>26</c:v>
                </c:pt>
                <c:pt idx="4">
                  <c:v>45</c:v>
                </c:pt>
              </c:numCache>
            </c:numRef>
          </c:val>
        </c:ser>
        <c:ser>
          <c:idx val="2"/>
          <c:order val="2"/>
          <c:tx>
            <c:strRef>
              <c:f>三重女G!$A$66</c:f>
              <c:strCache>
                <c:ptCount val="1"/>
                <c:pt idx="0">
                  <c:v>北関東</c:v>
                </c:pt>
              </c:strCache>
            </c:strRef>
          </c:tx>
          <c:invertIfNegative val="0"/>
          <c:cat>
            <c:strRef>
              <c:f>三重女G!$B$63:$F$63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三重女G!$B$66:$F$66</c:f>
              <c:numCache>
                <c:formatCode>#,##0_ </c:formatCode>
                <c:ptCount val="5"/>
                <c:pt idx="0">
                  <c:v>-37</c:v>
                </c:pt>
                <c:pt idx="1">
                  <c:v>60</c:v>
                </c:pt>
                <c:pt idx="2">
                  <c:v>79</c:v>
                </c:pt>
                <c:pt idx="3">
                  <c:v>26</c:v>
                </c:pt>
                <c:pt idx="4">
                  <c:v>40</c:v>
                </c:pt>
              </c:numCache>
            </c:numRef>
          </c:val>
        </c:ser>
        <c:ser>
          <c:idx val="3"/>
          <c:order val="3"/>
          <c:tx>
            <c:strRef>
              <c:f>三重女G!$A$67</c:f>
              <c:strCache>
                <c:ptCount val="1"/>
                <c:pt idx="0">
                  <c:v>東京圏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三重女G!$B$63:$F$63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三重女G!$B$67:$F$67</c:f>
              <c:numCache>
                <c:formatCode>#,##0_ </c:formatCode>
                <c:ptCount val="5"/>
                <c:pt idx="0">
                  <c:v>-536</c:v>
                </c:pt>
                <c:pt idx="1">
                  <c:v>-222</c:v>
                </c:pt>
                <c:pt idx="2">
                  <c:v>-484</c:v>
                </c:pt>
                <c:pt idx="3">
                  <c:v>-660</c:v>
                </c:pt>
                <c:pt idx="4">
                  <c:v>-763</c:v>
                </c:pt>
              </c:numCache>
            </c:numRef>
          </c:val>
        </c:ser>
        <c:ser>
          <c:idx val="4"/>
          <c:order val="4"/>
          <c:tx>
            <c:strRef>
              <c:f>三重女G!$A$68</c:f>
              <c:strCache>
                <c:ptCount val="1"/>
                <c:pt idx="0">
                  <c:v>中部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三重女G!$B$63:$F$63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三重女G!$B$68:$F$68</c:f>
              <c:numCache>
                <c:formatCode>#,##0_ </c:formatCode>
                <c:ptCount val="5"/>
                <c:pt idx="0">
                  <c:v>-461</c:v>
                </c:pt>
                <c:pt idx="1">
                  <c:v>-643</c:v>
                </c:pt>
                <c:pt idx="2">
                  <c:v>-591</c:v>
                </c:pt>
                <c:pt idx="3">
                  <c:v>-931</c:v>
                </c:pt>
                <c:pt idx="4">
                  <c:v>-743</c:v>
                </c:pt>
              </c:numCache>
            </c:numRef>
          </c:val>
        </c:ser>
        <c:ser>
          <c:idx val="5"/>
          <c:order val="5"/>
          <c:tx>
            <c:strRef>
              <c:f>三重女G!$A$69</c:f>
              <c:strCache>
                <c:ptCount val="1"/>
                <c:pt idx="0">
                  <c:v>関西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三重女G!$B$63:$F$63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三重女G!$B$69:$F$69</c:f>
              <c:numCache>
                <c:formatCode>#,##0_ </c:formatCode>
                <c:ptCount val="5"/>
                <c:pt idx="0">
                  <c:v>-169</c:v>
                </c:pt>
                <c:pt idx="1">
                  <c:v>-416</c:v>
                </c:pt>
                <c:pt idx="2">
                  <c:v>-528</c:v>
                </c:pt>
                <c:pt idx="3">
                  <c:v>-512</c:v>
                </c:pt>
                <c:pt idx="4">
                  <c:v>-457</c:v>
                </c:pt>
              </c:numCache>
            </c:numRef>
          </c:val>
        </c:ser>
        <c:ser>
          <c:idx val="6"/>
          <c:order val="6"/>
          <c:tx>
            <c:strRef>
              <c:f>三重女G!$A$70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cat>
            <c:strRef>
              <c:f>三重女G!$B$63:$F$63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三重女G!$B$70:$F$70</c:f>
              <c:numCache>
                <c:formatCode>#,##0_ </c:formatCode>
                <c:ptCount val="5"/>
                <c:pt idx="0">
                  <c:v>36</c:v>
                </c:pt>
                <c:pt idx="1">
                  <c:v>27</c:v>
                </c:pt>
                <c:pt idx="2">
                  <c:v>32</c:v>
                </c:pt>
                <c:pt idx="3">
                  <c:v>47</c:v>
                </c:pt>
                <c:pt idx="4">
                  <c:v>-6</c:v>
                </c:pt>
              </c:numCache>
            </c:numRef>
          </c:val>
        </c:ser>
        <c:ser>
          <c:idx val="7"/>
          <c:order val="7"/>
          <c:tx>
            <c:strRef>
              <c:f>三重女G!$A$71</c:f>
              <c:strCache>
                <c:ptCount val="1"/>
                <c:pt idx="0">
                  <c:v>四国</c:v>
                </c:pt>
              </c:strCache>
            </c:strRef>
          </c:tx>
          <c:invertIfNegative val="0"/>
          <c:cat>
            <c:strRef>
              <c:f>三重女G!$B$63:$F$63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三重女G!$B$71:$F$71</c:f>
              <c:numCache>
                <c:formatCode>#,##0_ </c:formatCode>
                <c:ptCount val="5"/>
                <c:pt idx="0">
                  <c:v>6</c:v>
                </c:pt>
                <c:pt idx="1">
                  <c:v>22</c:v>
                </c:pt>
                <c:pt idx="2">
                  <c:v>2</c:v>
                </c:pt>
                <c:pt idx="3">
                  <c:v>-22</c:v>
                </c:pt>
                <c:pt idx="4">
                  <c:v>17</c:v>
                </c:pt>
              </c:numCache>
            </c:numRef>
          </c:val>
        </c:ser>
        <c:ser>
          <c:idx val="8"/>
          <c:order val="8"/>
          <c:tx>
            <c:strRef>
              <c:f>三重女G!$A$72</c:f>
              <c:strCache>
                <c:ptCount val="1"/>
                <c:pt idx="0">
                  <c:v>九州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1.44144144144143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三重女G!$B$63:$F$63</c:f>
              <c:strCache>
                <c:ptCount val="5"/>
                <c:pt idx="0">
                  <c:v>2010年</c:v>
                </c:pt>
                <c:pt idx="1">
                  <c:v>2011年</c:v>
                </c:pt>
                <c:pt idx="2">
                  <c:v>2012年</c:v>
                </c:pt>
                <c:pt idx="3">
                  <c:v>2013年</c:v>
                </c:pt>
                <c:pt idx="4">
                  <c:v>2014年</c:v>
                </c:pt>
              </c:strCache>
            </c:strRef>
          </c:cat>
          <c:val>
            <c:numRef>
              <c:f>三重女G!$B$72:$F$72</c:f>
              <c:numCache>
                <c:formatCode>#,##0_ </c:formatCode>
                <c:ptCount val="5"/>
                <c:pt idx="0">
                  <c:v>106</c:v>
                </c:pt>
                <c:pt idx="1">
                  <c:v>82</c:v>
                </c:pt>
                <c:pt idx="2">
                  <c:v>194</c:v>
                </c:pt>
                <c:pt idx="3">
                  <c:v>5</c:v>
                </c:pt>
                <c:pt idx="4">
                  <c:v>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640256"/>
        <c:axId val="146961536"/>
      </c:barChart>
      <c:catAx>
        <c:axId val="146640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crossAx val="146961536"/>
        <c:crosses val="autoZero"/>
        <c:auto val="1"/>
        <c:lblAlgn val="ctr"/>
        <c:lblOffset val="100"/>
        <c:noMultiLvlLbl val="0"/>
      </c:catAx>
      <c:valAx>
        <c:axId val="146961536"/>
        <c:scaling>
          <c:orientation val="minMax"/>
          <c:min val="-25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（人）</a:t>
                </a:r>
              </a:p>
            </c:rich>
          </c:tx>
          <c:layout>
            <c:manualLayout>
              <c:xMode val="edge"/>
              <c:yMode val="edge"/>
              <c:x val="7.9734145846406868E-2"/>
              <c:y val="4.4513331492476306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1466402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613832</xdr:colOff>
      <xdr:row>61</xdr:row>
      <xdr:rowOff>0</xdr:rowOff>
    </xdr:from>
    <xdr:to>
      <xdr:col>18</xdr:col>
      <xdr:colOff>4232</xdr:colOff>
      <xdr:row>87</xdr:row>
      <xdr:rowOff>148166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0.10947</cdr:x>
      <cdr:y>0.82734</cdr:y>
    </cdr:from>
    <cdr:ext cx="819281" cy="238190"/>
    <cdr:sp macro="" textlink="三重G!$B$75">
      <cdr:nvSpPr>
        <cdr:cNvPr id="2" name="テキスト ボックス 1"/>
        <cdr:cNvSpPr txBox="1"/>
      </cdr:nvSpPr>
      <cdr:spPr>
        <a:xfrm xmlns:a="http://schemas.openxmlformats.org/drawingml/2006/main">
          <a:off x="739171" y="3309775"/>
          <a:ext cx="818768" cy="238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 anchorCtr="1"/>
        <a:lstStyle xmlns:a="http://schemas.openxmlformats.org/drawingml/2006/main"/>
        <a:p xmlns:a="http://schemas.openxmlformats.org/drawingml/2006/main">
          <a:fld id="{819DE7EE-8681-4840-8667-C57DFBF8CDC9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-1,592</a:t>
          </a:fld>
          <a:endParaRPr lang="ja-JP" altLang="en-US" sz="1000">
            <a:latin typeface="+mn-lt"/>
          </a:endParaRPr>
        </a:p>
      </cdr:txBody>
    </cdr:sp>
  </cdr:absSizeAnchor>
  <cdr:absSizeAnchor xmlns:cdr="http://schemas.openxmlformats.org/drawingml/2006/chartDrawing">
    <cdr:from>
      <cdr:x>0.25984</cdr:x>
      <cdr:y>0.82695</cdr:y>
    </cdr:from>
    <cdr:ext cx="819281" cy="238190"/>
    <cdr:sp macro="" textlink="三重G!$C$75">
      <cdr:nvSpPr>
        <cdr:cNvPr id="3" name="テキスト ボックス 1"/>
        <cdr:cNvSpPr txBox="1"/>
      </cdr:nvSpPr>
      <cdr:spPr>
        <a:xfrm xmlns:a="http://schemas.openxmlformats.org/drawingml/2006/main">
          <a:off x="1754458" y="3308232"/>
          <a:ext cx="818768" cy="238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1382E6-4B99-469C-8093-B808F0A503B3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-968</a:t>
          </a:fld>
          <a:endParaRPr lang="ja-JP" altLang="en-US" sz="1000">
            <a:latin typeface="+mn-lt"/>
          </a:endParaRPr>
        </a:p>
      </cdr:txBody>
    </cdr:sp>
  </cdr:absSizeAnchor>
  <cdr:absSizeAnchor xmlns:cdr="http://schemas.openxmlformats.org/drawingml/2006/chartDrawing">
    <cdr:from>
      <cdr:x>0.41657</cdr:x>
      <cdr:y>0.82436</cdr:y>
    </cdr:from>
    <cdr:ext cx="819281" cy="238190"/>
    <cdr:sp macro="" textlink="三重G!$D$75">
      <cdr:nvSpPr>
        <cdr:cNvPr id="4" name="テキスト ボックス 1"/>
        <cdr:cNvSpPr txBox="1"/>
      </cdr:nvSpPr>
      <cdr:spPr>
        <a:xfrm xmlns:a="http://schemas.openxmlformats.org/drawingml/2006/main">
          <a:off x="2812741" y="3297866"/>
          <a:ext cx="818768" cy="238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1D4B056-8E0C-4048-9759-D738652B00BB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-2,109</a:t>
          </a:fld>
          <a:endParaRPr lang="ja-JP" altLang="en-US" sz="1000">
            <a:latin typeface="+mn-lt"/>
          </a:endParaRPr>
        </a:p>
      </cdr:txBody>
    </cdr:sp>
  </cdr:absSizeAnchor>
  <cdr:absSizeAnchor xmlns:cdr="http://schemas.openxmlformats.org/drawingml/2006/chartDrawing">
    <cdr:from>
      <cdr:x>0.5735</cdr:x>
      <cdr:y>0.82443</cdr:y>
    </cdr:from>
    <cdr:ext cx="819281" cy="238190"/>
    <cdr:sp macro="" textlink="三重G!$E$75">
      <cdr:nvSpPr>
        <cdr:cNvPr id="5" name="テキスト ボックス 1"/>
        <cdr:cNvSpPr txBox="1"/>
      </cdr:nvSpPr>
      <cdr:spPr>
        <a:xfrm xmlns:a="http://schemas.openxmlformats.org/drawingml/2006/main">
          <a:off x="3872343" y="3298125"/>
          <a:ext cx="818768" cy="238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C9D79052-8EF9-4935-8A61-4AACBB2C3F35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-3,226</a:t>
          </a:fld>
          <a:endParaRPr lang="ja-JP" altLang="en-US" sz="1000">
            <a:latin typeface="+mn-lt"/>
          </a:endParaRPr>
        </a:p>
      </cdr:txBody>
    </cdr:sp>
  </cdr:absSizeAnchor>
  <cdr:relSizeAnchor xmlns:cdr="http://schemas.openxmlformats.org/drawingml/2006/chartDrawing">
    <cdr:from>
      <cdr:x>0.69717</cdr:x>
      <cdr:y>0.0646</cdr:y>
    </cdr:from>
    <cdr:to>
      <cdr:x>0.91876</cdr:x>
      <cdr:y>0.11118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3596216" y="220133"/>
          <a:ext cx="1143033" cy="158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 b="0"/>
            <a:t>※</a:t>
          </a:r>
          <a:r>
            <a:rPr lang="ja-JP" altLang="en-US" sz="900" b="0"/>
            <a:t>外国人は含まない</a:t>
          </a:r>
        </a:p>
      </cdr:txBody>
    </cdr:sp>
  </cdr:relSizeAnchor>
  <cdr:absSizeAnchor xmlns:cdr="http://schemas.openxmlformats.org/drawingml/2006/chartDrawing">
    <cdr:from>
      <cdr:x>0.7271</cdr:x>
      <cdr:y>0.82443</cdr:y>
    </cdr:from>
    <cdr:ext cx="819281" cy="238190"/>
    <cdr:sp macro="" textlink="三重G!$F$75">
      <cdr:nvSpPr>
        <cdr:cNvPr id="7" name="テキスト ボックス 1"/>
        <cdr:cNvSpPr txBox="1"/>
      </cdr:nvSpPr>
      <cdr:spPr>
        <a:xfrm xmlns:a="http://schemas.openxmlformats.org/drawingml/2006/main">
          <a:off x="4909510" y="3298125"/>
          <a:ext cx="818768" cy="238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ADFCBF2-7BF0-4DB9-8B05-7D4651DA3DBF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-2,839</a:t>
          </a:fld>
          <a:endParaRPr lang="ja-JP" altLang="en-US" sz="1000">
            <a:latin typeface="+mn-lt"/>
          </a:endParaRPr>
        </a:p>
      </cdr:txBody>
    </cdr:sp>
  </cdr:abs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613832</xdr:colOff>
      <xdr:row>61</xdr:row>
      <xdr:rowOff>0</xdr:rowOff>
    </xdr:from>
    <xdr:to>
      <xdr:col>18</xdr:col>
      <xdr:colOff>4232</xdr:colOff>
      <xdr:row>87</xdr:row>
      <xdr:rowOff>148166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0.10947</cdr:x>
      <cdr:y>0.82734</cdr:y>
    </cdr:from>
    <cdr:ext cx="813121" cy="244743"/>
    <cdr:sp macro="" textlink="三重男G!$B$75">
      <cdr:nvSpPr>
        <cdr:cNvPr id="2" name="テキスト ボックス 1"/>
        <cdr:cNvSpPr txBox="1"/>
      </cdr:nvSpPr>
      <cdr:spPr>
        <a:xfrm xmlns:a="http://schemas.openxmlformats.org/drawingml/2006/main">
          <a:off x="739171" y="3309775"/>
          <a:ext cx="818768" cy="238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 anchorCtr="1"/>
        <a:lstStyle xmlns:a="http://schemas.openxmlformats.org/drawingml/2006/main"/>
        <a:p xmlns:a="http://schemas.openxmlformats.org/drawingml/2006/main">
          <a:fld id="{C2E8FC8A-3FFD-4DDE-90D8-9E25FEDCB97D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-617</a:t>
          </a:fld>
          <a:endParaRPr lang="ja-JP" altLang="en-US" sz="1000">
            <a:latin typeface="+mn-lt"/>
          </a:endParaRPr>
        </a:p>
      </cdr:txBody>
    </cdr:sp>
  </cdr:absSizeAnchor>
  <cdr:absSizeAnchor xmlns:cdr="http://schemas.openxmlformats.org/drawingml/2006/chartDrawing">
    <cdr:from>
      <cdr:x>0.25984</cdr:x>
      <cdr:y>0.82695</cdr:y>
    </cdr:from>
    <cdr:ext cx="813121" cy="244743"/>
    <cdr:sp macro="" textlink="三重男G!$C$75">
      <cdr:nvSpPr>
        <cdr:cNvPr id="3" name="テキスト ボックス 1"/>
        <cdr:cNvSpPr txBox="1"/>
      </cdr:nvSpPr>
      <cdr:spPr>
        <a:xfrm xmlns:a="http://schemas.openxmlformats.org/drawingml/2006/main">
          <a:off x="1754458" y="3308232"/>
          <a:ext cx="818768" cy="238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BC6F901-0B3F-488E-B9A7-AA1DBDD07C18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-98</a:t>
          </a:fld>
          <a:endParaRPr lang="ja-JP" altLang="en-US" sz="1000">
            <a:latin typeface="+mn-lt"/>
          </a:endParaRPr>
        </a:p>
      </cdr:txBody>
    </cdr:sp>
  </cdr:absSizeAnchor>
  <cdr:absSizeAnchor xmlns:cdr="http://schemas.openxmlformats.org/drawingml/2006/chartDrawing">
    <cdr:from>
      <cdr:x>0.41657</cdr:x>
      <cdr:y>0.82436</cdr:y>
    </cdr:from>
    <cdr:ext cx="813121" cy="244743"/>
    <cdr:sp macro="" textlink="三重男G!$D$75">
      <cdr:nvSpPr>
        <cdr:cNvPr id="4" name="テキスト ボックス 1"/>
        <cdr:cNvSpPr txBox="1"/>
      </cdr:nvSpPr>
      <cdr:spPr>
        <a:xfrm xmlns:a="http://schemas.openxmlformats.org/drawingml/2006/main">
          <a:off x="2812741" y="3297866"/>
          <a:ext cx="818768" cy="238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37F94088-74BC-4555-AF31-8C9100AB85D3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-853</a:t>
          </a:fld>
          <a:endParaRPr lang="ja-JP" altLang="en-US" sz="1000">
            <a:latin typeface="+mn-lt"/>
          </a:endParaRPr>
        </a:p>
      </cdr:txBody>
    </cdr:sp>
  </cdr:absSizeAnchor>
  <cdr:absSizeAnchor xmlns:cdr="http://schemas.openxmlformats.org/drawingml/2006/chartDrawing">
    <cdr:from>
      <cdr:x>0.5735</cdr:x>
      <cdr:y>0.82443</cdr:y>
    </cdr:from>
    <cdr:ext cx="813121" cy="244743"/>
    <cdr:sp macro="" textlink="三重男G!$E$75">
      <cdr:nvSpPr>
        <cdr:cNvPr id="5" name="テキスト ボックス 1"/>
        <cdr:cNvSpPr txBox="1"/>
      </cdr:nvSpPr>
      <cdr:spPr>
        <a:xfrm xmlns:a="http://schemas.openxmlformats.org/drawingml/2006/main">
          <a:off x="3872343" y="3298125"/>
          <a:ext cx="818768" cy="238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F0361E7-D14F-4770-A494-0A6BBD7995D9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-1,232</a:t>
          </a:fld>
          <a:endParaRPr lang="ja-JP" altLang="en-US" sz="1000">
            <a:latin typeface="+mn-lt"/>
          </a:endParaRPr>
        </a:p>
      </cdr:txBody>
    </cdr:sp>
  </cdr:absSizeAnchor>
  <cdr:relSizeAnchor xmlns:cdr="http://schemas.openxmlformats.org/drawingml/2006/chartDrawing">
    <cdr:from>
      <cdr:x>0.69717</cdr:x>
      <cdr:y>0.0646</cdr:y>
    </cdr:from>
    <cdr:to>
      <cdr:x>0.91876</cdr:x>
      <cdr:y>0.11118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3596216" y="220133"/>
          <a:ext cx="1143033" cy="158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 b="0"/>
            <a:t>※</a:t>
          </a:r>
          <a:r>
            <a:rPr lang="ja-JP" altLang="en-US" sz="900" b="0"/>
            <a:t>外国人は含まない</a:t>
          </a:r>
        </a:p>
      </cdr:txBody>
    </cdr:sp>
  </cdr:relSizeAnchor>
  <cdr:absSizeAnchor xmlns:cdr="http://schemas.openxmlformats.org/drawingml/2006/chartDrawing">
    <cdr:from>
      <cdr:x>0.7271</cdr:x>
      <cdr:y>0.82443</cdr:y>
    </cdr:from>
    <cdr:ext cx="813121" cy="244743"/>
    <cdr:sp macro="" textlink="三重男G!$F$75">
      <cdr:nvSpPr>
        <cdr:cNvPr id="7" name="テキスト ボックス 1"/>
        <cdr:cNvSpPr txBox="1"/>
      </cdr:nvSpPr>
      <cdr:spPr>
        <a:xfrm xmlns:a="http://schemas.openxmlformats.org/drawingml/2006/main">
          <a:off x="4909510" y="3298125"/>
          <a:ext cx="818768" cy="238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6124791-AB1D-4BD4-B865-3D34CB67CC52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-1,136</a:t>
          </a:fld>
          <a:endParaRPr lang="ja-JP" altLang="en-US" sz="1000">
            <a:latin typeface="+mn-lt"/>
          </a:endParaRPr>
        </a:p>
      </cdr:txBody>
    </cdr:sp>
  </cdr:abs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613832</xdr:colOff>
      <xdr:row>61</xdr:row>
      <xdr:rowOff>0</xdr:rowOff>
    </xdr:from>
    <xdr:to>
      <xdr:col>18</xdr:col>
      <xdr:colOff>4232</xdr:colOff>
      <xdr:row>87</xdr:row>
      <xdr:rowOff>148166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0.10947</cdr:x>
      <cdr:y>0.82734</cdr:y>
    </cdr:from>
    <cdr:ext cx="813121" cy="244743"/>
    <cdr:sp macro="" textlink="三重女G!$B$75">
      <cdr:nvSpPr>
        <cdr:cNvPr id="2" name="テキスト ボックス 1"/>
        <cdr:cNvSpPr txBox="1"/>
      </cdr:nvSpPr>
      <cdr:spPr>
        <a:xfrm xmlns:a="http://schemas.openxmlformats.org/drawingml/2006/main">
          <a:off x="739171" y="3309775"/>
          <a:ext cx="818768" cy="238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 anchorCtr="1"/>
        <a:lstStyle xmlns:a="http://schemas.openxmlformats.org/drawingml/2006/main"/>
        <a:p xmlns:a="http://schemas.openxmlformats.org/drawingml/2006/main">
          <a:fld id="{C2E8FC8A-3FFD-4DDE-90D8-9E25FEDCB97D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-975</a:t>
          </a:fld>
          <a:endParaRPr lang="ja-JP" altLang="en-US" sz="1000">
            <a:latin typeface="+mn-lt"/>
          </a:endParaRPr>
        </a:p>
      </cdr:txBody>
    </cdr:sp>
  </cdr:absSizeAnchor>
  <cdr:absSizeAnchor xmlns:cdr="http://schemas.openxmlformats.org/drawingml/2006/chartDrawing">
    <cdr:from>
      <cdr:x>0.25984</cdr:x>
      <cdr:y>0.82695</cdr:y>
    </cdr:from>
    <cdr:ext cx="813121" cy="244743"/>
    <cdr:sp macro="" textlink="三重女G!$C$75">
      <cdr:nvSpPr>
        <cdr:cNvPr id="3" name="テキスト ボックス 1"/>
        <cdr:cNvSpPr txBox="1"/>
      </cdr:nvSpPr>
      <cdr:spPr>
        <a:xfrm xmlns:a="http://schemas.openxmlformats.org/drawingml/2006/main">
          <a:off x="1754458" y="3308232"/>
          <a:ext cx="818768" cy="238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BC6F901-0B3F-488E-B9A7-AA1DBDD07C18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-870</a:t>
          </a:fld>
          <a:endParaRPr lang="ja-JP" altLang="en-US" sz="1000">
            <a:latin typeface="+mn-lt"/>
          </a:endParaRPr>
        </a:p>
      </cdr:txBody>
    </cdr:sp>
  </cdr:absSizeAnchor>
  <cdr:absSizeAnchor xmlns:cdr="http://schemas.openxmlformats.org/drawingml/2006/chartDrawing">
    <cdr:from>
      <cdr:x>0.41657</cdr:x>
      <cdr:y>0.82436</cdr:y>
    </cdr:from>
    <cdr:ext cx="813121" cy="244743"/>
    <cdr:sp macro="" textlink="三重女G!$D$75">
      <cdr:nvSpPr>
        <cdr:cNvPr id="4" name="テキスト ボックス 1"/>
        <cdr:cNvSpPr txBox="1"/>
      </cdr:nvSpPr>
      <cdr:spPr>
        <a:xfrm xmlns:a="http://schemas.openxmlformats.org/drawingml/2006/main">
          <a:off x="2812741" y="3297866"/>
          <a:ext cx="818768" cy="238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37F94088-74BC-4555-AF31-8C9100AB85D3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-1,256</a:t>
          </a:fld>
          <a:endParaRPr lang="ja-JP" altLang="en-US" sz="1000">
            <a:latin typeface="+mn-lt"/>
          </a:endParaRPr>
        </a:p>
      </cdr:txBody>
    </cdr:sp>
  </cdr:absSizeAnchor>
  <cdr:absSizeAnchor xmlns:cdr="http://schemas.openxmlformats.org/drawingml/2006/chartDrawing">
    <cdr:from>
      <cdr:x>0.5735</cdr:x>
      <cdr:y>0.82443</cdr:y>
    </cdr:from>
    <cdr:ext cx="813121" cy="244743"/>
    <cdr:sp macro="" textlink="三重女G!$E$75">
      <cdr:nvSpPr>
        <cdr:cNvPr id="5" name="テキスト ボックス 1"/>
        <cdr:cNvSpPr txBox="1"/>
      </cdr:nvSpPr>
      <cdr:spPr>
        <a:xfrm xmlns:a="http://schemas.openxmlformats.org/drawingml/2006/main">
          <a:off x="3872343" y="3298125"/>
          <a:ext cx="818768" cy="238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F0361E7-D14F-4770-A494-0A6BBD7995D9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-1,994</a:t>
          </a:fld>
          <a:endParaRPr lang="ja-JP" altLang="en-US" sz="1000">
            <a:latin typeface="+mn-lt"/>
          </a:endParaRPr>
        </a:p>
      </cdr:txBody>
    </cdr:sp>
  </cdr:absSizeAnchor>
  <cdr:relSizeAnchor xmlns:cdr="http://schemas.openxmlformats.org/drawingml/2006/chartDrawing">
    <cdr:from>
      <cdr:x>0.69717</cdr:x>
      <cdr:y>0.0646</cdr:y>
    </cdr:from>
    <cdr:to>
      <cdr:x>0.91876</cdr:x>
      <cdr:y>0.11118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3596216" y="220133"/>
          <a:ext cx="1143033" cy="158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 b="0"/>
            <a:t>※</a:t>
          </a:r>
          <a:r>
            <a:rPr lang="ja-JP" altLang="en-US" sz="900" b="0"/>
            <a:t>外国人は含まない</a:t>
          </a:r>
        </a:p>
      </cdr:txBody>
    </cdr:sp>
  </cdr:relSizeAnchor>
  <cdr:absSizeAnchor xmlns:cdr="http://schemas.openxmlformats.org/drawingml/2006/chartDrawing">
    <cdr:from>
      <cdr:x>0.7271</cdr:x>
      <cdr:y>0.82443</cdr:y>
    </cdr:from>
    <cdr:ext cx="813121" cy="244743"/>
    <cdr:sp macro="" textlink="三重女G!$F$75">
      <cdr:nvSpPr>
        <cdr:cNvPr id="7" name="テキスト ボックス 1"/>
        <cdr:cNvSpPr txBox="1"/>
      </cdr:nvSpPr>
      <cdr:spPr>
        <a:xfrm xmlns:a="http://schemas.openxmlformats.org/drawingml/2006/main">
          <a:off x="4909510" y="3298125"/>
          <a:ext cx="818768" cy="238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6124791-AB1D-4BD4-B865-3D34CB67CC52}" type="TxLink">
            <a:rPr lang="ja-JP" altLang="en-US" sz="1000" b="0" i="0" u="none" strike="noStrike">
              <a:solidFill>
                <a:srgbClr val="000000"/>
              </a:solidFill>
              <a:latin typeface="+mn-lt"/>
              <a:ea typeface="ＭＳ Ｐゴシック"/>
            </a:rPr>
            <a:pPr/>
            <a:t>全体 -1,703</a:t>
          </a:fld>
          <a:endParaRPr lang="ja-JP" altLang="en-US" sz="1000">
            <a:latin typeface="+mn-lt"/>
          </a:endParaRPr>
        </a:p>
      </cdr:txBody>
    </cdr:sp>
  </cdr:abs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zoomScale="90" zoomScaleNormal="90" workbookViewId="0">
      <pane ySplit="3" topLeftCell="A56" activePane="bottomLeft" state="frozen"/>
      <selection activeCell="F78" sqref="F78"/>
      <selection pane="bottomLeft" activeCell="E82" sqref="E82"/>
    </sheetView>
  </sheetViews>
  <sheetFormatPr defaultRowHeight="12" x14ac:dyDescent="0.15"/>
  <sheetData>
    <row r="1" spans="1:20" x14ac:dyDescent="0.15">
      <c r="B1" t="s">
        <v>50</v>
      </c>
      <c r="F1" t="s">
        <v>51</v>
      </c>
      <c r="J1" t="s">
        <v>52</v>
      </c>
      <c r="N1" t="s">
        <v>53</v>
      </c>
      <c r="R1" t="s">
        <v>63</v>
      </c>
    </row>
    <row r="2" spans="1:20" x14ac:dyDescent="0.15">
      <c r="A2" s="2"/>
      <c r="B2" s="2" t="s">
        <v>47</v>
      </c>
      <c r="C2" s="2" t="s">
        <v>48</v>
      </c>
      <c r="D2" s="2" t="s">
        <v>49</v>
      </c>
      <c r="E2" s="2"/>
      <c r="F2" s="2" t="s">
        <v>47</v>
      </c>
      <c r="G2" s="2" t="s">
        <v>48</v>
      </c>
      <c r="H2" s="2" t="s">
        <v>49</v>
      </c>
      <c r="I2" s="2"/>
      <c r="J2" s="2" t="s">
        <v>47</v>
      </c>
      <c r="K2" s="2" t="s">
        <v>48</v>
      </c>
      <c r="L2" s="2" t="s">
        <v>49</v>
      </c>
      <c r="M2" s="2"/>
      <c r="N2" s="2" t="s">
        <v>47</v>
      </c>
      <c r="O2" s="2" t="s">
        <v>48</v>
      </c>
      <c r="P2" s="2" t="s">
        <v>49</v>
      </c>
      <c r="Q2" s="2"/>
      <c r="R2" s="2" t="s">
        <v>47</v>
      </c>
      <c r="S2" s="2" t="s">
        <v>48</v>
      </c>
      <c r="T2" s="2" t="s">
        <v>49</v>
      </c>
    </row>
    <row r="3" spans="1:20" x14ac:dyDescent="0.15">
      <c r="A3" s="2" t="s">
        <v>0</v>
      </c>
      <c r="B3" s="2">
        <v>380</v>
      </c>
      <c r="C3" s="2">
        <v>411</v>
      </c>
      <c r="D3" s="4">
        <f>C3-B3</f>
        <v>31</v>
      </c>
      <c r="E3" s="2"/>
      <c r="F3" s="2">
        <v>380</v>
      </c>
      <c r="G3" s="2">
        <v>427</v>
      </c>
      <c r="H3" s="4">
        <f>G3-F3</f>
        <v>47</v>
      </c>
      <c r="I3" s="2"/>
      <c r="J3" s="2">
        <v>343</v>
      </c>
      <c r="K3" s="2">
        <v>391</v>
      </c>
      <c r="L3" s="4">
        <f>K3-J3</f>
        <v>48</v>
      </c>
      <c r="M3" s="2"/>
      <c r="N3" s="2">
        <v>307</v>
      </c>
      <c r="O3" s="2">
        <v>405</v>
      </c>
      <c r="P3" s="4">
        <f>O3-N3</f>
        <v>98</v>
      </c>
      <c r="Q3" s="2"/>
      <c r="R3" s="2">
        <v>353</v>
      </c>
      <c r="S3" s="2">
        <v>374</v>
      </c>
      <c r="T3" s="4">
        <f>S3-R3</f>
        <v>21</v>
      </c>
    </row>
    <row r="4" spans="1:20" x14ac:dyDescent="0.15">
      <c r="A4" s="2" t="s">
        <v>1</v>
      </c>
      <c r="B4" s="2">
        <v>72</v>
      </c>
      <c r="C4" s="2">
        <v>112</v>
      </c>
      <c r="D4" s="4">
        <f t="shared" ref="D4:D49" si="0">C4-B4</f>
        <v>40</v>
      </c>
      <c r="E4" s="2"/>
      <c r="F4" s="2">
        <v>92</v>
      </c>
      <c r="G4" s="2">
        <v>97</v>
      </c>
      <c r="H4" s="4">
        <f t="shared" ref="H4:H49" si="1">G4-F4</f>
        <v>5</v>
      </c>
      <c r="I4" s="2"/>
      <c r="J4" s="2">
        <v>70</v>
      </c>
      <c r="K4" s="2">
        <v>94</v>
      </c>
      <c r="L4" s="4">
        <f t="shared" ref="L4:L49" si="2">K4-J4</f>
        <v>24</v>
      </c>
      <c r="M4" s="2"/>
      <c r="N4" s="2">
        <v>95</v>
      </c>
      <c r="O4" s="2">
        <v>114</v>
      </c>
      <c r="P4" s="4">
        <f t="shared" ref="P4:P49" si="3">O4-N4</f>
        <v>19</v>
      </c>
      <c r="Q4" s="2"/>
      <c r="R4" s="2">
        <v>78</v>
      </c>
      <c r="S4" s="2">
        <v>90</v>
      </c>
      <c r="T4" s="4">
        <f t="shared" ref="T4:T49" si="4">S4-R4</f>
        <v>12</v>
      </c>
    </row>
    <row r="5" spans="1:20" x14ac:dyDescent="0.15">
      <c r="A5" s="2" t="s">
        <v>2</v>
      </c>
      <c r="B5" s="2">
        <v>121</v>
      </c>
      <c r="C5" s="2">
        <v>203</v>
      </c>
      <c r="D5" s="4">
        <f t="shared" si="0"/>
        <v>82</v>
      </c>
      <c r="E5" s="2"/>
      <c r="F5" s="2">
        <v>100</v>
      </c>
      <c r="G5" s="2">
        <v>315</v>
      </c>
      <c r="H5" s="4">
        <f t="shared" si="1"/>
        <v>215</v>
      </c>
      <c r="I5" s="2"/>
      <c r="J5" s="2">
        <v>193</v>
      </c>
      <c r="K5" s="2">
        <v>188</v>
      </c>
      <c r="L5" s="4">
        <f t="shared" si="2"/>
        <v>-5</v>
      </c>
      <c r="M5" s="2"/>
      <c r="N5" s="2">
        <v>183</v>
      </c>
      <c r="O5" s="2">
        <v>134</v>
      </c>
      <c r="P5" s="4">
        <f t="shared" si="3"/>
        <v>-49</v>
      </c>
      <c r="Q5" s="2"/>
      <c r="R5" s="2">
        <v>190</v>
      </c>
      <c r="S5" s="2">
        <v>175</v>
      </c>
      <c r="T5" s="4">
        <f t="shared" si="4"/>
        <v>-15</v>
      </c>
    </row>
    <row r="6" spans="1:20" x14ac:dyDescent="0.15">
      <c r="A6" s="2" t="s">
        <v>3</v>
      </c>
      <c r="B6" s="2">
        <v>154</v>
      </c>
      <c r="C6" s="2">
        <v>157</v>
      </c>
      <c r="D6" s="4">
        <f t="shared" si="0"/>
        <v>3</v>
      </c>
      <c r="E6" s="2"/>
      <c r="F6" s="2">
        <v>191</v>
      </c>
      <c r="G6" s="2">
        <v>281</v>
      </c>
      <c r="H6" s="4">
        <f t="shared" si="1"/>
        <v>90</v>
      </c>
      <c r="I6" s="2"/>
      <c r="J6" s="2">
        <v>219</v>
      </c>
      <c r="K6" s="2">
        <v>181</v>
      </c>
      <c r="L6" s="4">
        <f t="shared" si="2"/>
        <v>-38</v>
      </c>
      <c r="M6" s="2"/>
      <c r="N6" s="2">
        <v>192</v>
      </c>
      <c r="O6" s="2">
        <v>185</v>
      </c>
      <c r="P6" s="4">
        <f t="shared" si="3"/>
        <v>-7</v>
      </c>
      <c r="Q6" s="2"/>
      <c r="R6" s="2">
        <v>186</v>
      </c>
      <c r="S6" s="2">
        <v>196</v>
      </c>
      <c r="T6" s="4">
        <f t="shared" si="4"/>
        <v>10</v>
      </c>
    </row>
    <row r="7" spans="1:20" x14ac:dyDescent="0.15">
      <c r="A7" s="2" t="s">
        <v>4</v>
      </c>
      <c r="B7" s="2">
        <v>37</v>
      </c>
      <c r="C7" s="2">
        <v>60</v>
      </c>
      <c r="D7" s="4">
        <f t="shared" si="0"/>
        <v>23</v>
      </c>
      <c r="E7" s="2"/>
      <c r="F7" s="2">
        <v>46</v>
      </c>
      <c r="G7" s="2">
        <v>52</v>
      </c>
      <c r="H7" s="4">
        <f t="shared" si="1"/>
        <v>6</v>
      </c>
      <c r="I7" s="2"/>
      <c r="J7" s="2">
        <v>42</v>
      </c>
      <c r="K7" s="2">
        <v>55</v>
      </c>
      <c r="L7" s="4">
        <f t="shared" si="2"/>
        <v>13</v>
      </c>
      <c r="M7" s="2"/>
      <c r="N7" s="2">
        <v>44</v>
      </c>
      <c r="O7" s="2">
        <v>54</v>
      </c>
      <c r="P7" s="4">
        <f t="shared" si="3"/>
        <v>10</v>
      </c>
      <c r="Q7" s="2"/>
      <c r="R7" s="2">
        <v>23</v>
      </c>
      <c r="S7" s="2">
        <v>40</v>
      </c>
      <c r="T7" s="4">
        <f t="shared" si="4"/>
        <v>17</v>
      </c>
    </row>
    <row r="8" spans="1:20" x14ac:dyDescent="0.15">
      <c r="A8" s="2" t="s">
        <v>5</v>
      </c>
      <c r="B8" s="2">
        <v>39</v>
      </c>
      <c r="C8" s="2">
        <v>49</v>
      </c>
      <c r="D8" s="4">
        <f t="shared" si="0"/>
        <v>10</v>
      </c>
      <c r="E8" s="2"/>
      <c r="F8" s="2">
        <v>42</v>
      </c>
      <c r="G8" s="2">
        <v>35</v>
      </c>
      <c r="H8" s="4">
        <f t="shared" si="1"/>
        <v>-7</v>
      </c>
      <c r="I8" s="2"/>
      <c r="J8" s="2">
        <v>42</v>
      </c>
      <c r="K8" s="2">
        <v>54</v>
      </c>
      <c r="L8" s="4">
        <f t="shared" si="2"/>
        <v>12</v>
      </c>
      <c r="M8" s="2"/>
      <c r="N8" s="2">
        <v>42</v>
      </c>
      <c r="O8" s="2">
        <v>72</v>
      </c>
      <c r="P8" s="4">
        <f t="shared" si="3"/>
        <v>30</v>
      </c>
      <c r="Q8" s="2"/>
      <c r="R8" s="2">
        <v>54</v>
      </c>
      <c r="S8" s="2">
        <v>71</v>
      </c>
      <c r="T8" s="4">
        <f t="shared" si="4"/>
        <v>17</v>
      </c>
    </row>
    <row r="9" spans="1:20" x14ac:dyDescent="0.15">
      <c r="A9" s="2" t="s">
        <v>6</v>
      </c>
      <c r="B9" s="2">
        <v>118</v>
      </c>
      <c r="C9" s="2">
        <v>148</v>
      </c>
      <c r="D9" s="4">
        <f t="shared" si="0"/>
        <v>30</v>
      </c>
      <c r="E9" s="2"/>
      <c r="F9" s="2">
        <v>96</v>
      </c>
      <c r="G9" s="2">
        <v>238</v>
      </c>
      <c r="H9" s="4">
        <f t="shared" si="1"/>
        <v>142</v>
      </c>
      <c r="I9" s="2"/>
      <c r="J9" s="2">
        <v>112</v>
      </c>
      <c r="K9" s="2">
        <v>173</v>
      </c>
      <c r="L9" s="4">
        <f t="shared" si="2"/>
        <v>61</v>
      </c>
      <c r="M9" s="2"/>
      <c r="N9" s="2">
        <v>132</v>
      </c>
      <c r="O9" s="2">
        <v>128</v>
      </c>
      <c r="P9" s="4">
        <f t="shared" si="3"/>
        <v>-4</v>
      </c>
      <c r="Q9" s="2"/>
      <c r="R9" s="2">
        <v>182</v>
      </c>
      <c r="S9" s="2">
        <v>126</v>
      </c>
      <c r="T9" s="4">
        <f t="shared" si="4"/>
        <v>-56</v>
      </c>
    </row>
    <row r="10" spans="1:20" x14ac:dyDescent="0.15">
      <c r="A10" s="2" t="s">
        <v>7</v>
      </c>
      <c r="B10" s="2">
        <v>308</v>
      </c>
      <c r="C10" s="2">
        <v>300</v>
      </c>
      <c r="D10" s="4">
        <f t="shared" si="0"/>
        <v>-8</v>
      </c>
      <c r="E10" s="2"/>
      <c r="F10" s="2">
        <v>281</v>
      </c>
      <c r="G10" s="2">
        <v>372</v>
      </c>
      <c r="H10" s="4">
        <f t="shared" si="1"/>
        <v>91</v>
      </c>
      <c r="I10" s="2"/>
      <c r="J10" s="2">
        <v>257</v>
      </c>
      <c r="K10" s="2">
        <v>331</v>
      </c>
      <c r="L10" s="4">
        <f t="shared" si="2"/>
        <v>74</v>
      </c>
      <c r="M10" s="2"/>
      <c r="N10" s="2">
        <v>270</v>
      </c>
      <c r="O10" s="2">
        <v>335</v>
      </c>
      <c r="P10" s="4">
        <f t="shared" si="3"/>
        <v>65</v>
      </c>
      <c r="Q10" s="2"/>
      <c r="R10" s="2">
        <v>243</v>
      </c>
      <c r="S10" s="2">
        <v>278</v>
      </c>
      <c r="T10" s="4">
        <f t="shared" si="4"/>
        <v>35</v>
      </c>
    </row>
    <row r="11" spans="1:20" x14ac:dyDescent="0.15">
      <c r="A11" s="2" t="s">
        <v>8</v>
      </c>
      <c r="B11" s="2">
        <v>432</v>
      </c>
      <c r="C11" s="2">
        <v>259</v>
      </c>
      <c r="D11" s="4">
        <f t="shared" si="0"/>
        <v>-173</v>
      </c>
      <c r="E11" s="2"/>
      <c r="F11" s="2">
        <v>288</v>
      </c>
      <c r="G11" s="2">
        <v>284</v>
      </c>
      <c r="H11" s="4">
        <f t="shared" si="1"/>
        <v>-4</v>
      </c>
      <c r="I11" s="2"/>
      <c r="J11" s="2">
        <v>347</v>
      </c>
      <c r="K11" s="2">
        <v>443</v>
      </c>
      <c r="L11" s="4">
        <f t="shared" si="2"/>
        <v>96</v>
      </c>
      <c r="M11" s="2"/>
      <c r="N11" s="2">
        <v>301</v>
      </c>
      <c r="O11" s="2">
        <v>334</v>
      </c>
      <c r="P11" s="4">
        <f t="shared" si="3"/>
        <v>33</v>
      </c>
      <c r="Q11" s="2"/>
      <c r="R11" s="2">
        <v>264</v>
      </c>
      <c r="S11" s="2">
        <v>246</v>
      </c>
      <c r="T11" s="4">
        <f t="shared" si="4"/>
        <v>-18</v>
      </c>
    </row>
    <row r="12" spans="1:20" x14ac:dyDescent="0.15">
      <c r="A12" s="2" t="s">
        <v>9</v>
      </c>
      <c r="B12" s="2">
        <v>118</v>
      </c>
      <c r="C12" s="2">
        <v>127</v>
      </c>
      <c r="D12" s="4">
        <f t="shared" si="0"/>
        <v>9</v>
      </c>
      <c r="E12" s="2"/>
      <c r="F12" s="2">
        <v>93</v>
      </c>
      <c r="G12" s="2">
        <v>102</v>
      </c>
      <c r="H12" s="4">
        <f t="shared" si="1"/>
        <v>9</v>
      </c>
      <c r="I12" s="2"/>
      <c r="J12" s="2">
        <v>112</v>
      </c>
      <c r="K12" s="2">
        <v>105</v>
      </c>
      <c r="L12" s="4">
        <f t="shared" si="2"/>
        <v>-7</v>
      </c>
      <c r="M12" s="2"/>
      <c r="N12" s="2">
        <v>141</v>
      </c>
      <c r="O12" s="2">
        <v>130</v>
      </c>
      <c r="P12" s="4">
        <f t="shared" si="3"/>
        <v>-11</v>
      </c>
      <c r="Q12" s="2"/>
      <c r="R12" s="2">
        <v>123</v>
      </c>
      <c r="S12" s="2">
        <v>118</v>
      </c>
      <c r="T12" s="4">
        <f t="shared" si="4"/>
        <v>-5</v>
      </c>
    </row>
    <row r="13" spans="1:20" x14ac:dyDescent="0.15">
      <c r="A13" s="2" t="s">
        <v>10</v>
      </c>
      <c r="B13" s="2">
        <v>882</v>
      </c>
      <c r="C13" s="2">
        <v>832</v>
      </c>
      <c r="D13" s="4">
        <f t="shared" si="0"/>
        <v>-50</v>
      </c>
      <c r="E13" s="2"/>
      <c r="F13" s="2">
        <v>788</v>
      </c>
      <c r="G13" s="2">
        <v>961</v>
      </c>
      <c r="H13" s="4">
        <f t="shared" si="1"/>
        <v>173</v>
      </c>
      <c r="I13" s="2"/>
      <c r="J13" s="2">
        <v>836</v>
      </c>
      <c r="K13" s="2">
        <v>769</v>
      </c>
      <c r="L13" s="4">
        <f t="shared" si="2"/>
        <v>-67</v>
      </c>
      <c r="M13" s="2"/>
      <c r="N13" s="2">
        <v>811</v>
      </c>
      <c r="O13" s="2">
        <v>704</v>
      </c>
      <c r="P13" s="4">
        <f t="shared" si="3"/>
        <v>-107</v>
      </c>
      <c r="Q13" s="2"/>
      <c r="R13" s="2">
        <v>790</v>
      </c>
      <c r="S13" s="2">
        <v>682</v>
      </c>
      <c r="T13" s="4">
        <f t="shared" si="4"/>
        <v>-108</v>
      </c>
    </row>
    <row r="14" spans="1:20" x14ac:dyDescent="0.15">
      <c r="A14" s="2" t="s">
        <v>11</v>
      </c>
      <c r="B14" s="2">
        <v>838</v>
      </c>
      <c r="C14" s="2">
        <v>696</v>
      </c>
      <c r="D14" s="4">
        <f t="shared" si="0"/>
        <v>-142</v>
      </c>
      <c r="E14" s="2"/>
      <c r="F14" s="2">
        <v>788</v>
      </c>
      <c r="G14" s="2">
        <v>767</v>
      </c>
      <c r="H14" s="4">
        <f t="shared" si="1"/>
        <v>-21</v>
      </c>
      <c r="I14" s="2"/>
      <c r="J14" s="2">
        <v>817</v>
      </c>
      <c r="K14" s="2">
        <v>702</v>
      </c>
      <c r="L14" s="4">
        <f t="shared" si="2"/>
        <v>-115</v>
      </c>
      <c r="M14" s="2"/>
      <c r="N14" s="2">
        <v>800</v>
      </c>
      <c r="O14" s="2">
        <v>714</v>
      </c>
      <c r="P14" s="4">
        <f t="shared" si="3"/>
        <v>-86</v>
      </c>
      <c r="Q14" s="2"/>
      <c r="R14" s="2">
        <v>794</v>
      </c>
      <c r="S14" s="2">
        <v>632</v>
      </c>
      <c r="T14" s="4">
        <f t="shared" si="4"/>
        <v>-162</v>
      </c>
    </row>
    <row r="15" spans="1:20" x14ac:dyDescent="0.15">
      <c r="A15" s="2" t="s">
        <v>12</v>
      </c>
      <c r="B15" s="2">
        <v>2456</v>
      </c>
      <c r="C15" s="2">
        <v>1836</v>
      </c>
      <c r="D15" s="4">
        <f t="shared" si="0"/>
        <v>-620</v>
      </c>
      <c r="E15" s="2"/>
      <c r="F15" s="2">
        <v>2335</v>
      </c>
      <c r="G15" s="2">
        <v>2027</v>
      </c>
      <c r="H15" s="4">
        <f t="shared" si="1"/>
        <v>-308</v>
      </c>
      <c r="I15" s="2"/>
      <c r="J15" s="2">
        <v>2501</v>
      </c>
      <c r="K15" s="2">
        <v>1788</v>
      </c>
      <c r="L15" s="4">
        <f t="shared" si="2"/>
        <v>-713</v>
      </c>
      <c r="M15" s="2"/>
      <c r="N15" s="2">
        <v>2511</v>
      </c>
      <c r="O15" s="2">
        <v>1754</v>
      </c>
      <c r="P15" s="4">
        <f t="shared" si="3"/>
        <v>-757</v>
      </c>
      <c r="Q15" s="2"/>
      <c r="R15" s="2">
        <v>2630</v>
      </c>
      <c r="S15" s="2">
        <v>1726</v>
      </c>
      <c r="T15" s="4">
        <f t="shared" si="4"/>
        <v>-904</v>
      </c>
    </row>
    <row r="16" spans="1:20" x14ac:dyDescent="0.15">
      <c r="A16" s="2" t="s">
        <v>13</v>
      </c>
      <c r="B16" s="2">
        <v>1493</v>
      </c>
      <c r="C16" s="2">
        <v>1317</v>
      </c>
      <c r="D16" s="4">
        <f t="shared" si="0"/>
        <v>-176</v>
      </c>
      <c r="E16" s="2"/>
      <c r="F16" s="2">
        <v>1427</v>
      </c>
      <c r="G16" s="2">
        <v>1305</v>
      </c>
      <c r="H16" s="4">
        <f t="shared" si="1"/>
        <v>-122</v>
      </c>
      <c r="I16" s="2"/>
      <c r="J16" s="2">
        <v>1406</v>
      </c>
      <c r="K16" s="2">
        <v>1386</v>
      </c>
      <c r="L16" s="4">
        <f t="shared" si="2"/>
        <v>-20</v>
      </c>
      <c r="M16" s="2"/>
      <c r="N16" s="2">
        <v>1426</v>
      </c>
      <c r="O16" s="2">
        <v>1289</v>
      </c>
      <c r="P16" s="4">
        <f t="shared" si="3"/>
        <v>-137</v>
      </c>
      <c r="Q16" s="2"/>
      <c r="R16" s="2">
        <v>1480</v>
      </c>
      <c r="S16" s="2">
        <v>1228</v>
      </c>
      <c r="T16" s="4">
        <f t="shared" si="4"/>
        <v>-252</v>
      </c>
    </row>
    <row r="17" spans="1:20" x14ac:dyDescent="0.15">
      <c r="A17" s="2" t="s">
        <v>14</v>
      </c>
      <c r="B17" s="2">
        <v>97</v>
      </c>
      <c r="C17" s="2">
        <v>130</v>
      </c>
      <c r="D17" s="4">
        <f t="shared" si="0"/>
        <v>33</v>
      </c>
      <c r="E17" s="2"/>
      <c r="F17" s="2">
        <v>158</v>
      </c>
      <c r="G17" s="2">
        <v>115</v>
      </c>
      <c r="H17" s="4">
        <f t="shared" si="1"/>
        <v>-43</v>
      </c>
      <c r="I17" s="2"/>
      <c r="J17" s="2">
        <v>125</v>
      </c>
      <c r="K17" s="2">
        <v>181</v>
      </c>
      <c r="L17" s="4">
        <f t="shared" si="2"/>
        <v>56</v>
      </c>
      <c r="M17" s="2"/>
      <c r="N17" s="2">
        <v>142</v>
      </c>
      <c r="O17" s="2">
        <v>146</v>
      </c>
      <c r="P17" s="4">
        <f t="shared" si="3"/>
        <v>4</v>
      </c>
      <c r="Q17" s="2"/>
      <c r="R17" s="2">
        <v>137</v>
      </c>
      <c r="S17" s="2">
        <v>133</v>
      </c>
      <c r="T17" s="4">
        <f t="shared" si="4"/>
        <v>-4</v>
      </c>
    </row>
    <row r="18" spans="1:20" x14ac:dyDescent="0.15">
      <c r="A18" s="2" t="s">
        <v>15</v>
      </c>
      <c r="B18" s="2">
        <v>147</v>
      </c>
      <c r="C18" s="2">
        <v>109</v>
      </c>
      <c r="D18" s="4">
        <f t="shared" si="0"/>
        <v>-38</v>
      </c>
      <c r="E18" s="2"/>
      <c r="F18" s="2">
        <v>140</v>
      </c>
      <c r="G18" s="2">
        <v>175</v>
      </c>
      <c r="H18" s="4">
        <f t="shared" si="1"/>
        <v>35</v>
      </c>
      <c r="I18" s="2"/>
      <c r="J18" s="2">
        <v>177</v>
      </c>
      <c r="K18" s="2">
        <v>181</v>
      </c>
      <c r="L18" s="4">
        <f t="shared" si="2"/>
        <v>4</v>
      </c>
      <c r="M18" s="2"/>
      <c r="N18" s="2">
        <v>166</v>
      </c>
      <c r="O18" s="2">
        <v>180</v>
      </c>
      <c r="P18" s="4">
        <f t="shared" si="3"/>
        <v>14</v>
      </c>
      <c r="Q18" s="2"/>
      <c r="R18" s="2">
        <v>153</v>
      </c>
      <c r="S18" s="2">
        <v>204</v>
      </c>
      <c r="T18" s="4">
        <f t="shared" si="4"/>
        <v>51</v>
      </c>
    </row>
    <row r="19" spans="1:20" x14ac:dyDescent="0.15">
      <c r="A19" s="2" t="s">
        <v>16</v>
      </c>
      <c r="B19" s="2">
        <v>242</v>
      </c>
      <c r="C19" s="2">
        <v>253</v>
      </c>
      <c r="D19" s="4">
        <f t="shared" si="0"/>
        <v>11</v>
      </c>
      <c r="E19" s="2"/>
      <c r="F19" s="2">
        <v>256</v>
      </c>
      <c r="G19" s="2">
        <v>253</v>
      </c>
      <c r="H19" s="4">
        <f t="shared" si="1"/>
        <v>-3</v>
      </c>
      <c r="I19" s="2"/>
      <c r="J19" s="2">
        <v>283</v>
      </c>
      <c r="K19" s="2">
        <v>238</v>
      </c>
      <c r="L19" s="4">
        <f t="shared" si="2"/>
        <v>-45</v>
      </c>
      <c r="M19" s="2"/>
      <c r="N19" s="2">
        <v>309</v>
      </c>
      <c r="O19" s="2">
        <v>265</v>
      </c>
      <c r="P19" s="4">
        <f t="shared" si="3"/>
        <v>-44</v>
      </c>
      <c r="Q19" s="2"/>
      <c r="R19" s="2">
        <v>260</v>
      </c>
      <c r="S19" s="2">
        <v>245</v>
      </c>
      <c r="T19" s="4">
        <f t="shared" si="4"/>
        <v>-15</v>
      </c>
    </row>
    <row r="20" spans="1:20" x14ac:dyDescent="0.15">
      <c r="A20" s="2" t="s">
        <v>17</v>
      </c>
      <c r="B20" s="2">
        <v>139</v>
      </c>
      <c r="C20" s="2">
        <v>137</v>
      </c>
      <c r="D20" s="4">
        <f t="shared" si="0"/>
        <v>-2</v>
      </c>
      <c r="E20" s="2"/>
      <c r="F20" s="2">
        <v>133</v>
      </c>
      <c r="G20" s="2">
        <v>149</v>
      </c>
      <c r="H20" s="4">
        <f t="shared" si="1"/>
        <v>16</v>
      </c>
      <c r="I20" s="2"/>
      <c r="J20" s="2">
        <v>108</v>
      </c>
      <c r="K20" s="2">
        <v>148</v>
      </c>
      <c r="L20" s="4">
        <f t="shared" si="2"/>
        <v>40</v>
      </c>
      <c r="M20" s="2"/>
      <c r="N20" s="2">
        <v>139</v>
      </c>
      <c r="O20" s="2">
        <v>129</v>
      </c>
      <c r="P20" s="4">
        <f t="shared" si="3"/>
        <v>-10</v>
      </c>
      <c r="Q20" s="2"/>
      <c r="R20" s="2">
        <v>136</v>
      </c>
      <c r="S20" s="2">
        <v>127</v>
      </c>
      <c r="T20" s="4">
        <f t="shared" si="4"/>
        <v>-9</v>
      </c>
    </row>
    <row r="21" spans="1:20" x14ac:dyDescent="0.15">
      <c r="A21" s="2" t="s">
        <v>18</v>
      </c>
      <c r="B21" s="2">
        <v>62</v>
      </c>
      <c r="C21" s="2">
        <v>62</v>
      </c>
      <c r="D21" s="4">
        <f t="shared" si="0"/>
        <v>0</v>
      </c>
      <c r="E21" s="2"/>
      <c r="F21" s="2">
        <v>85</v>
      </c>
      <c r="G21" s="2">
        <v>72</v>
      </c>
      <c r="H21" s="4">
        <f t="shared" si="1"/>
        <v>-13</v>
      </c>
      <c r="I21" s="2"/>
      <c r="J21" s="2">
        <v>72</v>
      </c>
      <c r="K21" s="2">
        <v>75</v>
      </c>
      <c r="L21" s="4">
        <f t="shared" si="2"/>
        <v>3</v>
      </c>
      <c r="M21" s="2"/>
      <c r="N21" s="2">
        <v>72</v>
      </c>
      <c r="O21" s="2">
        <v>73</v>
      </c>
      <c r="P21" s="4">
        <f t="shared" si="3"/>
        <v>1</v>
      </c>
      <c r="Q21" s="2"/>
      <c r="R21" s="2">
        <v>107</v>
      </c>
      <c r="S21" s="2">
        <v>58</v>
      </c>
      <c r="T21" s="4">
        <f t="shared" si="4"/>
        <v>-49</v>
      </c>
    </row>
    <row r="22" spans="1:20" x14ac:dyDescent="0.15">
      <c r="A22" s="2" t="s">
        <v>19</v>
      </c>
      <c r="B22" s="2">
        <v>324</v>
      </c>
      <c r="C22" s="2">
        <v>311</v>
      </c>
      <c r="D22" s="4">
        <f t="shared" si="0"/>
        <v>-13</v>
      </c>
      <c r="E22" s="2"/>
      <c r="F22" s="2">
        <v>299</v>
      </c>
      <c r="G22" s="2">
        <v>279</v>
      </c>
      <c r="H22" s="4">
        <f t="shared" si="1"/>
        <v>-20</v>
      </c>
      <c r="I22" s="2"/>
      <c r="J22" s="2">
        <v>316</v>
      </c>
      <c r="K22" s="2">
        <v>300</v>
      </c>
      <c r="L22" s="4">
        <f t="shared" si="2"/>
        <v>-16</v>
      </c>
      <c r="M22" s="2"/>
      <c r="N22" s="2">
        <v>267</v>
      </c>
      <c r="O22" s="2">
        <v>295</v>
      </c>
      <c r="P22" s="4">
        <f t="shared" si="3"/>
        <v>28</v>
      </c>
      <c r="Q22" s="2"/>
      <c r="R22" s="2">
        <v>270</v>
      </c>
      <c r="S22" s="2">
        <v>375</v>
      </c>
      <c r="T22" s="4">
        <f t="shared" si="4"/>
        <v>105</v>
      </c>
    </row>
    <row r="23" spans="1:20" x14ac:dyDescent="0.15">
      <c r="A23" s="2" t="s">
        <v>20</v>
      </c>
      <c r="B23" s="2">
        <v>1130</v>
      </c>
      <c r="C23" s="2">
        <v>1227</v>
      </c>
      <c r="D23" s="4">
        <f t="shared" si="0"/>
        <v>97</v>
      </c>
      <c r="E23" s="2"/>
      <c r="F23" s="2">
        <v>1090</v>
      </c>
      <c r="G23" s="2">
        <v>1194</v>
      </c>
      <c r="H23" s="4">
        <f t="shared" si="1"/>
        <v>104</v>
      </c>
      <c r="I23" s="2"/>
      <c r="J23" s="2">
        <v>1160</v>
      </c>
      <c r="K23" s="2">
        <v>1236</v>
      </c>
      <c r="L23" s="4">
        <f t="shared" si="2"/>
        <v>76</v>
      </c>
      <c r="M23" s="2"/>
      <c r="N23" s="2">
        <v>1231</v>
      </c>
      <c r="O23" s="2">
        <v>1238</v>
      </c>
      <c r="P23" s="4">
        <f t="shared" si="3"/>
        <v>7</v>
      </c>
      <c r="Q23" s="2"/>
      <c r="R23" s="2">
        <v>1166</v>
      </c>
      <c r="S23" s="2">
        <v>1163</v>
      </c>
      <c r="T23" s="4">
        <f t="shared" si="4"/>
        <v>-3</v>
      </c>
    </row>
    <row r="24" spans="1:20" x14ac:dyDescent="0.15">
      <c r="A24" s="2" t="s">
        <v>21</v>
      </c>
      <c r="B24" s="2">
        <v>864</v>
      </c>
      <c r="C24" s="2">
        <v>952</v>
      </c>
      <c r="D24" s="4">
        <f t="shared" si="0"/>
        <v>88</v>
      </c>
      <c r="E24" s="2"/>
      <c r="F24" s="2">
        <v>970</v>
      </c>
      <c r="G24" s="2">
        <v>941</v>
      </c>
      <c r="H24" s="4">
        <f t="shared" si="1"/>
        <v>-29</v>
      </c>
      <c r="I24" s="2"/>
      <c r="J24" s="2">
        <v>969</v>
      </c>
      <c r="K24" s="2">
        <v>907</v>
      </c>
      <c r="L24" s="4">
        <f t="shared" si="2"/>
        <v>-62</v>
      </c>
      <c r="M24" s="2"/>
      <c r="N24" s="2">
        <v>925</v>
      </c>
      <c r="O24" s="2">
        <v>1031</v>
      </c>
      <c r="P24" s="4">
        <f t="shared" si="3"/>
        <v>106</v>
      </c>
      <c r="Q24" s="2"/>
      <c r="R24" s="2">
        <v>921</v>
      </c>
      <c r="S24" s="2">
        <v>948</v>
      </c>
      <c r="T24" s="4">
        <f t="shared" si="4"/>
        <v>27</v>
      </c>
    </row>
    <row r="25" spans="1:20" x14ac:dyDescent="0.15">
      <c r="A25" s="2" t="s">
        <v>22</v>
      </c>
      <c r="B25" s="2">
        <v>8062</v>
      </c>
      <c r="C25" s="2">
        <v>7270</v>
      </c>
      <c r="D25" s="4">
        <f t="shared" si="0"/>
        <v>-792</v>
      </c>
      <c r="E25" s="2"/>
      <c r="F25" s="2">
        <v>8264</v>
      </c>
      <c r="G25" s="2">
        <v>7158</v>
      </c>
      <c r="H25" s="4">
        <f t="shared" si="1"/>
        <v>-1106</v>
      </c>
      <c r="I25" s="2"/>
      <c r="J25" s="2">
        <v>8508</v>
      </c>
      <c r="K25" s="2">
        <v>7056</v>
      </c>
      <c r="L25" s="4">
        <f t="shared" si="2"/>
        <v>-1452</v>
      </c>
      <c r="M25" s="2"/>
      <c r="N25" s="2">
        <v>9083</v>
      </c>
      <c r="O25" s="2">
        <v>7277</v>
      </c>
      <c r="P25" s="4">
        <f t="shared" si="3"/>
        <v>-1806</v>
      </c>
      <c r="Q25" s="2"/>
      <c r="R25" s="2">
        <v>8634</v>
      </c>
      <c r="S25" s="2">
        <v>7068</v>
      </c>
      <c r="T25" s="4">
        <f t="shared" si="4"/>
        <v>-1566</v>
      </c>
    </row>
    <row r="26" spans="1:20" x14ac:dyDescent="0.15">
      <c r="A26" s="2" t="s">
        <v>23</v>
      </c>
      <c r="B26" s="2"/>
      <c r="C26" s="2"/>
      <c r="D26" s="4"/>
      <c r="E26" s="2"/>
      <c r="F26" s="2"/>
      <c r="G26" s="2"/>
      <c r="H26" s="4"/>
      <c r="I26" s="2"/>
      <c r="J26" s="2"/>
      <c r="K26" s="2"/>
      <c r="L26" s="4"/>
      <c r="M26" s="2"/>
      <c r="N26" s="2"/>
      <c r="O26" s="2"/>
      <c r="P26" s="4"/>
      <c r="Q26" s="2"/>
      <c r="R26" s="2"/>
      <c r="S26" s="2"/>
      <c r="T26" s="4"/>
    </row>
    <row r="27" spans="1:20" x14ac:dyDescent="0.15">
      <c r="A27" s="2" t="s">
        <v>24</v>
      </c>
      <c r="B27" s="2">
        <v>729</v>
      </c>
      <c r="C27" s="2">
        <v>698</v>
      </c>
      <c r="D27" s="4">
        <f t="shared" si="0"/>
        <v>-31</v>
      </c>
      <c r="E27" s="2"/>
      <c r="F27" s="2">
        <v>733</v>
      </c>
      <c r="G27" s="2">
        <v>659</v>
      </c>
      <c r="H27" s="4">
        <f t="shared" si="1"/>
        <v>-74</v>
      </c>
      <c r="I27" s="2"/>
      <c r="J27" s="2">
        <v>743</v>
      </c>
      <c r="K27" s="2">
        <v>738</v>
      </c>
      <c r="L27" s="4">
        <f t="shared" si="2"/>
        <v>-5</v>
      </c>
      <c r="M27" s="2"/>
      <c r="N27" s="2">
        <v>707</v>
      </c>
      <c r="O27" s="2">
        <v>718</v>
      </c>
      <c r="P27" s="4">
        <f t="shared" si="3"/>
        <v>11</v>
      </c>
      <c r="Q27" s="2"/>
      <c r="R27" s="2">
        <v>677</v>
      </c>
      <c r="S27" s="2">
        <v>693</v>
      </c>
      <c r="T27" s="4">
        <f t="shared" si="4"/>
        <v>16</v>
      </c>
    </row>
    <row r="28" spans="1:20" x14ac:dyDescent="0.15">
      <c r="A28" s="2" t="s">
        <v>25</v>
      </c>
      <c r="B28" s="2">
        <v>902</v>
      </c>
      <c r="C28" s="2">
        <v>887</v>
      </c>
      <c r="D28" s="4">
        <f t="shared" si="0"/>
        <v>-15</v>
      </c>
      <c r="E28" s="2"/>
      <c r="F28" s="2">
        <v>845</v>
      </c>
      <c r="G28" s="2">
        <v>767</v>
      </c>
      <c r="H28" s="4">
        <f t="shared" si="1"/>
        <v>-78</v>
      </c>
      <c r="I28" s="2"/>
      <c r="J28" s="2">
        <v>949</v>
      </c>
      <c r="K28" s="2">
        <v>775</v>
      </c>
      <c r="L28" s="4">
        <f t="shared" si="2"/>
        <v>-174</v>
      </c>
      <c r="M28" s="2"/>
      <c r="N28" s="2">
        <v>961</v>
      </c>
      <c r="O28" s="2">
        <v>798</v>
      </c>
      <c r="P28" s="4">
        <f t="shared" si="3"/>
        <v>-163</v>
      </c>
      <c r="Q28" s="2"/>
      <c r="R28" s="2">
        <v>894</v>
      </c>
      <c r="S28" s="2">
        <v>814</v>
      </c>
      <c r="T28" s="4">
        <f t="shared" si="4"/>
        <v>-80</v>
      </c>
    </row>
    <row r="29" spans="1:20" x14ac:dyDescent="0.15">
      <c r="A29" s="2" t="s">
        <v>26</v>
      </c>
      <c r="B29" s="2">
        <v>3384</v>
      </c>
      <c r="C29" s="2">
        <v>3014</v>
      </c>
      <c r="D29" s="4">
        <f t="shared" si="0"/>
        <v>-370</v>
      </c>
      <c r="E29" s="2"/>
      <c r="F29" s="2">
        <v>3427</v>
      </c>
      <c r="G29" s="2">
        <v>2973</v>
      </c>
      <c r="H29" s="4">
        <f t="shared" si="1"/>
        <v>-454</v>
      </c>
      <c r="I29" s="2"/>
      <c r="J29" s="2">
        <v>3418</v>
      </c>
      <c r="K29" s="2">
        <v>2818</v>
      </c>
      <c r="L29" s="4">
        <f t="shared" si="2"/>
        <v>-600</v>
      </c>
      <c r="M29" s="2"/>
      <c r="N29" s="2">
        <v>3190</v>
      </c>
      <c r="O29" s="2">
        <v>2809</v>
      </c>
      <c r="P29" s="4">
        <f t="shared" si="3"/>
        <v>-381</v>
      </c>
      <c r="Q29" s="2"/>
      <c r="R29" s="2">
        <v>3054</v>
      </c>
      <c r="S29" s="2">
        <v>2607</v>
      </c>
      <c r="T29" s="4">
        <f t="shared" si="4"/>
        <v>-447</v>
      </c>
    </row>
    <row r="30" spans="1:20" x14ac:dyDescent="0.15">
      <c r="A30" s="2" t="s">
        <v>27</v>
      </c>
      <c r="B30" s="2">
        <v>1068</v>
      </c>
      <c r="C30" s="2">
        <v>1077</v>
      </c>
      <c r="D30" s="4">
        <f t="shared" si="0"/>
        <v>9</v>
      </c>
      <c r="E30" s="2"/>
      <c r="F30" s="2">
        <v>1116</v>
      </c>
      <c r="G30" s="2">
        <v>1053</v>
      </c>
      <c r="H30" s="4">
        <f t="shared" si="1"/>
        <v>-63</v>
      </c>
      <c r="I30" s="2"/>
      <c r="J30" s="2">
        <v>1073</v>
      </c>
      <c r="K30" s="2">
        <v>1016</v>
      </c>
      <c r="L30" s="4">
        <f t="shared" si="2"/>
        <v>-57</v>
      </c>
      <c r="M30" s="2"/>
      <c r="N30" s="2">
        <v>1100</v>
      </c>
      <c r="O30" s="2">
        <v>928</v>
      </c>
      <c r="P30" s="4">
        <f t="shared" si="3"/>
        <v>-172</v>
      </c>
      <c r="Q30" s="2"/>
      <c r="R30" s="2">
        <v>1080</v>
      </c>
      <c r="S30" s="2">
        <v>986</v>
      </c>
      <c r="T30" s="4">
        <f t="shared" si="4"/>
        <v>-94</v>
      </c>
    </row>
    <row r="31" spans="1:20" x14ac:dyDescent="0.15">
      <c r="A31" s="2" t="s">
        <v>28</v>
      </c>
      <c r="B31" s="2">
        <v>941</v>
      </c>
      <c r="C31" s="2">
        <v>1021</v>
      </c>
      <c r="D31" s="4">
        <f t="shared" si="0"/>
        <v>80</v>
      </c>
      <c r="E31" s="2"/>
      <c r="F31" s="2">
        <v>951</v>
      </c>
      <c r="G31" s="2">
        <v>972</v>
      </c>
      <c r="H31" s="4">
        <f t="shared" si="1"/>
        <v>21</v>
      </c>
      <c r="I31" s="2"/>
      <c r="J31" s="2">
        <v>1019</v>
      </c>
      <c r="K31" s="2">
        <v>999</v>
      </c>
      <c r="L31" s="4">
        <f t="shared" si="2"/>
        <v>-20</v>
      </c>
      <c r="M31" s="2"/>
      <c r="N31" s="2">
        <v>931</v>
      </c>
      <c r="O31" s="2">
        <v>878</v>
      </c>
      <c r="P31" s="4">
        <f t="shared" si="3"/>
        <v>-53</v>
      </c>
      <c r="Q31" s="2"/>
      <c r="R31" s="2">
        <v>925</v>
      </c>
      <c r="S31" s="2">
        <v>886</v>
      </c>
      <c r="T31" s="4">
        <f t="shared" si="4"/>
        <v>-39</v>
      </c>
    </row>
    <row r="32" spans="1:20" x14ac:dyDescent="0.15">
      <c r="A32" s="2" t="s">
        <v>29</v>
      </c>
      <c r="B32" s="2">
        <v>539</v>
      </c>
      <c r="C32" s="2">
        <v>501</v>
      </c>
      <c r="D32" s="4">
        <f t="shared" si="0"/>
        <v>-38</v>
      </c>
      <c r="E32" s="2"/>
      <c r="F32" s="2">
        <v>511</v>
      </c>
      <c r="G32" s="2">
        <v>558</v>
      </c>
      <c r="H32" s="4">
        <f t="shared" si="1"/>
        <v>47</v>
      </c>
      <c r="I32" s="2"/>
      <c r="J32" s="2">
        <v>526</v>
      </c>
      <c r="K32" s="2">
        <v>486</v>
      </c>
      <c r="L32" s="4">
        <f t="shared" si="2"/>
        <v>-40</v>
      </c>
      <c r="M32" s="2"/>
      <c r="N32" s="2">
        <v>448</v>
      </c>
      <c r="O32" s="2">
        <v>490</v>
      </c>
      <c r="P32" s="4">
        <f t="shared" si="3"/>
        <v>42</v>
      </c>
      <c r="Q32" s="2"/>
      <c r="R32" s="2">
        <v>439</v>
      </c>
      <c r="S32" s="2">
        <v>502</v>
      </c>
      <c r="T32" s="4">
        <f t="shared" si="4"/>
        <v>63</v>
      </c>
    </row>
    <row r="33" spans="1:20" x14ac:dyDescent="0.15">
      <c r="A33" s="2" t="s">
        <v>30</v>
      </c>
      <c r="B33" s="2">
        <v>54</v>
      </c>
      <c r="C33" s="2">
        <v>69</v>
      </c>
      <c r="D33" s="4">
        <f t="shared" si="0"/>
        <v>15</v>
      </c>
      <c r="E33" s="2"/>
      <c r="F33" s="2">
        <v>82</v>
      </c>
      <c r="G33" s="2">
        <v>73</v>
      </c>
      <c r="H33" s="4">
        <f t="shared" si="1"/>
        <v>-9</v>
      </c>
      <c r="I33" s="2"/>
      <c r="J33" s="2">
        <v>58</v>
      </c>
      <c r="K33" s="2">
        <v>80</v>
      </c>
      <c r="L33" s="4">
        <f t="shared" si="2"/>
        <v>22</v>
      </c>
      <c r="M33" s="2"/>
      <c r="N33" s="2">
        <v>69</v>
      </c>
      <c r="O33" s="2">
        <v>83</v>
      </c>
      <c r="P33" s="4">
        <f t="shared" si="3"/>
        <v>14</v>
      </c>
      <c r="Q33" s="2"/>
      <c r="R33" s="2">
        <v>94</v>
      </c>
      <c r="S33" s="2">
        <v>62</v>
      </c>
      <c r="T33" s="4">
        <f t="shared" si="4"/>
        <v>-32</v>
      </c>
    </row>
    <row r="34" spans="1:20" x14ac:dyDescent="0.15">
      <c r="A34" s="2" t="s">
        <v>31</v>
      </c>
      <c r="B34" s="2">
        <v>67</v>
      </c>
      <c r="C34" s="2">
        <v>68</v>
      </c>
      <c r="D34" s="4">
        <f t="shared" si="0"/>
        <v>1</v>
      </c>
      <c r="E34" s="2"/>
      <c r="F34" s="2">
        <v>64</v>
      </c>
      <c r="G34" s="2">
        <v>67</v>
      </c>
      <c r="H34" s="4">
        <f t="shared" si="1"/>
        <v>3</v>
      </c>
      <c r="I34" s="2"/>
      <c r="J34" s="2">
        <v>65</v>
      </c>
      <c r="K34" s="2">
        <v>73</v>
      </c>
      <c r="L34" s="4">
        <f t="shared" si="2"/>
        <v>8</v>
      </c>
      <c r="M34" s="2"/>
      <c r="N34" s="2">
        <v>50</v>
      </c>
      <c r="O34" s="2">
        <v>72</v>
      </c>
      <c r="P34" s="4">
        <f t="shared" si="3"/>
        <v>22</v>
      </c>
      <c r="Q34" s="2"/>
      <c r="R34" s="2">
        <v>57</v>
      </c>
      <c r="S34" s="2">
        <v>72</v>
      </c>
      <c r="T34" s="4">
        <f t="shared" si="4"/>
        <v>15</v>
      </c>
    </row>
    <row r="35" spans="1:20" x14ac:dyDescent="0.15">
      <c r="A35" s="2" t="s">
        <v>32</v>
      </c>
      <c r="B35" s="2">
        <v>204</v>
      </c>
      <c r="C35" s="2">
        <v>192</v>
      </c>
      <c r="D35" s="4">
        <f t="shared" si="0"/>
        <v>-12</v>
      </c>
      <c r="E35" s="2"/>
      <c r="F35" s="2">
        <v>188</v>
      </c>
      <c r="G35" s="2">
        <v>264</v>
      </c>
      <c r="H35" s="4">
        <f t="shared" si="1"/>
        <v>76</v>
      </c>
      <c r="I35" s="2"/>
      <c r="J35" s="2">
        <v>260</v>
      </c>
      <c r="K35" s="2">
        <v>207</v>
      </c>
      <c r="L35" s="4">
        <f t="shared" si="2"/>
        <v>-53</v>
      </c>
      <c r="M35" s="2"/>
      <c r="N35" s="2">
        <v>210</v>
      </c>
      <c r="O35" s="2">
        <v>233</v>
      </c>
      <c r="P35" s="4">
        <f t="shared" si="3"/>
        <v>23</v>
      </c>
      <c r="Q35" s="2"/>
      <c r="R35" s="2">
        <v>227</v>
      </c>
      <c r="S35" s="2">
        <v>188</v>
      </c>
      <c r="T35" s="4">
        <f t="shared" si="4"/>
        <v>-39</v>
      </c>
    </row>
    <row r="36" spans="1:20" x14ac:dyDescent="0.15">
      <c r="A36" s="2" t="s">
        <v>33</v>
      </c>
      <c r="B36" s="2">
        <v>275</v>
      </c>
      <c r="C36" s="2">
        <v>322</v>
      </c>
      <c r="D36" s="4">
        <f t="shared" si="0"/>
        <v>47</v>
      </c>
      <c r="E36" s="2"/>
      <c r="F36" s="2">
        <v>273</v>
      </c>
      <c r="G36" s="2">
        <v>314</v>
      </c>
      <c r="H36" s="4">
        <f t="shared" si="1"/>
        <v>41</v>
      </c>
      <c r="I36" s="2"/>
      <c r="J36" s="2">
        <v>311</v>
      </c>
      <c r="K36" s="2">
        <v>468</v>
      </c>
      <c r="L36" s="4">
        <f t="shared" si="2"/>
        <v>157</v>
      </c>
      <c r="M36" s="2"/>
      <c r="N36" s="2">
        <v>316</v>
      </c>
      <c r="O36" s="2">
        <v>315</v>
      </c>
      <c r="P36" s="4">
        <f t="shared" si="3"/>
        <v>-1</v>
      </c>
      <c r="Q36" s="2"/>
      <c r="R36" s="2">
        <v>280</v>
      </c>
      <c r="S36" s="2">
        <v>347</v>
      </c>
      <c r="T36" s="4">
        <f t="shared" si="4"/>
        <v>67</v>
      </c>
    </row>
    <row r="37" spans="1:20" x14ac:dyDescent="0.15">
      <c r="A37" s="2" t="s">
        <v>34</v>
      </c>
      <c r="B37" s="2">
        <v>142</v>
      </c>
      <c r="C37" s="2">
        <v>164</v>
      </c>
      <c r="D37" s="4">
        <f t="shared" si="0"/>
        <v>22</v>
      </c>
      <c r="E37" s="2"/>
      <c r="F37" s="2">
        <v>153</v>
      </c>
      <c r="G37" s="2">
        <v>142</v>
      </c>
      <c r="H37" s="4">
        <f t="shared" si="1"/>
        <v>-11</v>
      </c>
      <c r="I37" s="2"/>
      <c r="J37" s="2">
        <v>142</v>
      </c>
      <c r="K37" s="2">
        <v>155</v>
      </c>
      <c r="L37" s="4">
        <f t="shared" si="2"/>
        <v>13</v>
      </c>
      <c r="M37" s="2"/>
      <c r="N37" s="2">
        <v>191</v>
      </c>
      <c r="O37" s="2">
        <v>169</v>
      </c>
      <c r="P37" s="4">
        <f t="shared" si="3"/>
        <v>-22</v>
      </c>
      <c r="Q37" s="2"/>
      <c r="R37" s="2">
        <v>162</v>
      </c>
      <c r="S37" s="2">
        <v>178</v>
      </c>
      <c r="T37" s="4">
        <f t="shared" si="4"/>
        <v>16</v>
      </c>
    </row>
    <row r="38" spans="1:20" x14ac:dyDescent="0.15">
      <c r="A38" s="2" t="s">
        <v>35</v>
      </c>
      <c r="B38" s="2">
        <v>60</v>
      </c>
      <c r="C38" s="2">
        <v>98</v>
      </c>
      <c r="D38" s="4">
        <f t="shared" si="0"/>
        <v>38</v>
      </c>
      <c r="E38" s="2"/>
      <c r="F38" s="2">
        <v>78</v>
      </c>
      <c r="G38" s="2">
        <v>80</v>
      </c>
      <c r="H38" s="4">
        <f t="shared" si="1"/>
        <v>2</v>
      </c>
      <c r="I38" s="2"/>
      <c r="J38" s="2">
        <v>84</v>
      </c>
      <c r="K38" s="2">
        <v>74</v>
      </c>
      <c r="L38" s="4">
        <f t="shared" si="2"/>
        <v>-10</v>
      </c>
      <c r="M38" s="2"/>
      <c r="N38" s="2">
        <v>67</v>
      </c>
      <c r="O38" s="2">
        <v>74</v>
      </c>
      <c r="P38" s="4">
        <f t="shared" si="3"/>
        <v>7</v>
      </c>
      <c r="Q38" s="2"/>
      <c r="R38" s="2">
        <v>72</v>
      </c>
      <c r="S38" s="2">
        <v>74</v>
      </c>
      <c r="T38" s="4">
        <f t="shared" si="4"/>
        <v>2</v>
      </c>
    </row>
    <row r="39" spans="1:20" x14ac:dyDescent="0.15">
      <c r="A39" s="2" t="s">
        <v>36</v>
      </c>
      <c r="B39" s="2">
        <v>103</v>
      </c>
      <c r="C39" s="2">
        <v>104</v>
      </c>
      <c r="D39" s="4">
        <f t="shared" si="0"/>
        <v>1</v>
      </c>
      <c r="E39" s="2"/>
      <c r="F39" s="2">
        <v>121</v>
      </c>
      <c r="G39" s="2">
        <v>98</v>
      </c>
      <c r="H39" s="4">
        <f t="shared" si="1"/>
        <v>-23</v>
      </c>
      <c r="I39" s="2"/>
      <c r="J39" s="2">
        <v>147</v>
      </c>
      <c r="K39" s="2">
        <v>88</v>
      </c>
      <c r="L39" s="4">
        <f t="shared" si="2"/>
        <v>-59</v>
      </c>
      <c r="M39" s="2"/>
      <c r="N39" s="2">
        <v>86</v>
      </c>
      <c r="O39" s="2">
        <v>108</v>
      </c>
      <c r="P39" s="4">
        <f t="shared" si="3"/>
        <v>22</v>
      </c>
      <c r="Q39" s="2"/>
      <c r="R39" s="2">
        <v>106</v>
      </c>
      <c r="S39" s="2">
        <v>127</v>
      </c>
      <c r="T39" s="4">
        <f t="shared" si="4"/>
        <v>21</v>
      </c>
    </row>
    <row r="40" spans="1:20" x14ac:dyDescent="0.15">
      <c r="A40" s="2" t="s">
        <v>37</v>
      </c>
      <c r="B40" s="2">
        <v>135</v>
      </c>
      <c r="C40" s="2">
        <v>102</v>
      </c>
      <c r="D40" s="4">
        <f t="shared" si="0"/>
        <v>-33</v>
      </c>
      <c r="E40" s="2"/>
      <c r="F40" s="2">
        <v>107</v>
      </c>
      <c r="G40" s="2">
        <v>136</v>
      </c>
      <c r="H40" s="4">
        <f t="shared" si="1"/>
        <v>29</v>
      </c>
      <c r="I40" s="2"/>
      <c r="J40" s="2">
        <v>118</v>
      </c>
      <c r="K40" s="2">
        <v>130</v>
      </c>
      <c r="L40" s="4">
        <f t="shared" si="2"/>
        <v>12</v>
      </c>
      <c r="M40" s="2"/>
      <c r="N40" s="2">
        <v>137</v>
      </c>
      <c r="O40" s="2">
        <v>114</v>
      </c>
      <c r="P40" s="4">
        <f t="shared" si="3"/>
        <v>-23</v>
      </c>
      <c r="Q40" s="2"/>
      <c r="R40" s="2">
        <v>137</v>
      </c>
      <c r="S40" s="2">
        <v>152</v>
      </c>
      <c r="T40" s="4">
        <f t="shared" si="4"/>
        <v>15</v>
      </c>
    </row>
    <row r="41" spans="1:20" x14ac:dyDescent="0.15">
      <c r="A41" s="2" t="s">
        <v>38</v>
      </c>
      <c r="B41" s="2">
        <v>97</v>
      </c>
      <c r="C41" s="2">
        <v>109</v>
      </c>
      <c r="D41" s="4">
        <f t="shared" si="0"/>
        <v>12</v>
      </c>
      <c r="E41" s="2"/>
      <c r="F41" s="2">
        <v>78</v>
      </c>
      <c r="G41" s="2">
        <v>107</v>
      </c>
      <c r="H41" s="4">
        <f t="shared" si="1"/>
        <v>29</v>
      </c>
      <c r="I41" s="2"/>
      <c r="J41" s="2">
        <v>62</v>
      </c>
      <c r="K41" s="2">
        <v>91</v>
      </c>
      <c r="L41" s="4">
        <f t="shared" si="2"/>
        <v>29</v>
      </c>
      <c r="M41" s="2"/>
      <c r="N41" s="2">
        <v>70</v>
      </c>
      <c r="O41" s="2">
        <v>104</v>
      </c>
      <c r="P41" s="4">
        <f t="shared" si="3"/>
        <v>34</v>
      </c>
      <c r="Q41" s="2"/>
      <c r="R41" s="2">
        <v>85</v>
      </c>
      <c r="S41" s="2">
        <v>96</v>
      </c>
      <c r="T41" s="4">
        <f t="shared" si="4"/>
        <v>11</v>
      </c>
    </row>
    <row r="42" spans="1:20" x14ac:dyDescent="0.15">
      <c r="A42" s="2" t="s">
        <v>39</v>
      </c>
      <c r="B42" s="2">
        <v>532</v>
      </c>
      <c r="C42" s="2">
        <v>690</v>
      </c>
      <c r="D42" s="4">
        <f t="shared" si="0"/>
        <v>158</v>
      </c>
      <c r="E42" s="2"/>
      <c r="F42" s="2">
        <v>545</v>
      </c>
      <c r="G42" s="2">
        <v>626</v>
      </c>
      <c r="H42" s="4">
        <f t="shared" si="1"/>
        <v>81</v>
      </c>
      <c r="I42" s="2"/>
      <c r="J42" s="2">
        <v>555</v>
      </c>
      <c r="K42" s="2">
        <v>598</v>
      </c>
      <c r="L42" s="4">
        <f t="shared" si="2"/>
        <v>43</v>
      </c>
      <c r="M42" s="2"/>
      <c r="N42" s="2">
        <v>542</v>
      </c>
      <c r="O42" s="2">
        <v>505</v>
      </c>
      <c r="P42" s="4">
        <f t="shared" si="3"/>
        <v>-37</v>
      </c>
      <c r="Q42" s="2"/>
      <c r="R42" s="2">
        <v>438</v>
      </c>
      <c r="S42" s="2">
        <v>564</v>
      </c>
      <c r="T42" s="4">
        <f t="shared" si="4"/>
        <v>126</v>
      </c>
    </row>
    <row r="43" spans="1:20" x14ac:dyDescent="0.15">
      <c r="A43" s="2" t="s">
        <v>40</v>
      </c>
      <c r="B43" s="2">
        <v>81</v>
      </c>
      <c r="C43" s="2">
        <v>117</v>
      </c>
      <c r="D43" s="4">
        <f t="shared" si="0"/>
        <v>36</v>
      </c>
      <c r="E43" s="2"/>
      <c r="F43" s="2">
        <v>84</v>
      </c>
      <c r="G43" s="2">
        <v>97</v>
      </c>
      <c r="H43" s="4">
        <f t="shared" si="1"/>
        <v>13</v>
      </c>
      <c r="I43" s="2"/>
      <c r="J43" s="2">
        <v>82</v>
      </c>
      <c r="K43" s="2">
        <v>96</v>
      </c>
      <c r="L43" s="4">
        <f t="shared" si="2"/>
        <v>14</v>
      </c>
      <c r="M43" s="2"/>
      <c r="N43" s="2">
        <v>87</v>
      </c>
      <c r="O43" s="2">
        <v>70</v>
      </c>
      <c r="P43" s="4">
        <f t="shared" si="3"/>
        <v>-17</v>
      </c>
      <c r="Q43" s="2"/>
      <c r="R43" s="2">
        <v>72</v>
      </c>
      <c r="S43" s="2">
        <v>111</v>
      </c>
      <c r="T43" s="4">
        <f t="shared" si="4"/>
        <v>39</v>
      </c>
    </row>
    <row r="44" spans="1:20" x14ac:dyDescent="0.15">
      <c r="A44" s="2" t="s">
        <v>41</v>
      </c>
      <c r="B44" s="2">
        <v>197</v>
      </c>
      <c r="C44" s="2">
        <v>193</v>
      </c>
      <c r="D44" s="4">
        <f t="shared" si="0"/>
        <v>-4</v>
      </c>
      <c r="E44" s="2"/>
      <c r="F44" s="2">
        <v>180</v>
      </c>
      <c r="G44" s="2">
        <v>176</v>
      </c>
      <c r="H44" s="4">
        <f t="shared" si="1"/>
        <v>-4</v>
      </c>
      <c r="I44" s="2"/>
      <c r="J44" s="2">
        <v>169</v>
      </c>
      <c r="K44" s="2">
        <v>190</v>
      </c>
      <c r="L44" s="4">
        <f t="shared" si="2"/>
        <v>21</v>
      </c>
      <c r="M44" s="2"/>
      <c r="N44" s="2">
        <v>154</v>
      </c>
      <c r="O44" s="2">
        <v>158</v>
      </c>
      <c r="P44" s="4">
        <f t="shared" si="3"/>
        <v>4</v>
      </c>
      <c r="Q44" s="2"/>
      <c r="R44" s="2">
        <v>157</v>
      </c>
      <c r="S44" s="2">
        <v>197</v>
      </c>
      <c r="T44" s="4">
        <f t="shared" si="4"/>
        <v>40</v>
      </c>
    </row>
    <row r="45" spans="1:20" x14ac:dyDescent="0.15">
      <c r="A45" s="2" t="s">
        <v>42</v>
      </c>
      <c r="B45" s="2">
        <v>251</v>
      </c>
      <c r="C45" s="2">
        <v>290</v>
      </c>
      <c r="D45" s="4">
        <f t="shared" si="0"/>
        <v>39</v>
      </c>
      <c r="E45" s="2"/>
      <c r="F45" s="2">
        <v>205</v>
      </c>
      <c r="G45" s="2">
        <v>232</v>
      </c>
      <c r="H45" s="4">
        <f t="shared" si="1"/>
        <v>27</v>
      </c>
      <c r="I45" s="2"/>
      <c r="J45" s="2">
        <v>198</v>
      </c>
      <c r="K45" s="2">
        <v>451</v>
      </c>
      <c r="L45" s="4">
        <f t="shared" si="2"/>
        <v>253</v>
      </c>
      <c r="M45" s="2"/>
      <c r="N45" s="2">
        <v>211</v>
      </c>
      <c r="O45" s="2">
        <v>214</v>
      </c>
      <c r="P45" s="4">
        <f t="shared" si="3"/>
        <v>3</v>
      </c>
      <c r="Q45" s="2"/>
      <c r="R45" s="2">
        <v>225</v>
      </c>
      <c r="S45" s="2">
        <v>254</v>
      </c>
      <c r="T45" s="4">
        <f t="shared" si="4"/>
        <v>29</v>
      </c>
    </row>
    <row r="46" spans="1:20" x14ac:dyDescent="0.15">
      <c r="A46" s="2" t="s">
        <v>43</v>
      </c>
      <c r="B46" s="2">
        <v>248</v>
      </c>
      <c r="C46" s="2">
        <v>181</v>
      </c>
      <c r="D46" s="4">
        <f t="shared" si="0"/>
        <v>-67</v>
      </c>
      <c r="E46" s="2"/>
      <c r="F46" s="2">
        <v>210</v>
      </c>
      <c r="G46" s="2">
        <v>248</v>
      </c>
      <c r="H46" s="4">
        <f t="shared" si="1"/>
        <v>38</v>
      </c>
      <c r="I46" s="2"/>
      <c r="J46" s="2">
        <v>215</v>
      </c>
      <c r="K46" s="2">
        <v>471</v>
      </c>
      <c r="L46" s="4">
        <f t="shared" si="2"/>
        <v>256</v>
      </c>
      <c r="M46" s="2"/>
      <c r="N46" s="2">
        <v>179</v>
      </c>
      <c r="O46" s="2">
        <v>157</v>
      </c>
      <c r="P46" s="4">
        <f t="shared" si="3"/>
        <v>-22</v>
      </c>
      <c r="Q46" s="2"/>
      <c r="R46" s="2">
        <v>136</v>
      </c>
      <c r="S46" s="2">
        <v>339</v>
      </c>
      <c r="T46" s="4">
        <f t="shared" si="4"/>
        <v>203</v>
      </c>
    </row>
    <row r="47" spans="1:20" x14ac:dyDescent="0.15">
      <c r="A47" s="2" t="s">
        <v>44</v>
      </c>
      <c r="B47" s="2">
        <v>172</v>
      </c>
      <c r="C47" s="2">
        <v>178</v>
      </c>
      <c r="D47" s="4">
        <f t="shared" si="0"/>
        <v>6</v>
      </c>
      <c r="E47" s="2"/>
      <c r="F47" s="2">
        <v>176</v>
      </c>
      <c r="G47" s="2">
        <v>155</v>
      </c>
      <c r="H47" s="4">
        <f t="shared" si="1"/>
        <v>-21</v>
      </c>
      <c r="I47" s="2"/>
      <c r="J47" s="2">
        <v>168</v>
      </c>
      <c r="K47" s="2">
        <v>154</v>
      </c>
      <c r="L47" s="4">
        <f t="shared" si="2"/>
        <v>-14</v>
      </c>
      <c r="M47" s="2"/>
      <c r="N47" s="2">
        <v>138</v>
      </c>
      <c r="O47" s="2">
        <v>169</v>
      </c>
      <c r="P47" s="4">
        <f t="shared" si="3"/>
        <v>31</v>
      </c>
      <c r="Q47" s="2"/>
      <c r="R47" s="2">
        <v>139</v>
      </c>
      <c r="S47" s="2">
        <v>145</v>
      </c>
      <c r="T47" s="4">
        <f t="shared" si="4"/>
        <v>6</v>
      </c>
    </row>
    <row r="48" spans="1:20" x14ac:dyDescent="0.15">
      <c r="A48" s="2" t="s">
        <v>45</v>
      </c>
      <c r="B48" s="2">
        <v>218</v>
      </c>
      <c r="C48" s="2">
        <v>237</v>
      </c>
      <c r="D48" s="4">
        <f t="shared" si="0"/>
        <v>19</v>
      </c>
      <c r="E48" s="2"/>
      <c r="F48" s="2">
        <v>207</v>
      </c>
      <c r="G48" s="2">
        <v>239</v>
      </c>
      <c r="H48" s="4">
        <f t="shared" si="1"/>
        <v>32</v>
      </c>
      <c r="I48" s="2"/>
      <c r="J48" s="2">
        <v>172</v>
      </c>
      <c r="K48" s="2">
        <v>226</v>
      </c>
      <c r="L48" s="4">
        <f t="shared" si="2"/>
        <v>54</v>
      </c>
      <c r="M48" s="2"/>
      <c r="N48" s="2">
        <v>188</v>
      </c>
      <c r="O48" s="2">
        <v>235</v>
      </c>
      <c r="P48" s="4">
        <f t="shared" si="3"/>
        <v>47</v>
      </c>
      <c r="Q48" s="2"/>
      <c r="R48" s="2">
        <v>192</v>
      </c>
      <c r="S48" s="2">
        <v>222</v>
      </c>
      <c r="T48" s="4">
        <f t="shared" si="4"/>
        <v>30</v>
      </c>
    </row>
    <row r="49" spans="1:20" x14ac:dyDescent="0.15">
      <c r="A49" s="2" t="s">
        <v>46</v>
      </c>
      <c r="B49" s="2">
        <v>297</v>
      </c>
      <c r="C49" s="2">
        <v>349</v>
      </c>
      <c r="D49" s="4">
        <f t="shared" si="0"/>
        <v>52</v>
      </c>
      <c r="E49" s="2"/>
      <c r="F49" s="2">
        <v>311</v>
      </c>
      <c r="G49" s="2">
        <v>384</v>
      </c>
      <c r="H49" s="4">
        <f t="shared" si="1"/>
        <v>73</v>
      </c>
      <c r="I49" s="2"/>
      <c r="J49" s="2">
        <v>310</v>
      </c>
      <c r="K49" s="2">
        <v>384</v>
      </c>
      <c r="L49" s="4">
        <f t="shared" si="2"/>
        <v>74</v>
      </c>
      <c r="M49" s="2"/>
      <c r="N49" s="2">
        <v>352</v>
      </c>
      <c r="O49" s="2">
        <v>360</v>
      </c>
      <c r="P49" s="4">
        <f t="shared" si="3"/>
        <v>8</v>
      </c>
      <c r="Q49" s="2"/>
      <c r="R49" s="2">
        <v>354</v>
      </c>
      <c r="S49" s="2">
        <v>418</v>
      </c>
      <c r="T49" s="4">
        <f t="shared" si="4"/>
        <v>64</v>
      </c>
    </row>
    <row r="50" spans="1:20" x14ac:dyDescent="0.15">
      <c r="A50" s="2"/>
      <c r="B50" s="2"/>
      <c r="C50" s="2"/>
      <c r="D50" s="2">
        <f>SUM(D3:D49)</f>
        <v>-1592</v>
      </c>
      <c r="E50" s="2"/>
      <c r="F50" s="2"/>
      <c r="G50" s="2"/>
      <c r="H50" s="2">
        <f>SUM(H3:H49)</f>
        <v>-968</v>
      </c>
      <c r="I50" s="2"/>
      <c r="J50" s="2"/>
      <c r="K50" s="2"/>
      <c r="L50" s="2">
        <f>SUM(L3:L49)</f>
        <v>-2109</v>
      </c>
      <c r="M50" s="2"/>
      <c r="N50" s="2"/>
      <c r="O50" s="2"/>
      <c r="P50" s="2">
        <f>SUM(P3:P49)</f>
        <v>-3226</v>
      </c>
      <c r="Q50" s="2"/>
      <c r="R50" s="2"/>
      <c r="S50" s="2"/>
      <c r="T50" s="2">
        <f>SUM(T3:T49)</f>
        <v>-2839</v>
      </c>
    </row>
    <row r="51" spans="1:2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15">
      <c r="A52" s="3" t="s">
        <v>54</v>
      </c>
      <c r="B52" s="5">
        <f>B3</f>
        <v>380</v>
      </c>
      <c r="C52" s="5">
        <f t="shared" ref="C52:P52" si="5">C3</f>
        <v>411</v>
      </c>
      <c r="D52" s="5">
        <f t="shared" si="5"/>
        <v>31</v>
      </c>
      <c r="E52" s="5"/>
      <c r="F52" s="5">
        <f t="shared" si="5"/>
        <v>380</v>
      </c>
      <c r="G52" s="5">
        <f t="shared" si="5"/>
        <v>427</v>
      </c>
      <c r="H52" s="5">
        <f t="shared" si="5"/>
        <v>47</v>
      </c>
      <c r="I52" s="5"/>
      <c r="J52" s="5">
        <f t="shared" si="5"/>
        <v>343</v>
      </c>
      <c r="K52" s="5">
        <f t="shared" si="5"/>
        <v>391</v>
      </c>
      <c r="L52" s="5">
        <f t="shared" si="5"/>
        <v>48</v>
      </c>
      <c r="M52" s="5"/>
      <c r="N52" s="5">
        <f t="shared" si="5"/>
        <v>307</v>
      </c>
      <c r="O52" s="5">
        <f t="shared" si="5"/>
        <v>405</v>
      </c>
      <c r="P52" s="5">
        <f t="shared" si="5"/>
        <v>98</v>
      </c>
      <c r="Q52" s="4"/>
      <c r="R52" s="5">
        <f t="shared" ref="R52:T52" si="6">R3</f>
        <v>353</v>
      </c>
      <c r="S52" s="5">
        <f t="shared" si="6"/>
        <v>374</v>
      </c>
      <c r="T52" s="5">
        <f t="shared" si="6"/>
        <v>21</v>
      </c>
    </row>
    <row r="53" spans="1:20" x14ac:dyDescent="0.15">
      <c r="A53" s="3" t="s">
        <v>55</v>
      </c>
      <c r="B53" s="5">
        <f>B4+B5+B6+B7+B8+B9</f>
        <v>541</v>
      </c>
      <c r="C53" s="5">
        <f t="shared" ref="C53:P53" si="7">C4+C5+C6+C7+C8+C9</f>
        <v>729</v>
      </c>
      <c r="D53" s="5">
        <f t="shared" si="7"/>
        <v>188</v>
      </c>
      <c r="E53" s="5"/>
      <c r="F53" s="5">
        <f t="shared" si="7"/>
        <v>567</v>
      </c>
      <c r="G53" s="5">
        <f t="shared" si="7"/>
        <v>1018</v>
      </c>
      <c r="H53" s="5">
        <f t="shared" si="7"/>
        <v>451</v>
      </c>
      <c r="I53" s="5"/>
      <c r="J53" s="5">
        <f t="shared" si="7"/>
        <v>678</v>
      </c>
      <c r="K53" s="5">
        <f t="shared" si="7"/>
        <v>745</v>
      </c>
      <c r="L53" s="5">
        <f t="shared" si="7"/>
        <v>67</v>
      </c>
      <c r="M53" s="5"/>
      <c r="N53" s="5">
        <f t="shared" si="7"/>
        <v>688</v>
      </c>
      <c r="O53" s="5">
        <f t="shared" si="7"/>
        <v>687</v>
      </c>
      <c r="P53" s="5">
        <f t="shared" si="7"/>
        <v>-1</v>
      </c>
      <c r="Q53" s="4"/>
      <c r="R53" s="5">
        <f t="shared" ref="R53:T53" si="8">R4+R5+R6+R7+R8+R9</f>
        <v>713</v>
      </c>
      <c r="S53" s="5">
        <f t="shared" si="8"/>
        <v>698</v>
      </c>
      <c r="T53" s="5">
        <f t="shared" si="8"/>
        <v>-15</v>
      </c>
    </row>
    <row r="54" spans="1:20" x14ac:dyDescent="0.15">
      <c r="A54" s="3" t="s">
        <v>56</v>
      </c>
      <c r="B54" s="5">
        <f>B11+B12+B10</f>
        <v>858</v>
      </c>
      <c r="C54" s="5">
        <f t="shared" ref="C54:P54" si="9">C11+C12+C10</f>
        <v>686</v>
      </c>
      <c r="D54" s="5">
        <f t="shared" si="9"/>
        <v>-172</v>
      </c>
      <c r="E54" s="5"/>
      <c r="F54" s="5">
        <f t="shared" si="9"/>
        <v>662</v>
      </c>
      <c r="G54" s="5">
        <f t="shared" si="9"/>
        <v>758</v>
      </c>
      <c r="H54" s="5">
        <f t="shared" si="9"/>
        <v>96</v>
      </c>
      <c r="I54" s="5"/>
      <c r="J54" s="5">
        <f t="shared" si="9"/>
        <v>716</v>
      </c>
      <c r="K54" s="5">
        <f t="shared" si="9"/>
        <v>879</v>
      </c>
      <c r="L54" s="5">
        <f t="shared" si="9"/>
        <v>163</v>
      </c>
      <c r="M54" s="5"/>
      <c r="N54" s="5">
        <f t="shared" si="9"/>
        <v>712</v>
      </c>
      <c r="O54" s="5">
        <f t="shared" si="9"/>
        <v>799</v>
      </c>
      <c r="P54" s="5">
        <f t="shared" si="9"/>
        <v>87</v>
      </c>
      <c r="Q54" s="4"/>
      <c r="R54" s="5">
        <f t="shared" ref="R54:T54" si="10">R11+R12+R10</f>
        <v>630</v>
      </c>
      <c r="S54" s="5">
        <f t="shared" si="10"/>
        <v>642</v>
      </c>
      <c r="T54" s="5">
        <f t="shared" si="10"/>
        <v>12</v>
      </c>
    </row>
    <row r="55" spans="1:20" x14ac:dyDescent="0.15">
      <c r="A55" s="3" t="s">
        <v>57</v>
      </c>
      <c r="B55" s="5">
        <f>B13+B14+B15+B16</f>
        <v>5669</v>
      </c>
      <c r="C55" s="5">
        <f t="shared" ref="C55:P55" si="11">C13+C14+C15+C16</f>
        <v>4681</v>
      </c>
      <c r="D55" s="5">
        <f t="shared" si="11"/>
        <v>-988</v>
      </c>
      <c r="E55" s="5"/>
      <c r="F55" s="5">
        <f t="shared" si="11"/>
        <v>5338</v>
      </c>
      <c r="G55" s="5">
        <f t="shared" si="11"/>
        <v>5060</v>
      </c>
      <c r="H55" s="5">
        <f t="shared" si="11"/>
        <v>-278</v>
      </c>
      <c r="I55" s="5"/>
      <c r="J55" s="5">
        <f t="shared" si="11"/>
        <v>5560</v>
      </c>
      <c r="K55" s="5">
        <f t="shared" si="11"/>
        <v>4645</v>
      </c>
      <c r="L55" s="5">
        <f t="shared" si="11"/>
        <v>-915</v>
      </c>
      <c r="M55" s="5"/>
      <c r="N55" s="5">
        <f t="shared" si="11"/>
        <v>5548</v>
      </c>
      <c r="O55" s="5">
        <f t="shared" si="11"/>
        <v>4461</v>
      </c>
      <c r="P55" s="5">
        <f t="shared" si="11"/>
        <v>-1087</v>
      </c>
      <c r="Q55" s="4"/>
      <c r="R55" s="5">
        <f t="shared" ref="R55:T55" si="12">R13+R14+R15+R16</f>
        <v>5694</v>
      </c>
      <c r="S55" s="5">
        <f t="shared" si="12"/>
        <v>4268</v>
      </c>
      <c r="T55" s="5">
        <f t="shared" si="12"/>
        <v>-1426</v>
      </c>
    </row>
    <row r="56" spans="1:20" x14ac:dyDescent="0.15">
      <c r="A56" s="3" t="s">
        <v>58</v>
      </c>
      <c r="B56" s="5">
        <f>B17+B18+B19+B20+B21+B22+B23+B24+B25</f>
        <v>11067</v>
      </c>
      <c r="C56" s="5">
        <f t="shared" ref="C56:P56" si="13">C17+C18+C19+C20+C21+C22+C23+C24+C25</f>
        <v>10451</v>
      </c>
      <c r="D56" s="5">
        <f t="shared" si="13"/>
        <v>-616</v>
      </c>
      <c r="E56" s="5"/>
      <c r="F56" s="5">
        <f t="shared" si="13"/>
        <v>11395</v>
      </c>
      <c r="G56" s="5">
        <f t="shared" si="13"/>
        <v>10336</v>
      </c>
      <c r="H56" s="5">
        <f t="shared" si="13"/>
        <v>-1059</v>
      </c>
      <c r="I56" s="5"/>
      <c r="J56" s="5">
        <f t="shared" si="13"/>
        <v>11718</v>
      </c>
      <c r="K56" s="5">
        <f t="shared" si="13"/>
        <v>10322</v>
      </c>
      <c r="L56" s="5">
        <f t="shared" si="13"/>
        <v>-1396</v>
      </c>
      <c r="M56" s="5"/>
      <c r="N56" s="5">
        <f t="shared" si="13"/>
        <v>12334</v>
      </c>
      <c r="O56" s="5">
        <f t="shared" si="13"/>
        <v>10634</v>
      </c>
      <c r="P56" s="5">
        <f t="shared" si="13"/>
        <v>-1700</v>
      </c>
      <c r="Q56" s="4"/>
      <c r="R56" s="5">
        <f t="shared" ref="R56:T56" si="14">R17+R18+R19+R20+R21+R22+R23+R24+R25</f>
        <v>11784</v>
      </c>
      <c r="S56" s="5">
        <f t="shared" si="14"/>
        <v>10321</v>
      </c>
      <c r="T56" s="5">
        <f t="shared" si="14"/>
        <v>-1463</v>
      </c>
    </row>
    <row r="57" spans="1:20" x14ac:dyDescent="0.15">
      <c r="A57" s="3" t="s">
        <v>59</v>
      </c>
      <c r="B57" s="5">
        <f>B27+B28+B29+B30+B31+B32</f>
        <v>7563</v>
      </c>
      <c r="C57" s="5">
        <f t="shared" ref="C57:P57" si="15">C27+C28+C29+C30+C31+C32</f>
        <v>7198</v>
      </c>
      <c r="D57" s="5">
        <f t="shared" si="15"/>
        <v>-365</v>
      </c>
      <c r="E57" s="5"/>
      <c r="F57" s="5">
        <f t="shared" si="15"/>
        <v>7583</v>
      </c>
      <c r="G57" s="5">
        <f t="shared" si="15"/>
        <v>6982</v>
      </c>
      <c r="H57" s="5">
        <f t="shared" si="15"/>
        <v>-601</v>
      </c>
      <c r="I57" s="5"/>
      <c r="J57" s="5">
        <f t="shared" si="15"/>
        <v>7728</v>
      </c>
      <c r="K57" s="5">
        <f t="shared" si="15"/>
        <v>6832</v>
      </c>
      <c r="L57" s="5">
        <f t="shared" si="15"/>
        <v>-896</v>
      </c>
      <c r="M57" s="5"/>
      <c r="N57" s="5">
        <f t="shared" si="15"/>
        <v>7337</v>
      </c>
      <c r="O57" s="5">
        <f t="shared" si="15"/>
        <v>6621</v>
      </c>
      <c r="P57" s="5">
        <f t="shared" si="15"/>
        <v>-716</v>
      </c>
      <c r="Q57" s="4"/>
      <c r="R57" s="5">
        <f t="shared" ref="R57:T57" si="16">R27+R28+R29+R30+R31+R32</f>
        <v>7069</v>
      </c>
      <c r="S57" s="5">
        <f t="shared" si="16"/>
        <v>6488</v>
      </c>
      <c r="T57" s="5">
        <f t="shared" si="16"/>
        <v>-581</v>
      </c>
    </row>
    <row r="58" spans="1:20" x14ac:dyDescent="0.15">
      <c r="A58" s="3" t="s">
        <v>60</v>
      </c>
      <c r="B58" s="5">
        <f>B33+B34+B35+B36+B37</f>
        <v>742</v>
      </c>
      <c r="C58" s="5">
        <f t="shared" ref="C58:P58" si="17">C33+C34+C35+C36+C37</f>
        <v>815</v>
      </c>
      <c r="D58" s="5">
        <f t="shared" si="17"/>
        <v>73</v>
      </c>
      <c r="E58" s="5"/>
      <c r="F58" s="5">
        <f t="shared" si="17"/>
        <v>760</v>
      </c>
      <c r="G58" s="5">
        <f t="shared" si="17"/>
        <v>860</v>
      </c>
      <c r="H58" s="5">
        <f t="shared" si="17"/>
        <v>100</v>
      </c>
      <c r="I58" s="5"/>
      <c r="J58" s="5">
        <f t="shared" si="17"/>
        <v>836</v>
      </c>
      <c r="K58" s="5">
        <f t="shared" si="17"/>
        <v>983</v>
      </c>
      <c r="L58" s="5">
        <f t="shared" si="17"/>
        <v>147</v>
      </c>
      <c r="M58" s="5"/>
      <c r="N58" s="5">
        <f t="shared" si="17"/>
        <v>836</v>
      </c>
      <c r="O58" s="5">
        <f t="shared" si="17"/>
        <v>872</v>
      </c>
      <c r="P58" s="5">
        <f t="shared" si="17"/>
        <v>36</v>
      </c>
      <c r="Q58" s="4"/>
      <c r="R58" s="5">
        <f t="shared" ref="R58:T58" si="18">R33+R34+R35+R36+R37</f>
        <v>820</v>
      </c>
      <c r="S58" s="5">
        <f t="shared" si="18"/>
        <v>847</v>
      </c>
      <c r="T58" s="5">
        <f t="shared" si="18"/>
        <v>27</v>
      </c>
    </row>
    <row r="59" spans="1:20" x14ac:dyDescent="0.15">
      <c r="A59" s="3" t="s">
        <v>61</v>
      </c>
      <c r="B59" s="5">
        <f>B38+B39+B40+B41</f>
        <v>395</v>
      </c>
      <c r="C59" s="5">
        <f t="shared" ref="C59:P59" si="19">C38+C39+C40+C41</f>
        <v>413</v>
      </c>
      <c r="D59" s="5">
        <f t="shared" si="19"/>
        <v>18</v>
      </c>
      <c r="E59" s="5"/>
      <c r="F59" s="5">
        <f t="shared" si="19"/>
        <v>384</v>
      </c>
      <c r="G59" s="5">
        <f t="shared" si="19"/>
        <v>421</v>
      </c>
      <c r="H59" s="5">
        <f t="shared" si="19"/>
        <v>37</v>
      </c>
      <c r="I59" s="5"/>
      <c r="J59" s="5">
        <f t="shared" si="19"/>
        <v>411</v>
      </c>
      <c r="K59" s="5">
        <f t="shared" si="19"/>
        <v>383</v>
      </c>
      <c r="L59" s="5">
        <f t="shared" si="19"/>
        <v>-28</v>
      </c>
      <c r="M59" s="5"/>
      <c r="N59" s="5">
        <f t="shared" si="19"/>
        <v>360</v>
      </c>
      <c r="O59" s="5">
        <f t="shared" si="19"/>
        <v>400</v>
      </c>
      <c r="P59" s="5">
        <f t="shared" si="19"/>
        <v>40</v>
      </c>
      <c r="Q59" s="4"/>
      <c r="R59" s="5">
        <f t="shared" ref="R59:T59" si="20">R38+R39+R40+R41</f>
        <v>400</v>
      </c>
      <c r="S59" s="5">
        <f t="shared" si="20"/>
        <v>449</v>
      </c>
      <c r="T59" s="5">
        <f t="shared" si="20"/>
        <v>49</v>
      </c>
    </row>
    <row r="60" spans="1:20" x14ac:dyDescent="0.15">
      <c r="A60" s="3" t="s">
        <v>62</v>
      </c>
      <c r="B60" s="5">
        <f>B42+B43+B44+B45+B46+B47+B48+B49</f>
        <v>1996</v>
      </c>
      <c r="C60" s="5">
        <f t="shared" ref="C60:P60" si="21">C42+C43+C44+C45+C46+C47+C48+C49</f>
        <v>2235</v>
      </c>
      <c r="D60" s="5">
        <f t="shared" si="21"/>
        <v>239</v>
      </c>
      <c r="E60" s="5"/>
      <c r="F60" s="5">
        <f t="shared" si="21"/>
        <v>1918</v>
      </c>
      <c r="G60" s="5">
        <f t="shared" si="21"/>
        <v>2157</v>
      </c>
      <c r="H60" s="5">
        <f t="shared" si="21"/>
        <v>239</v>
      </c>
      <c r="I60" s="5"/>
      <c r="J60" s="5">
        <f t="shared" si="21"/>
        <v>1869</v>
      </c>
      <c r="K60" s="5">
        <f t="shared" si="21"/>
        <v>2570</v>
      </c>
      <c r="L60" s="5">
        <f t="shared" si="21"/>
        <v>701</v>
      </c>
      <c r="M60" s="5"/>
      <c r="N60" s="5">
        <f t="shared" si="21"/>
        <v>1851</v>
      </c>
      <c r="O60" s="5">
        <f t="shared" si="21"/>
        <v>1868</v>
      </c>
      <c r="P60" s="5">
        <f t="shared" si="21"/>
        <v>17</v>
      </c>
      <c r="Q60" s="4"/>
      <c r="R60" s="5">
        <f t="shared" ref="R60:T60" si="22">R42+R43+R44+R45+R46+R47+R48+R49</f>
        <v>1713</v>
      </c>
      <c r="S60" s="5">
        <f t="shared" si="22"/>
        <v>2250</v>
      </c>
      <c r="T60" s="5">
        <f t="shared" si="22"/>
        <v>537</v>
      </c>
    </row>
    <row r="62" spans="1:20" x14ac:dyDescent="0.15">
      <c r="A62" s="1"/>
      <c r="B62" s="1" t="s">
        <v>49</v>
      </c>
      <c r="C62" s="1"/>
      <c r="D62" s="1"/>
      <c r="E62" s="1"/>
      <c r="F62" s="1"/>
    </row>
    <row r="63" spans="1:20" x14ac:dyDescent="0.15">
      <c r="A63" s="1"/>
      <c r="B63" s="1" t="s">
        <v>50</v>
      </c>
      <c r="C63" s="1" t="s">
        <v>51</v>
      </c>
      <c r="D63" s="1" t="s">
        <v>52</v>
      </c>
      <c r="E63" s="1" t="s">
        <v>53</v>
      </c>
      <c r="F63" s="1" t="s">
        <v>63</v>
      </c>
    </row>
    <row r="64" spans="1:20" x14ac:dyDescent="0.15">
      <c r="A64" s="1" t="s">
        <v>54</v>
      </c>
      <c r="B64" s="6">
        <f>D52</f>
        <v>31</v>
      </c>
      <c r="C64" s="6">
        <f>H52</f>
        <v>47</v>
      </c>
      <c r="D64" s="6">
        <f>L52</f>
        <v>48</v>
      </c>
      <c r="E64" s="6">
        <f>P52</f>
        <v>98</v>
      </c>
      <c r="F64" s="6">
        <f>T52</f>
        <v>21</v>
      </c>
    </row>
    <row r="65" spans="1:6" x14ac:dyDescent="0.15">
      <c r="A65" s="1" t="s">
        <v>55</v>
      </c>
      <c r="B65" s="6">
        <f t="shared" ref="B65:B72" si="23">D53</f>
        <v>188</v>
      </c>
      <c r="C65" s="6">
        <f t="shared" ref="C65:C72" si="24">H53</f>
        <v>451</v>
      </c>
      <c r="D65" s="6">
        <f t="shared" ref="D65:D72" si="25">L53</f>
        <v>67</v>
      </c>
      <c r="E65" s="6">
        <f t="shared" ref="E65:E72" si="26">P53</f>
        <v>-1</v>
      </c>
      <c r="F65" s="6">
        <f t="shared" ref="F65:F72" si="27">T53</f>
        <v>-15</v>
      </c>
    </row>
    <row r="66" spans="1:6" x14ac:dyDescent="0.15">
      <c r="A66" s="1" t="s">
        <v>56</v>
      </c>
      <c r="B66" s="6">
        <f t="shared" si="23"/>
        <v>-172</v>
      </c>
      <c r="C66" s="6">
        <f t="shared" si="24"/>
        <v>96</v>
      </c>
      <c r="D66" s="6">
        <f t="shared" si="25"/>
        <v>163</v>
      </c>
      <c r="E66" s="6">
        <f t="shared" si="26"/>
        <v>87</v>
      </c>
      <c r="F66" s="6">
        <f t="shared" si="27"/>
        <v>12</v>
      </c>
    </row>
    <row r="67" spans="1:6" x14ac:dyDescent="0.15">
      <c r="A67" s="1" t="s">
        <v>57</v>
      </c>
      <c r="B67" s="6">
        <f t="shared" si="23"/>
        <v>-988</v>
      </c>
      <c r="C67" s="6">
        <f t="shared" si="24"/>
        <v>-278</v>
      </c>
      <c r="D67" s="6">
        <f t="shared" si="25"/>
        <v>-915</v>
      </c>
      <c r="E67" s="6">
        <f t="shared" si="26"/>
        <v>-1087</v>
      </c>
      <c r="F67" s="6">
        <f t="shared" si="27"/>
        <v>-1426</v>
      </c>
    </row>
    <row r="68" spans="1:6" x14ac:dyDescent="0.15">
      <c r="A68" s="1" t="s">
        <v>58</v>
      </c>
      <c r="B68" s="6">
        <f t="shared" si="23"/>
        <v>-616</v>
      </c>
      <c r="C68" s="6">
        <f t="shared" si="24"/>
        <v>-1059</v>
      </c>
      <c r="D68" s="6">
        <f t="shared" si="25"/>
        <v>-1396</v>
      </c>
      <c r="E68" s="6">
        <f t="shared" si="26"/>
        <v>-1700</v>
      </c>
      <c r="F68" s="6">
        <f t="shared" si="27"/>
        <v>-1463</v>
      </c>
    </row>
    <row r="69" spans="1:6" x14ac:dyDescent="0.15">
      <c r="A69" s="1" t="s">
        <v>59</v>
      </c>
      <c r="B69" s="6">
        <f t="shared" si="23"/>
        <v>-365</v>
      </c>
      <c r="C69" s="6">
        <f t="shared" si="24"/>
        <v>-601</v>
      </c>
      <c r="D69" s="6">
        <f t="shared" si="25"/>
        <v>-896</v>
      </c>
      <c r="E69" s="6">
        <f t="shared" si="26"/>
        <v>-716</v>
      </c>
      <c r="F69" s="6">
        <f t="shared" si="27"/>
        <v>-581</v>
      </c>
    </row>
    <row r="70" spans="1:6" x14ac:dyDescent="0.15">
      <c r="A70" s="1" t="s">
        <v>60</v>
      </c>
      <c r="B70" s="6">
        <f t="shared" si="23"/>
        <v>73</v>
      </c>
      <c r="C70" s="6">
        <f t="shared" si="24"/>
        <v>100</v>
      </c>
      <c r="D70" s="6">
        <f t="shared" si="25"/>
        <v>147</v>
      </c>
      <c r="E70" s="6">
        <f t="shared" si="26"/>
        <v>36</v>
      </c>
      <c r="F70" s="6">
        <f t="shared" si="27"/>
        <v>27</v>
      </c>
    </row>
    <row r="71" spans="1:6" x14ac:dyDescent="0.15">
      <c r="A71" s="1" t="s">
        <v>61</v>
      </c>
      <c r="B71" s="6">
        <f t="shared" si="23"/>
        <v>18</v>
      </c>
      <c r="C71" s="6">
        <f t="shared" si="24"/>
        <v>37</v>
      </c>
      <c r="D71" s="6">
        <f t="shared" si="25"/>
        <v>-28</v>
      </c>
      <c r="E71" s="6">
        <f t="shared" si="26"/>
        <v>40</v>
      </c>
      <c r="F71" s="6">
        <f t="shared" si="27"/>
        <v>49</v>
      </c>
    </row>
    <row r="72" spans="1:6" x14ac:dyDescent="0.15">
      <c r="A72" s="1" t="s">
        <v>62</v>
      </c>
      <c r="B72" s="6">
        <f t="shared" si="23"/>
        <v>239</v>
      </c>
      <c r="C72" s="6">
        <f t="shared" si="24"/>
        <v>239</v>
      </c>
      <c r="D72" s="6">
        <f t="shared" si="25"/>
        <v>701</v>
      </c>
      <c r="E72" s="6">
        <f t="shared" si="26"/>
        <v>17</v>
      </c>
      <c r="F72" s="6">
        <f t="shared" si="27"/>
        <v>537</v>
      </c>
    </row>
    <row r="73" spans="1:6" x14ac:dyDescent="0.15">
      <c r="A73" s="1" t="s">
        <v>64</v>
      </c>
      <c r="B73" s="7">
        <f>SUM(B64:B72)</f>
        <v>-1592</v>
      </c>
      <c r="C73" s="7">
        <f t="shared" ref="C73:F73" si="28">SUM(C64:C72)</f>
        <v>-968</v>
      </c>
      <c r="D73" s="7">
        <f t="shared" si="28"/>
        <v>-2109</v>
      </c>
      <c r="E73" s="7">
        <f t="shared" si="28"/>
        <v>-3226</v>
      </c>
      <c r="F73" s="7">
        <f t="shared" si="28"/>
        <v>-2839</v>
      </c>
    </row>
    <row r="75" spans="1:6" x14ac:dyDescent="0.15">
      <c r="B75" s="8" t="str">
        <f>"全体 "&amp;TEXT(B73,"#,##0")</f>
        <v>全体 -1,592</v>
      </c>
      <c r="C75" s="8" t="str">
        <f t="shared" ref="C75:F75" si="29">"全体 "&amp;TEXT(C73,"#,##0")</f>
        <v>全体 -968</v>
      </c>
      <c r="D75" s="8" t="str">
        <f t="shared" si="29"/>
        <v>全体 -2,109</v>
      </c>
      <c r="E75" s="8" t="str">
        <f t="shared" si="29"/>
        <v>全体 -3,226</v>
      </c>
      <c r="F75" s="8" t="str">
        <f t="shared" si="29"/>
        <v>全体 -2,839</v>
      </c>
    </row>
  </sheetData>
  <phoneticPr fontId="4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zoomScale="90" zoomScaleNormal="90" workbookViewId="0">
      <pane ySplit="3" topLeftCell="A59" activePane="bottomLeft" state="frozen"/>
      <selection activeCell="F78" sqref="F78"/>
      <selection pane="bottomLeft" activeCell="E83" sqref="E83"/>
    </sheetView>
  </sheetViews>
  <sheetFormatPr defaultRowHeight="12" x14ac:dyDescent="0.15"/>
  <sheetData>
    <row r="1" spans="1:20" x14ac:dyDescent="0.15">
      <c r="B1" t="s">
        <v>50</v>
      </c>
      <c r="F1" t="s">
        <v>51</v>
      </c>
      <c r="J1" t="s">
        <v>52</v>
      </c>
      <c r="N1" t="s">
        <v>53</v>
      </c>
      <c r="R1" t="s">
        <v>63</v>
      </c>
    </row>
    <row r="2" spans="1:20" x14ac:dyDescent="0.15">
      <c r="A2" s="2"/>
      <c r="B2" s="2" t="s">
        <v>47</v>
      </c>
      <c r="C2" s="2" t="s">
        <v>48</v>
      </c>
      <c r="D2" s="2" t="s">
        <v>49</v>
      </c>
      <c r="E2" s="2"/>
      <c r="F2" s="2" t="s">
        <v>47</v>
      </c>
      <c r="G2" s="2" t="s">
        <v>48</v>
      </c>
      <c r="H2" s="2" t="s">
        <v>49</v>
      </c>
      <c r="I2" s="2"/>
      <c r="J2" s="2" t="s">
        <v>47</v>
      </c>
      <c r="K2" s="2" t="s">
        <v>48</v>
      </c>
      <c r="L2" s="2" t="s">
        <v>49</v>
      </c>
      <c r="M2" s="2"/>
      <c r="N2" s="2" t="s">
        <v>47</v>
      </c>
      <c r="O2" s="2" t="s">
        <v>48</v>
      </c>
      <c r="P2" s="2" t="s">
        <v>49</v>
      </c>
      <c r="Q2" s="2"/>
      <c r="R2" s="2" t="s">
        <v>47</v>
      </c>
      <c r="S2" s="2" t="s">
        <v>48</v>
      </c>
      <c r="T2" s="2" t="s">
        <v>49</v>
      </c>
    </row>
    <row r="3" spans="1:20" x14ac:dyDescent="0.15">
      <c r="A3" s="2" t="s">
        <v>0</v>
      </c>
      <c r="B3" s="2">
        <v>246</v>
      </c>
      <c r="C3" s="2">
        <v>268</v>
      </c>
      <c r="D3" s="4">
        <f>C3-B3</f>
        <v>22</v>
      </c>
      <c r="E3" s="2"/>
      <c r="F3" s="2">
        <v>258</v>
      </c>
      <c r="G3" s="2">
        <v>286</v>
      </c>
      <c r="H3" s="4">
        <f>G3-F3</f>
        <v>28</v>
      </c>
      <c r="I3" s="2"/>
      <c r="J3" s="2">
        <v>218</v>
      </c>
      <c r="K3" s="2">
        <v>263</v>
      </c>
      <c r="L3" s="4">
        <f>K3-J3</f>
        <v>45</v>
      </c>
      <c r="M3" s="2"/>
      <c r="N3" s="2">
        <v>187</v>
      </c>
      <c r="O3" s="2">
        <v>258</v>
      </c>
      <c r="P3" s="4">
        <f>O3-N3</f>
        <v>71</v>
      </c>
      <c r="Q3" s="2"/>
      <c r="R3" s="2">
        <v>228</v>
      </c>
      <c r="S3" s="2">
        <v>249</v>
      </c>
      <c r="T3" s="4">
        <f>S3-R3</f>
        <v>21</v>
      </c>
    </row>
    <row r="4" spans="1:20" x14ac:dyDescent="0.15">
      <c r="A4" s="2" t="s">
        <v>1</v>
      </c>
      <c r="B4" s="2">
        <v>47</v>
      </c>
      <c r="C4" s="2">
        <v>75</v>
      </c>
      <c r="D4" s="4">
        <f t="shared" ref="D4:D49" si="0">C4-B4</f>
        <v>28</v>
      </c>
      <c r="E4" s="2"/>
      <c r="F4" s="2">
        <v>50</v>
      </c>
      <c r="G4" s="2">
        <v>59</v>
      </c>
      <c r="H4" s="4">
        <f t="shared" ref="H4:H49" si="1">G4-F4</f>
        <v>9</v>
      </c>
      <c r="I4" s="2"/>
      <c r="J4" s="2">
        <v>46</v>
      </c>
      <c r="K4" s="2">
        <v>67</v>
      </c>
      <c r="L4" s="4">
        <f t="shared" ref="L4:L49" si="2">K4-J4</f>
        <v>21</v>
      </c>
      <c r="M4" s="2"/>
      <c r="N4" s="2">
        <v>61</v>
      </c>
      <c r="O4" s="2">
        <v>70</v>
      </c>
      <c r="P4" s="4">
        <f t="shared" ref="P4:P49" si="3">O4-N4</f>
        <v>9</v>
      </c>
      <c r="Q4" s="2"/>
      <c r="R4" s="2">
        <v>46</v>
      </c>
      <c r="S4" s="2">
        <v>55</v>
      </c>
      <c r="T4" s="4">
        <f t="shared" ref="T4:T49" si="4">S4-R4</f>
        <v>9</v>
      </c>
    </row>
    <row r="5" spans="1:20" x14ac:dyDescent="0.15">
      <c r="A5" s="2" t="s">
        <v>2</v>
      </c>
      <c r="B5" s="2">
        <v>77</v>
      </c>
      <c r="C5" s="2">
        <v>127</v>
      </c>
      <c r="D5" s="4">
        <f t="shared" si="0"/>
        <v>50</v>
      </c>
      <c r="E5" s="2"/>
      <c r="F5" s="2">
        <v>62</v>
      </c>
      <c r="G5" s="2">
        <v>188</v>
      </c>
      <c r="H5" s="4">
        <f t="shared" si="1"/>
        <v>126</v>
      </c>
      <c r="I5" s="2"/>
      <c r="J5" s="2">
        <v>125</v>
      </c>
      <c r="K5" s="2">
        <v>122</v>
      </c>
      <c r="L5" s="4">
        <f t="shared" si="2"/>
        <v>-3</v>
      </c>
      <c r="M5" s="2"/>
      <c r="N5" s="2">
        <v>115</v>
      </c>
      <c r="O5" s="2">
        <v>84</v>
      </c>
      <c r="P5" s="4">
        <f t="shared" si="3"/>
        <v>-31</v>
      </c>
      <c r="Q5" s="2"/>
      <c r="R5" s="2">
        <v>120</v>
      </c>
      <c r="S5" s="2">
        <v>112</v>
      </c>
      <c r="T5" s="4">
        <f t="shared" si="4"/>
        <v>-8</v>
      </c>
    </row>
    <row r="6" spans="1:20" x14ac:dyDescent="0.15">
      <c r="A6" s="2" t="s">
        <v>3</v>
      </c>
      <c r="B6" s="2">
        <v>93</v>
      </c>
      <c r="C6" s="2">
        <v>98</v>
      </c>
      <c r="D6" s="4">
        <f t="shared" si="0"/>
        <v>5</v>
      </c>
      <c r="E6" s="2"/>
      <c r="F6" s="2">
        <v>131</v>
      </c>
      <c r="G6" s="2">
        <v>185</v>
      </c>
      <c r="H6" s="4">
        <f t="shared" si="1"/>
        <v>54</v>
      </c>
      <c r="I6" s="2"/>
      <c r="J6" s="2">
        <v>142</v>
      </c>
      <c r="K6" s="2">
        <v>122</v>
      </c>
      <c r="L6" s="4">
        <f t="shared" si="2"/>
        <v>-20</v>
      </c>
      <c r="M6" s="2"/>
      <c r="N6" s="2">
        <v>129</v>
      </c>
      <c r="O6" s="2">
        <v>117</v>
      </c>
      <c r="P6" s="4">
        <f t="shared" si="3"/>
        <v>-12</v>
      </c>
      <c r="Q6" s="2"/>
      <c r="R6" s="2">
        <v>130</v>
      </c>
      <c r="S6" s="2">
        <v>122</v>
      </c>
      <c r="T6" s="4">
        <f t="shared" si="4"/>
        <v>-8</v>
      </c>
    </row>
    <row r="7" spans="1:20" x14ac:dyDescent="0.15">
      <c r="A7" s="2" t="s">
        <v>4</v>
      </c>
      <c r="B7" s="2">
        <v>23</v>
      </c>
      <c r="C7" s="2">
        <v>36</v>
      </c>
      <c r="D7" s="4">
        <f t="shared" si="0"/>
        <v>13</v>
      </c>
      <c r="E7" s="2"/>
      <c r="F7" s="2">
        <v>33</v>
      </c>
      <c r="G7" s="2">
        <v>34</v>
      </c>
      <c r="H7" s="4">
        <f t="shared" si="1"/>
        <v>1</v>
      </c>
      <c r="I7" s="2"/>
      <c r="J7" s="2">
        <v>30</v>
      </c>
      <c r="K7" s="2">
        <v>31</v>
      </c>
      <c r="L7" s="4">
        <f t="shared" si="2"/>
        <v>1</v>
      </c>
      <c r="M7" s="2"/>
      <c r="N7" s="2">
        <v>31</v>
      </c>
      <c r="O7" s="2">
        <v>36</v>
      </c>
      <c r="P7" s="4">
        <f t="shared" si="3"/>
        <v>5</v>
      </c>
      <c r="Q7" s="2"/>
      <c r="R7" s="2">
        <v>16</v>
      </c>
      <c r="S7" s="2">
        <v>20</v>
      </c>
      <c r="T7" s="4">
        <f t="shared" si="4"/>
        <v>4</v>
      </c>
    </row>
    <row r="8" spans="1:20" x14ac:dyDescent="0.15">
      <c r="A8" s="2" t="s">
        <v>5</v>
      </c>
      <c r="B8" s="2">
        <v>23</v>
      </c>
      <c r="C8" s="2">
        <v>29</v>
      </c>
      <c r="D8" s="4">
        <f t="shared" si="0"/>
        <v>6</v>
      </c>
      <c r="E8" s="2"/>
      <c r="F8" s="2">
        <v>26</v>
      </c>
      <c r="G8" s="2">
        <v>22</v>
      </c>
      <c r="H8" s="4">
        <f t="shared" si="1"/>
        <v>-4</v>
      </c>
      <c r="I8" s="2"/>
      <c r="J8" s="2">
        <v>32</v>
      </c>
      <c r="K8" s="2">
        <v>34</v>
      </c>
      <c r="L8" s="4">
        <f t="shared" si="2"/>
        <v>2</v>
      </c>
      <c r="M8" s="2"/>
      <c r="N8" s="2">
        <v>22</v>
      </c>
      <c r="O8" s="2">
        <v>41</v>
      </c>
      <c r="P8" s="4">
        <f t="shared" si="3"/>
        <v>19</v>
      </c>
      <c r="Q8" s="2"/>
      <c r="R8" s="2">
        <v>39</v>
      </c>
      <c r="S8" s="2">
        <v>38</v>
      </c>
      <c r="T8" s="4">
        <f t="shared" si="4"/>
        <v>-1</v>
      </c>
    </row>
    <row r="9" spans="1:20" x14ac:dyDescent="0.15">
      <c r="A9" s="2" t="s">
        <v>6</v>
      </c>
      <c r="B9" s="2">
        <v>76</v>
      </c>
      <c r="C9" s="2">
        <v>91</v>
      </c>
      <c r="D9" s="4">
        <f t="shared" si="0"/>
        <v>15</v>
      </c>
      <c r="E9" s="2"/>
      <c r="F9" s="2">
        <v>62</v>
      </c>
      <c r="G9" s="2">
        <v>126</v>
      </c>
      <c r="H9" s="4">
        <f t="shared" si="1"/>
        <v>64</v>
      </c>
      <c r="I9" s="2"/>
      <c r="J9" s="2">
        <v>84</v>
      </c>
      <c r="K9" s="2">
        <v>113</v>
      </c>
      <c r="L9" s="4">
        <f t="shared" si="2"/>
        <v>29</v>
      </c>
      <c r="M9" s="2"/>
      <c r="N9" s="2">
        <v>90</v>
      </c>
      <c r="O9" s="2">
        <v>73</v>
      </c>
      <c r="P9" s="4">
        <f t="shared" si="3"/>
        <v>-17</v>
      </c>
      <c r="Q9" s="2"/>
      <c r="R9" s="2">
        <v>129</v>
      </c>
      <c r="S9" s="2">
        <v>73</v>
      </c>
      <c r="T9" s="4">
        <f t="shared" si="4"/>
        <v>-56</v>
      </c>
    </row>
    <row r="10" spans="1:20" x14ac:dyDescent="0.15">
      <c r="A10" s="2" t="s">
        <v>7</v>
      </c>
      <c r="B10" s="2">
        <v>206</v>
      </c>
      <c r="C10" s="2">
        <v>196</v>
      </c>
      <c r="D10" s="4">
        <f t="shared" si="0"/>
        <v>-10</v>
      </c>
      <c r="E10" s="2"/>
      <c r="F10" s="2">
        <v>171</v>
      </c>
      <c r="G10" s="2">
        <v>216</v>
      </c>
      <c r="H10" s="4">
        <f t="shared" si="1"/>
        <v>45</v>
      </c>
      <c r="I10" s="2"/>
      <c r="J10" s="2">
        <v>163</v>
      </c>
      <c r="K10" s="2">
        <v>201</v>
      </c>
      <c r="L10" s="4">
        <f t="shared" si="2"/>
        <v>38</v>
      </c>
      <c r="M10" s="2"/>
      <c r="N10" s="2">
        <v>171</v>
      </c>
      <c r="O10" s="2">
        <v>218</v>
      </c>
      <c r="P10" s="4">
        <f t="shared" si="3"/>
        <v>47</v>
      </c>
      <c r="Q10" s="2"/>
      <c r="R10" s="2">
        <v>161</v>
      </c>
      <c r="S10" s="2">
        <v>168</v>
      </c>
      <c r="T10" s="4">
        <f t="shared" si="4"/>
        <v>7</v>
      </c>
    </row>
    <row r="11" spans="1:20" x14ac:dyDescent="0.15">
      <c r="A11" s="2" t="s">
        <v>8</v>
      </c>
      <c r="B11" s="2">
        <v>291</v>
      </c>
      <c r="C11" s="2">
        <v>164</v>
      </c>
      <c r="D11" s="4">
        <f t="shared" si="0"/>
        <v>-127</v>
      </c>
      <c r="E11" s="2"/>
      <c r="F11" s="2">
        <v>189</v>
      </c>
      <c r="G11" s="2">
        <v>171</v>
      </c>
      <c r="H11" s="4">
        <f t="shared" si="1"/>
        <v>-18</v>
      </c>
      <c r="I11" s="2"/>
      <c r="J11" s="2">
        <v>232</v>
      </c>
      <c r="K11" s="2">
        <v>278</v>
      </c>
      <c r="L11" s="4">
        <f t="shared" si="2"/>
        <v>46</v>
      </c>
      <c r="M11" s="2"/>
      <c r="N11" s="2">
        <v>186</v>
      </c>
      <c r="O11" s="2">
        <v>205</v>
      </c>
      <c r="P11" s="4">
        <f t="shared" si="3"/>
        <v>19</v>
      </c>
      <c r="Q11" s="2"/>
      <c r="R11" s="2">
        <v>182</v>
      </c>
      <c r="S11" s="2">
        <v>161</v>
      </c>
      <c r="T11" s="4">
        <f t="shared" si="4"/>
        <v>-21</v>
      </c>
    </row>
    <row r="12" spans="1:20" x14ac:dyDescent="0.15">
      <c r="A12" s="2" t="s">
        <v>9</v>
      </c>
      <c r="B12" s="2">
        <v>83</v>
      </c>
      <c r="C12" s="2">
        <v>85</v>
      </c>
      <c r="D12" s="4">
        <f t="shared" si="0"/>
        <v>2</v>
      </c>
      <c r="E12" s="2"/>
      <c r="F12" s="2">
        <v>57</v>
      </c>
      <c r="G12" s="2">
        <v>66</v>
      </c>
      <c r="H12" s="4">
        <f t="shared" si="1"/>
        <v>9</v>
      </c>
      <c r="I12" s="2"/>
      <c r="J12" s="2">
        <v>68</v>
      </c>
      <c r="K12" s="2">
        <v>68</v>
      </c>
      <c r="L12" s="4">
        <f t="shared" si="2"/>
        <v>0</v>
      </c>
      <c r="M12" s="2"/>
      <c r="N12" s="2">
        <v>83</v>
      </c>
      <c r="O12" s="2">
        <v>78</v>
      </c>
      <c r="P12" s="4">
        <f t="shared" si="3"/>
        <v>-5</v>
      </c>
      <c r="Q12" s="2"/>
      <c r="R12" s="2">
        <v>80</v>
      </c>
      <c r="S12" s="2">
        <v>66</v>
      </c>
      <c r="T12" s="4">
        <f t="shared" si="4"/>
        <v>-14</v>
      </c>
    </row>
    <row r="13" spans="1:20" x14ac:dyDescent="0.15">
      <c r="A13" s="2" t="s">
        <v>10</v>
      </c>
      <c r="B13" s="2">
        <v>523</v>
      </c>
      <c r="C13" s="2">
        <v>515</v>
      </c>
      <c r="D13" s="4">
        <f t="shared" si="0"/>
        <v>-8</v>
      </c>
      <c r="E13" s="2"/>
      <c r="F13" s="2">
        <v>467</v>
      </c>
      <c r="G13" s="2">
        <v>599</v>
      </c>
      <c r="H13" s="4">
        <f t="shared" si="1"/>
        <v>132</v>
      </c>
      <c r="I13" s="2"/>
      <c r="J13" s="2">
        <v>516</v>
      </c>
      <c r="K13" s="2">
        <v>481</v>
      </c>
      <c r="L13" s="4">
        <f t="shared" si="2"/>
        <v>-35</v>
      </c>
      <c r="M13" s="2"/>
      <c r="N13" s="2">
        <v>473</v>
      </c>
      <c r="O13" s="2">
        <v>442</v>
      </c>
      <c r="P13" s="4">
        <f t="shared" si="3"/>
        <v>-31</v>
      </c>
      <c r="Q13" s="2"/>
      <c r="R13" s="2">
        <v>477</v>
      </c>
      <c r="S13" s="2">
        <v>432</v>
      </c>
      <c r="T13" s="4">
        <f t="shared" si="4"/>
        <v>-45</v>
      </c>
    </row>
    <row r="14" spans="1:20" x14ac:dyDescent="0.15">
      <c r="A14" s="2" t="s">
        <v>11</v>
      </c>
      <c r="B14" s="2">
        <v>504</v>
      </c>
      <c r="C14" s="2">
        <v>413</v>
      </c>
      <c r="D14" s="4">
        <f t="shared" si="0"/>
        <v>-91</v>
      </c>
      <c r="E14" s="2"/>
      <c r="F14" s="2">
        <v>492</v>
      </c>
      <c r="G14" s="2">
        <v>455</v>
      </c>
      <c r="H14" s="4">
        <f t="shared" si="1"/>
        <v>-37</v>
      </c>
      <c r="I14" s="2"/>
      <c r="J14" s="2">
        <v>496</v>
      </c>
      <c r="K14" s="2">
        <v>464</v>
      </c>
      <c r="L14" s="4">
        <f t="shared" si="2"/>
        <v>-32</v>
      </c>
      <c r="M14" s="2"/>
      <c r="N14" s="2">
        <v>456</v>
      </c>
      <c r="O14" s="2">
        <v>437</v>
      </c>
      <c r="P14" s="4">
        <f t="shared" si="3"/>
        <v>-19</v>
      </c>
      <c r="Q14" s="2"/>
      <c r="R14" s="2">
        <v>471</v>
      </c>
      <c r="S14" s="2">
        <v>364</v>
      </c>
      <c r="T14" s="4">
        <f t="shared" si="4"/>
        <v>-107</v>
      </c>
    </row>
    <row r="15" spans="1:20" x14ac:dyDescent="0.15">
      <c r="A15" s="2" t="s">
        <v>12</v>
      </c>
      <c r="B15" s="2">
        <v>1353</v>
      </c>
      <c r="C15" s="2">
        <v>1097</v>
      </c>
      <c r="D15" s="4">
        <f t="shared" si="0"/>
        <v>-256</v>
      </c>
      <c r="E15" s="2"/>
      <c r="F15" s="2">
        <v>1321</v>
      </c>
      <c r="G15" s="2">
        <v>1234</v>
      </c>
      <c r="H15" s="4">
        <f t="shared" si="1"/>
        <v>-87</v>
      </c>
      <c r="I15" s="2"/>
      <c r="J15" s="2">
        <v>1432</v>
      </c>
      <c r="K15" s="2">
        <v>1066</v>
      </c>
      <c r="L15" s="4">
        <f t="shared" si="2"/>
        <v>-366</v>
      </c>
      <c r="M15" s="2"/>
      <c r="N15" s="2">
        <v>1426</v>
      </c>
      <c r="O15" s="2">
        <v>1028</v>
      </c>
      <c r="P15" s="4">
        <f t="shared" si="3"/>
        <v>-398</v>
      </c>
      <c r="Q15" s="2"/>
      <c r="R15" s="2">
        <v>1461</v>
      </c>
      <c r="S15" s="2">
        <v>1024</v>
      </c>
      <c r="T15" s="4">
        <f t="shared" si="4"/>
        <v>-437</v>
      </c>
    </row>
    <row r="16" spans="1:20" x14ac:dyDescent="0.15">
      <c r="A16" s="2" t="s">
        <v>13</v>
      </c>
      <c r="B16" s="2">
        <v>904</v>
      </c>
      <c r="C16" s="2">
        <v>807</v>
      </c>
      <c r="D16" s="4">
        <f t="shared" si="0"/>
        <v>-97</v>
      </c>
      <c r="E16" s="2"/>
      <c r="F16" s="2">
        <v>851</v>
      </c>
      <c r="G16" s="2">
        <v>787</v>
      </c>
      <c r="H16" s="4">
        <f t="shared" si="1"/>
        <v>-64</v>
      </c>
      <c r="I16" s="2"/>
      <c r="J16" s="2">
        <v>831</v>
      </c>
      <c r="K16" s="2">
        <v>833</v>
      </c>
      <c r="L16" s="4">
        <f t="shared" si="2"/>
        <v>2</v>
      </c>
      <c r="M16" s="2"/>
      <c r="N16" s="2">
        <v>795</v>
      </c>
      <c r="O16" s="2">
        <v>816</v>
      </c>
      <c r="P16" s="4">
        <f t="shared" si="3"/>
        <v>21</v>
      </c>
      <c r="Q16" s="2"/>
      <c r="R16" s="2">
        <v>842</v>
      </c>
      <c r="S16" s="2">
        <v>768</v>
      </c>
      <c r="T16" s="4">
        <f t="shared" si="4"/>
        <v>-74</v>
      </c>
    </row>
    <row r="17" spans="1:20" x14ac:dyDescent="0.15">
      <c r="A17" s="2" t="s">
        <v>14</v>
      </c>
      <c r="B17" s="2">
        <v>60</v>
      </c>
      <c r="C17" s="2">
        <v>91</v>
      </c>
      <c r="D17" s="4">
        <f t="shared" si="0"/>
        <v>31</v>
      </c>
      <c r="E17" s="2"/>
      <c r="F17" s="2">
        <v>92</v>
      </c>
      <c r="G17" s="2">
        <v>72</v>
      </c>
      <c r="H17" s="4">
        <f t="shared" si="1"/>
        <v>-20</v>
      </c>
      <c r="I17" s="2"/>
      <c r="J17" s="2">
        <v>82</v>
      </c>
      <c r="K17" s="2">
        <v>113</v>
      </c>
      <c r="L17" s="4">
        <f t="shared" si="2"/>
        <v>31</v>
      </c>
      <c r="M17" s="2"/>
      <c r="N17" s="2">
        <v>76</v>
      </c>
      <c r="O17" s="2">
        <v>99</v>
      </c>
      <c r="P17" s="4">
        <f t="shared" si="3"/>
        <v>23</v>
      </c>
      <c r="Q17" s="2"/>
      <c r="R17" s="2">
        <v>93</v>
      </c>
      <c r="S17" s="2">
        <v>77</v>
      </c>
      <c r="T17" s="4">
        <f t="shared" si="4"/>
        <v>-16</v>
      </c>
    </row>
    <row r="18" spans="1:20" x14ac:dyDescent="0.15">
      <c r="A18" s="2" t="s">
        <v>15</v>
      </c>
      <c r="B18" s="2">
        <v>92</v>
      </c>
      <c r="C18" s="2">
        <v>70</v>
      </c>
      <c r="D18" s="4">
        <f t="shared" si="0"/>
        <v>-22</v>
      </c>
      <c r="E18" s="2"/>
      <c r="F18" s="2">
        <v>93</v>
      </c>
      <c r="G18" s="2">
        <v>106</v>
      </c>
      <c r="H18" s="4">
        <f t="shared" si="1"/>
        <v>13</v>
      </c>
      <c r="I18" s="2"/>
      <c r="J18" s="2">
        <v>101</v>
      </c>
      <c r="K18" s="2">
        <v>115</v>
      </c>
      <c r="L18" s="4">
        <f t="shared" si="2"/>
        <v>14</v>
      </c>
      <c r="M18" s="2"/>
      <c r="N18" s="2">
        <v>100</v>
      </c>
      <c r="O18" s="2">
        <v>107</v>
      </c>
      <c r="P18" s="4">
        <f t="shared" si="3"/>
        <v>7</v>
      </c>
      <c r="Q18" s="2"/>
      <c r="R18" s="2">
        <v>98</v>
      </c>
      <c r="S18" s="2">
        <v>117</v>
      </c>
      <c r="T18" s="4">
        <f t="shared" si="4"/>
        <v>19</v>
      </c>
    </row>
    <row r="19" spans="1:20" x14ac:dyDescent="0.15">
      <c r="A19" s="2" t="s">
        <v>16</v>
      </c>
      <c r="B19" s="2">
        <v>151</v>
      </c>
      <c r="C19" s="2">
        <v>147</v>
      </c>
      <c r="D19" s="4">
        <f t="shared" si="0"/>
        <v>-4</v>
      </c>
      <c r="E19" s="2"/>
      <c r="F19" s="2">
        <v>153</v>
      </c>
      <c r="G19" s="2">
        <v>147</v>
      </c>
      <c r="H19" s="4">
        <f t="shared" si="1"/>
        <v>-6</v>
      </c>
      <c r="I19" s="2"/>
      <c r="J19" s="2">
        <v>177</v>
      </c>
      <c r="K19" s="2">
        <v>141</v>
      </c>
      <c r="L19" s="4">
        <f t="shared" si="2"/>
        <v>-36</v>
      </c>
      <c r="M19" s="2"/>
      <c r="N19" s="2">
        <v>202</v>
      </c>
      <c r="O19" s="2">
        <v>166</v>
      </c>
      <c r="P19" s="4">
        <f t="shared" si="3"/>
        <v>-36</v>
      </c>
      <c r="Q19" s="2"/>
      <c r="R19" s="2">
        <v>169</v>
      </c>
      <c r="S19" s="2">
        <v>158</v>
      </c>
      <c r="T19" s="4">
        <f t="shared" si="4"/>
        <v>-11</v>
      </c>
    </row>
    <row r="20" spans="1:20" x14ac:dyDescent="0.15">
      <c r="A20" s="2" t="s">
        <v>17</v>
      </c>
      <c r="B20" s="2">
        <v>92</v>
      </c>
      <c r="C20" s="2">
        <v>81</v>
      </c>
      <c r="D20" s="4">
        <f t="shared" si="0"/>
        <v>-11</v>
      </c>
      <c r="E20" s="2"/>
      <c r="F20" s="2">
        <v>82</v>
      </c>
      <c r="G20" s="2">
        <v>97</v>
      </c>
      <c r="H20" s="4">
        <f t="shared" si="1"/>
        <v>15</v>
      </c>
      <c r="I20" s="2"/>
      <c r="J20" s="2">
        <v>68</v>
      </c>
      <c r="K20" s="2">
        <v>80</v>
      </c>
      <c r="L20" s="4">
        <f t="shared" si="2"/>
        <v>12</v>
      </c>
      <c r="M20" s="2"/>
      <c r="N20" s="2">
        <v>89</v>
      </c>
      <c r="O20" s="2">
        <v>80</v>
      </c>
      <c r="P20" s="4">
        <f t="shared" si="3"/>
        <v>-9</v>
      </c>
      <c r="Q20" s="2"/>
      <c r="R20" s="2">
        <v>89</v>
      </c>
      <c r="S20" s="2">
        <v>82</v>
      </c>
      <c r="T20" s="4">
        <f t="shared" si="4"/>
        <v>-7</v>
      </c>
    </row>
    <row r="21" spans="1:20" x14ac:dyDescent="0.15">
      <c r="A21" s="2" t="s">
        <v>18</v>
      </c>
      <c r="B21" s="2">
        <v>43</v>
      </c>
      <c r="C21" s="2">
        <v>39</v>
      </c>
      <c r="D21" s="4">
        <f t="shared" si="0"/>
        <v>-4</v>
      </c>
      <c r="E21" s="2"/>
      <c r="F21" s="2">
        <v>40</v>
      </c>
      <c r="G21" s="2">
        <v>49</v>
      </c>
      <c r="H21" s="4">
        <f t="shared" si="1"/>
        <v>9</v>
      </c>
      <c r="I21" s="2"/>
      <c r="J21" s="2">
        <v>40</v>
      </c>
      <c r="K21" s="2">
        <v>45</v>
      </c>
      <c r="L21" s="4">
        <f t="shared" si="2"/>
        <v>5</v>
      </c>
      <c r="M21" s="2"/>
      <c r="N21" s="2">
        <v>46</v>
      </c>
      <c r="O21" s="2">
        <v>48</v>
      </c>
      <c r="P21" s="4">
        <f t="shared" si="3"/>
        <v>2</v>
      </c>
      <c r="Q21" s="2"/>
      <c r="R21" s="2">
        <v>65</v>
      </c>
      <c r="S21" s="2">
        <v>35</v>
      </c>
      <c r="T21" s="4">
        <f t="shared" si="4"/>
        <v>-30</v>
      </c>
    </row>
    <row r="22" spans="1:20" x14ac:dyDescent="0.15">
      <c r="A22" s="2" t="s">
        <v>19</v>
      </c>
      <c r="B22" s="2">
        <v>186</v>
      </c>
      <c r="C22" s="2">
        <v>169</v>
      </c>
      <c r="D22" s="4">
        <f t="shared" si="0"/>
        <v>-17</v>
      </c>
      <c r="E22" s="2"/>
      <c r="F22" s="2">
        <v>180</v>
      </c>
      <c r="G22" s="2">
        <v>168</v>
      </c>
      <c r="H22" s="4">
        <f t="shared" si="1"/>
        <v>-12</v>
      </c>
      <c r="I22" s="2"/>
      <c r="J22" s="2">
        <v>179</v>
      </c>
      <c r="K22" s="2">
        <v>171</v>
      </c>
      <c r="L22" s="4">
        <f t="shared" si="2"/>
        <v>-8</v>
      </c>
      <c r="M22" s="2"/>
      <c r="N22" s="2">
        <v>147</v>
      </c>
      <c r="O22" s="2">
        <v>164</v>
      </c>
      <c r="P22" s="4">
        <f t="shared" si="3"/>
        <v>17</v>
      </c>
      <c r="Q22" s="2"/>
      <c r="R22" s="2">
        <v>161</v>
      </c>
      <c r="S22" s="2">
        <v>218</v>
      </c>
      <c r="T22" s="4">
        <f t="shared" si="4"/>
        <v>57</v>
      </c>
    </row>
    <row r="23" spans="1:20" x14ac:dyDescent="0.15">
      <c r="A23" s="2" t="s">
        <v>20</v>
      </c>
      <c r="B23" s="2">
        <v>630</v>
      </c>
      <c r="C23" s="2">
        <v>709</v>
      </c>
      <c r="D23" s="4">
        <f t="shared" si="0"/>
        <v>79</v>
      </c>
      <c r="E23" s="2"/>
      <c r="F23" s="2">
        <v>651</v>
      </c>
      <c r="G23" s="2">
        <v>674</v>
      </c>
      <c r="H23" s="4">
        <f t="shared" si="1"/>
        <v>23</v>
      </c>
      <c r="I23" s="2"/>
      <c r="J23" s="2">
        <v>684</v>
      </c>
      <c r="K23" s="2">
        <v>674</v>
      </c>
      <c r="L23" s="4">
        <f t="shared" si="2"/>
        <v>-10</v>
      </c>
      <c r="M23" s="2"/>
      <c r="N23" s="2">
        <v>677</v>
      </c>
      <c r="O23" s="2">
        <v>705</v>
      </c>
      <c r="P23" s="4">
        <f t="shared" si="3"/>
        <v>28</v>
      </c>
      <c r="Q23" s="2"/>
      <c r="R23" s="2">
        <v>656</v>
      </c>
      <c r="S23" s="2">
        <v>640</v>
      </c>
      <c r="T23" s="4">
        <f t="shared" si="4"/>
        <v>-16</v>
      </c>
    </row>
    <row r="24" spans="1:20" x14ac:dyDescent="0.15">
      <c r="A24" s="2" t="s">
        <v>21</v>
      </c>
      <c r="B24" s="2">
        <v>520</v>
      </c>
      <c r="C24" s="2">
        <v>564</v>
      </c>
      <c r="D24" s="4">
        <f t="shared" si="0"/>
        <v>44</v>
      </c>
      <c r="E24" s="2"/>
      <c r="F24" s="2">
        <v>561</v>
      </c>
      <c r="G24" s="2">
        <v>585</v>
      </c>
      <c r="H24" s="4">
        <f t="shared" si="1"/>
        <v>24</v>
      </c>
      <c r="I24" s="2"/>
      <c r="J24" s="2">
        <v>576</v>
      </c>
      <c r="K24" s="2">
        <v>559</v>
      </c>
      <c r="L24" s="4">
        <f t="shared" si="2"/>
        <v>-17</v>
      </c>
      <c r="M24" s="2"/>
      <c r="N24" s="2">
        <v>558</v>
      </c>
      <c r="O24" s="2">
        <v>621</v>
      </c>
      <c r="P24" s="4">
        <f t="shared" si="3"/>
        <v>63</v>
      </c>
      <c r="Q24" s="2"/>
      <c r="R24" s="2">
        <v>536</v>
      </c>
      <c r="S24" s="2">
        <v>558</v>
      </c>
      <c r="T24" s="4">
        <f t="shared" si="4"/>
        <v>22</v>
      </c>
    </row>
    <row r="25" spans="1:20" x14ac:dyDescent="0.15">
      <c r="A25" s="2" t="s">
        <v>22</v>
      </c>
      <c r="B25" s="2">
        <v>4470</v>
      </c>
      <c r="C25" s="2">
        <v>4219</v>
      </c>
      <c r="D25" s="4">
        <f t="shared" si="0"/>
        <v>-251</v>
      </c>
      <c r="E25" s="2"/>
      <c r="F25" s="2">
        <v>4576</v>
      </c>
      <c r="G25" s="2">
        <v>4114</v>
      </c>
      <c r="H25" s="4">
        <f t="shared" si="1"/>
        <v>-462</v>
      </c>
      <c r="I25" s="2"/>
      <c r="J25" s="2">
        <v>4804</v>
      </c>
      <c r="K25" s="2">
        <v>4008</v>
      </c>
      <c r="L25" s="4">
        <f t="shared" si="2"/>
        <v>-796</v>
      </c>
      <c r="M25" s="2"/>
      <c r="N25" s="2">
        <v>5039</v>
      </c>
      <c r="O25" s="2">
        <v>4175</v>
      </c>
      <c r="P25" s="4">
        <f t="shared" si="3"/>
        <v>-864</v>
      </c>
      <c r="Q25" s="2"/>
      <c r="R25" s="2">
        <v>4841</v>
      </c>
      <c r="S25" s="2">
        <v>4103</v>
      </c>
      <c r="T25" s="4">
        <f t="shared" si="4"/>
        <v>-738</v>
      </c>
    </row>
    <row r="26" spans="1:20" x14ac:dyDescent="0.15">
      <c r="A26" s="2" t="s">
        <v>23</v>
      </c>
      <c r="B26" s="2"/>
      <c r="C26" s="2"/>
      <c r="D26" s="4"/>
      <c r="E26" s="2"/>
      <c r="F26" s="2"/>
      <c r="G26" s="2"/>
      <c r="H26" s="4"/>
      <c r="I26" s="2"/>
      <c r="J26" s="2"/>
      <c r="K26" s="2"/>
      <c r="L26" s="4"/>
      <c r="M26" s="2"/>
      <c r="N26" s="2"/>
      <c r="O26" s="2"/>
      <c r="P26" s="4"/>
      <c r="Q26" s="2"/>
      <c r="R26" s="2"/>
      <c r="S26" s="2"/>
      <c r="T26" s="4"/>
    </row>
    <row r="27" spans="1:20" x14ac:dyDescent="0.15">
      <c r="A27" s="2" t="s">
        <v>24</v>
      </c>
      <c r="B27" s="2">
        <v>432</v>
      </c>
      <c r="C27" s="2">
        <v>415</v>
      </c>
      <c r="D27" s="4">
        <f t="shared" si="0"/>
        <v>-17</v>
      </c>
      <c r="E27" s="2"/>
      <c r="F27" s="2">
        <v>462</v>
      </c>
      <c r="G27" s="2">
        <v>420</v>
      </c>
      <c r="H27" s="4">
        <f t="shared" si="1"/>
        <v>-42</v>
      </c>
      <c r="I27" s="2"/>
      <c r="J27" s="2">
        <v>481</v>
      </c>
      <c r="K27" s="2">
        <v>450</v>
      </c>
      <c r="L27" s="4">
        <f t="shared" si="2"/>
        <v>-31</v>
      </c>
      <c r="M27" s="2"/>
      <c r="N27" s="2">
        <v>432</v>
      </c>
      <c r="O27" s="2">
        <v>466</v>
      </c>
      <c r="P27" s="4">
        <f t="shared" si="3"/>
        <v>34</v>
      </c>
      <c r="Q27" s="2"/>
      <c r="R27" s="2">
        <v>413</v>
      </c>
      <c r="S27" s="2">
        <v>430</v>
      </c>
      <c r="T27" s="4">
        <f t="shared" si="4"/>
        <v>17</v>
      </c>
    </row>
    <row r="28" spans="1:20" x14ac:dyDescent="0.15">
      <c r="A28" s="2" t="s">
        <v>25</v>
      </c>
      <c r="B28" s="2">
        <v>481</v>
      </c>
      <c r="C28" s="2">
        <v>482</v>
      </c>
      <c r="D28" s="4">
        <f t="shared" si="0"/>
        <v>1</v>
      </c>
      <c r="E28" s="2"/>
      <c r="F28" s="2">
        <v>452</v>
      </c>
      <c r="G28" s="2">
        <v>439</v>
      </c>
      <c r="H28" s="4">
        <f t="shared" si="1"/>
        <v>-13</v>
      </c>
      <c r="I28" s="2"/>
      <c r="J28" s="2">
        <v>528</v>
      </c>
      <c r="K28" s="2">
        <v>446</v>
      </c>
      <c r="L28" s="4">
        <f t="shared" si="2"/>
        <v>-82</v>
      </c>
      <c r="M28" s="2"/>
      <c r="N28" s="2">
        <v>515</v>
      </c>
      <c r="O28" s="2">
        <v>450</v>
      </c>
      <c r="P28" s="4">
        <f t="shared" si="3"/>
        <v>-65</v>
      </c>
      <c r="Q28" s="2"/>
      <c r="R28" s="2">
        <v>507</v>
      </c>
      <c r="S28" s="2">
        <v>447</v>
      </c>
      <c r="T28" s="4">
        <f t="shared" si="4"/>
        <v>-60</v>
      </c>
    </row>
    <row r="29" spans="1:20" x14ac:dyDescent="0.15">
      <c r="A29" s="2" t="s">
        <v>26</v>
      </c>
      <c r="B29" s="2">
        <v>1851</v>
      </c>
      <c r="C29" s="2">
        <v>1627</v>
      </c>
      <c r="D29" s="4">
        <f t="shared" si="0"/>
        <v>-224</v>
      </c>
      <c r="E29" s="2"/>
      <c r="F29" s="2">
        <v>1922</v>
      </c>
      <c r="G29" s="2">
        <v>1740</v>
      </c>
      <c r="H29" s="4">
        <f t="shared" si="1"/>
        <v>-182</v>
      </c>
      <c r="I29" s="2"/>
      <c r="J29" s="2">
        <v>1881</v>
      </c>
      <c r="K29" s="2">
        <v>1613</v>
      </c>
      <c r="L29" s="4">
        <f t="shared" si="2"/>
        <v>-268</v>
      </c>
      <c r="M29" s="2"/>
      <c r="N29" s="2">
        <v>1686</v>
      </c>
      <c r="O29" s="2">
        <v>1570</v>
      </c>
      <c r="P29" s="4">
        <f t="shared" si="3"/>
        <v>-116</v>
      </c>
      <c r="Q29" s="2"/>
      <c r="R29" s="2">
        <v>1601</v>
      </c>
      <c r="S29" s="2">
        <v>1511</v>
      </c>
      <c r="T29" s="4">
        <f t="shared" si="4"/>
        <v>-90</v>
      </c>
    </row>
    <row r="30" spans="1:20" x14ac:dyDescent="0.15">
      <c r="A30" s="2" t="s">
        <v>27</v>
      </c>
      <c r="B30" s="2">
        <v>581</v>
      </c>
      <c r="C30" s="2">
        <v>599</v>
      </c>
      <c r="D30" s="4">
        <f t="shared" si="0"/>
        <v>18</v>
      </c>
      <c r="E30" s="2"/>
      <c r="F30" s="2">
        <v>603</v>
      </c>
      <c r="G30" s="2">
        <v>586</v>
      </c>
      <c r="H30" s="4">
        <f t="shared" si="1"/>
        <v>-17</v>
      </c>
      <c r="I30" s="2"/>
      <c r="J30" s="2">
        <v>565</v>
      </c>
      <c r="K30" s="2">
        <v>565</v>
      </c>
      <c r="L30" s="4">
        <f t="shared" si="2"/>
        <v>0</v>
      </c>
      <c r="M30" s="2"/>
      <c r="N30" s="2">
        <v>593</v>
      </c>
      <c r="O30" s="2">
        <v>533</v>
      </c>
      <c r="P30" s="4">
        <f t="shared" si="3"/>
        <v>-60</v>
      </c>
      <c r="Q30" s="2"/>
      <c r="R30" s="2">
        <v>595</v>
      </c>
      <c r="S30" s="2">
        <v>564</v>
      </c>
      <c r="T30" s="4">
        <f t="shared" si="4"/>
        <v>-31</v>
      </c>
    </row>
    <row r="31" spans="1:20" x14ac:dyDescent="0.15">
      <c r="A31" s="2" t="s">
        <v>28</v>
      </c>
      <c r="B31" s="2">
        <v>486</v>
      </c>
      <c r="C31" s="2">
        <v>533</v>
      </c>
      <c r="D31" s="4">
        <f t="shared" si="0"/>
        <v>47</v>
      </c>
      <c r="E31" s="2"/>
      <c r="F31" s="2">
        <v>509</v>
      </c>
      <c r="G31" s="2">
        <v>511</v>
      </c>
      <c r="H31" s="4">
        <f t="shared" si="1"/>
        <v>2</v>
      </c>
      <c r="I31" s="2"/>
      <c r="J31" s="2">
        <v>522</v>
      </c>
      <c r="K31" s="2">
        <v>542</v>
      </c>
      <c r="L31" s="4">
        <f t="shared" si="2"/>
        <v>20</v>
      </c>
      <c r="M31" s="2"/>
      <c r="N31" s="2">
        <v>480</v>
      </c>
      <c r="O31" s="2">
        <v>472</v>
      </c>
      <c r="P31" s="4">
        <f t="shared" si="3"/>
        <v>-8</v>
      </c>
      <c r="Q31" s="2"/>
      <c r="R31" s="2">
        <v>461</v>
      </c>
      <c r="S31" s="2">
        <v>469</v>
      </c>
      <c r="T31" s="4">
        <f t="shared" si="4"/>
        <v>8</v>
      </c>
    </row>
    <row r="32" spans="1:20" x14ac:dyDescent="0.15">
      <c r="A32" s="2" t="s">
        <v>29</v>
      </c>
      <c r="B32" s="2">
        <v>277</v>
      </c>
      <c r="C32" s="2">
        <v>256</v>
      </c>
      <c r="D32" s="4">
        <f t="shared" si="0"/>
        <v>-21</v>
      </c>
      <c r="E32" s="2"/>
      <c r="F32" s="2">
        <v>270</v>
      </c>
      <c r="G32" s="2">
        <v>337</v>
      </c>
      <c r="H32" s="4">
        <f t="shared" si="1"/>
        <v>67</v>
      </c>
      <c r="I32" s="2"/>
      <c r="J32" s="2">
        <v>280</v>
      </c>
      <c r="K32" s="2">
        <v>273</v>
      </c>
      <c r="L32" s="4">
        <f t="shared" si="2"/>
        <v>-7</v>
      </c>
      <c r="M32" s="2"/>
      <c r="N32" s="2">
        <v>246</v>
      </c>
      <c r="O32" s="2">
        <v>257</v>
      </c>
      <c r="P32" s="4">
        <f t="shared" si="3"/>
        <v>11</v>
      </c>
      <c r="Q32" s="2"/>
      <c r="R32" s="2">
        <v>234</v>
      </c>
      <c r="S32" s="2">
        <v>266</v>
      </c>
      <c r="T32" s="4">
        <f t="shared" si="4"/>
        <v>32</v>
      </c>
    </row>
    <row r="33" spans="1:20" x14ac:dyDescent="0.15">
      <c r="A33" s="2" t="s">
        <v>30</v>
      </c>
      <c r="B33" s="2">
        <v>32</v>
      </c>
      <c r="C33" s="2">
        <v>38</v>
      </c>
      <c r="D33" s="4">
        <f t="shared" si="0"/>
        <v>6</v>
      </c>
      <c r="E33" s="2"/>
      <c r="F33" s="2">
        <v>43</v>
      </c>
      <c r="G33" s="2">
        <v>41</v>
      </c>
      <c r="H33" s="4">
        <f t="shared" si="1"/>
        <v>-2</v>
      </c>
      <c r="I33" s="2"/>
      <c r="J33" s="2">
        <v>32</v>
      </c>
      <c r="K33" s="2">
        <v>55</v>
      </c>
      <c r="L33" s="4">
        <f t="shared" si="2"/>
        <v>23</v>
      </c>
      <c r="M33" s="2"/>
      <c r="N33" s="2">
        <v>50</v>
      </c>
      <c r="O33" s="2">
        <v>46</v>
      </c>
      <c r="P33" s="4">
        <f t="shared" si="3"/>
        <v>-4</v>
      </c>
      <c r="Q33" s="2"/>
      <c r="R33" s="2">
        <v>54</v>
      </c>
      <c r="S33" s="2">
        <v>37</v>
      </c>
      <c r="T33" s="4">
        <f t="shared" si="4"/>
        <v>-17</v>
      </c>
    </row>
    <row r="34" spans="1:20" x14ac:dyDescent="0.15">
      <c r="A34" s="2" t="s">
        <v>31</v>
      </c>
      <c r="B34" s="2">
        <v>37</v>
      </c>
      <c r="C34" s="2">
        <v>40</v>
      </c>
      <c r="D34" s="4">
        <f t="shared" si="0"/>
        <v>3</v>
      </c>
      <c r="E34" s="2"/>
      <c r="F34" s="2">
        <v>30</v>
      </c>
      <c r="G34" s="2">
        <v>38</v>
      </c>
      <c r="H34" s="4">
        <f t="shared" si="1"/>
        <v>8</v>
      </c>
      <c r="I34" s="2"/>
      <c r="J34" s="2">
        <v>46</v>
      </c>
      <c r="K34" s="2">
        <v>47</v>
      </c>
      <c r="L34" s="4">
        <f t="shared" si="2"/>
        <v>1</v>
      </c>
      <c r="M34" s="2"/>
      <c r="N34" s="2">
        <v>28</v>
      </c>
      <c r="O34" s="2">
        <v>44</v>
      </c>
      <c r="P34" s="4">
        <f t="shared" si="3"/>
        <v>16</v>
      </c>
      <c r="Q34" s="2"/>
      <c r="R34" s="2">
        <v>34</v>
      </c>
      <c r="S34" s="2">
        <v>44</v>
      </c>
      <c r="T34" s="4">
        <f t="shared" si="4"/>
        <v>10</v>
      </c>
    </row>
    <row r="35" spans="1:20" x14ac:dyDescent="0.15">
      <c r="A35" s="2" t="s">
        <v>32</v>
      </c>
      <c r="B35" s="2">
        <v>115</v>
      </c>
      <c r="C35" s="2">
        <v>113</v>
      </c>
      <c r="D35" s="4">
        <f t="shared" si="0"/>
        <v>-2</v>
      </c>
      <c r="E35" s="2"/>
      <c r="F35" s="2">
        <v>109</v>
      </c>
      <c r="G35" s="2">
        <v>155</v>
      </c>
      <c r="H35" s="4">
        <f t="shared" si="1"/>
        <v>46</v>
      </c>
      <c r="I35" s="2"/>
      <c r="J35" s="2">
        <v>155</v>
      </c>
      <c r="K35" s="2">
        <v>126</v>
      </c>
      <c r="L35" s="4">
        <f t="shared" si="2"/>
        <v>-29</v>
      </c>
      <c r="M35" s="2"/>
      <c r="N35" s="2">
        <v>128</v>
      </c>
      <c r="O35" s="2">
        <v>121</v>
      </c>
      <c r="P35" s="4">
        <f t="shared" si="3"/>
        <v>-7</v>
      </c>
      <c r="Q35" s="2"/>
      <c r="R35" s="2">
        <v>137</v>
      </c>
      <c r="S35" s="2">
        <v>116</v>
      </c>
      <c r="T35" s="4">
        <f t="shared" si="4"/>
        <v>-21</v>
      </c>
    </row>
    <row r="36" spans="1:20" x14ac:dyDescent="0.15">
      <c r="A36" s="2" t="s">
        <v>33</v>
      </c>
      <c r="B36" s="2">
        <v>165</v>
      </c>
      <c r="C36" s="2">
        <v>190</v>
      </c>
      <c r="D36" s="4">
        <f t="shared" si="0"/>
        <v>25</v>
      </c>
      <c r="E36" s="2"/>
      <c r="F36" s="2">
        <v>161</v>
      </c>
      <c r="G36" s="2">
        <v>197</v>
      </c>
      <c r="H36" s="4">
        <f t="shared" si="1"/>
        <v>36</v>
      </c>
      <c r="I36" s="2"/>
      <c r="J36" s="2">
        <v>191</v>
      </c>
      <c r="K36" s="2">
        <v>304</v>
      </c>
      <c r="L36" s="4">
        <f t="shared" si="2"/>
        <v>113</v>
      </c>
      <c r="M36" s="2"/>
      <c r="N36" s="2">
        <v>192</v>
      </c>
      <c r="O36" s="2">
        <v>184</v>
      </c>
      <c r="P36" s="4">
        <f t="shared" si="3"/>
        <v>-8</v>
      </c>
      <c r="Q36" s="2"/>
      <c r="R36" s="2">
        <v>161</v>
      </c>
      <c r="S36" s="2">
        <v>215</v>
      </c>
      <c r="T36" s="4">
        <f t="shared" si="4"/>
        <v>54</v>
      </c>
    </row>
    <row r="37" spans="1:20" x14ac:dyDescent="0.15">
      <c r="A37" s="2" t="s">
        <v>34</v>
      </c>
      <c r="B37" s="2">
        <v>94</v>
      </c>
      <c r="C37" s="2">
        <v>99</v>
      </c>
      <c r="D37" s="4">
        <f t="shared" si="0"/>
        <v>5</v>
      </c>
      <c r="E37" s="2"/>
      <c r="F37" s="2">
        <v>98</v>
      </c>
      <c r="G37" s="2">
        <v>83</v>
      </c>
      <c r="H37" s="4">
        <f t="shared" si="1"/>
        <v>-15</v>
      </c>
      <c r="I37" s="2"/>
      <c r="J37" s="2">
        <v>89</v>
      </c>
      <c r="K37" s="2">
        <v>96</v>
      </c>
      <c r="L37" s="4">
        <f t="shared" si="2"/>
        <v>7</v>
      </c>
      <c r="M37" s="2"/>
      <c r="N37" s="2">
        <v>115</v>
      </c>
      <c r="O37" s="2">
        <v>107</v>
      </c>
      <c r="P37" s="4">
        <f t="shared" si="3"/>
        <v>-8</v>
      </c>
      <c r="Q37" s="2"/>
      <c r="R37" s="2">
        <v>106</v>
      </c>
      <c r="S37" s="2">
        <v>113</v>
      </c>
      <c r="T37" s="4">
        <f t="shared" si="4"/>
        <v>7</v>
      </c>
    </row>
    <row r="38" spans="1:20" x14ac:dyDescent="0.15">
      <c r="A38" s="2" t="s">
        <v>35</v>
      </c>
      <c r="B38" s="2">
        <v>39</v>
      </c>
      <c r="C38" s="2">
        <v>61</v>
      </c>
      <c r="D38" s="4">
        <f t="shared" si="0"/>
        <v>22</v>
      </c>
      <c r="E38" s="2"/>
      <c r="F38" s="2">
        <v>45</v>
      </c>
      <c r="G38" s="2">
        <v>48</v>
      </c>
      <c r="H38" s="4">
        <f t="shared" si="1"/>
        <v>3</v>
      </c>
      <c r="I38" s="2"/>
      <c r="J38" s="2">
        <v>56</v>
      </c>
      <c r="K38" s="2">
        <v>45</v>
      </c>
      <c r="L38" s="4">
        <f t="shared" si="2"/>
        <v>-11</v>
      </c>
      <c r="M38" s="2"/>
      <c r="N38" s="2">
        <v>36</v>
      </c>
      <c r="O38" s="2">
        <v>45</v>
      </c>
      <c r="P38" s="4">
        <f t="shared" si="3"/>
        <v>9</v>
      </c>
      <c r="Q38" s="2"/>
      <c r="R38" s="2">
        <v>41</v>
      </c>
      <c r="S38" s="2">
        <v>40</v>
      </c>
      <c r="T38" s="4">
        <f t="shared" si="4"/>
        <v>-1</v>
      </c>
    </row>
    <row r="39" spans="1:20" x14ac:dyDescent="0.15">
      <c r="A39" s="2" t="s">
        <v>36</v>
      </c>
      <c r="B39" s="2">
        <v>59</v>
      </c>
      <c r="C39" s="2">
        <v>61</v>
      </c>
      <c r="D39" s="4">
        <f t="shared" si="0"/>
        <v>2</v>
      </c>
      <c r="E39" s="2"/>
      <c r="F39" s="2">
        <v>72</v>
      </c>
      <c r="G39" s="2">
        <v>54</v>
      </c>
      <c r="H39" s="4">
        <f t="shared" si="1"/>
        <v>-18</v>
      </c>
      <c r="I39" s="2"/>
      <c r="J39" s="2">
        <v>83</v>
      </c>
      <c r="K39" s="2">
        <v>51</v>
      </c>
      <c r="L39" s="4">
        <f t="shared" si="2"/>
        <v>-32</v>
      </c>
      <c r="M39" s="2"/>
      <c r="N39" s="2">
        <v>46</v>
      </c>
      <c r="O39" s="2">
        <v>65</v>
      </c>
      <c r="P39" s="4">
        <f t="shared" si="3"/>
        <v>19</v>
      </c>
      <c r="Q39" s="2"/>
      <c r="R39" s="2">
        <v>71</v>
      </c>
      <c r="S39" s="2">
        <v>77</v>
      </c>
      <c r="T39" s="4">
        <f t="shared" si="4"/>
        <v>6</v>
      </c>
    </row>
    <row r="40" spans="1:20" x14ac:dyDescent="0.15">
      <c r="A40" s="2" t="s">
        <v>37</v>
      </c>
      <c r="B40" s="2">
        <v>80</v>
      </c>
      <c r="C40" s="2">
        <v>64</v>
      </c>
      <c r="D40" s="4">
        <f t="shared" si="0"/>
        <v>-16</v>
      </c>
      <c r="E40" s="2"/>
      <c r="F40" s="2">
        <v>65</v>
      </c>
      <c r="G40" s="2">
        <v>73</v>
      </c>
      <c r="H40" s="4">
        <f t="shared" si="1"/>
        <v>8</v>
      </c>
      <c r="I40" s="2"/>
      <c r="J40" s="2">
        <v>75</v>
      </c>
      <c r="K40" s="2">
        <v>76</v>
      </c>
      <c r="L40" s="4">
        <f t="shared" si="2"/>
        <v>1</v>
      </c>
      <c r="M40" s="2"/>
      <c r="N40" s="2">
        <v>74</v>
      </c>
      <c r="O40" s="2">
        <v>78</v>
      </c>
      <c r="P40" s="4">
        <f t="shared" si="3"/>
        <v>4</v>
      </c>
      <c r="Q40" s="2"/>
      <c r="R40" s="2">
        <v>76</v>
      </c>
      <c r="S40" s="2">
        <v>93</v>
      </c>
      <c r="T40" s="4">
        <f t="shared" si="4"/>
        <v>17</v>
      </c>
    </row>
    <row r="41" spans="1:20" x14ac:dyDescent="0.15">
      <c r="A41" s="2" t="s">
        <v>38</v>
      </c>
      <c r="B41" s="2">
        <v>61</v>
      </c>
      <c r="C41" s="2">
        <v>65</v>
      </c>
      <c r="D41" s="4">
        <f t="shared" si="0"/>
        <v>4</v>
      </c>
      <c r="E41" s="2"/>
      <c r="F41" s="2">
        <v>44</v>
      </c>
      <c r="G41" s="2">
        <v>66</v>
      </c>
      <c r="H41" s="4">
        <f t="shared" si="1"/>
        <v>22</v>
      </c>
      <c r="I41" s="2"/>
      <c r="J41" s="2">
        <v>38</v>
      </c>
      <c r="K41" s="2">
        <v>50</v>
      </c>
      <c r="L41" s="4">
        <f t="shared" si="2"/>
        <v>12</v>
      </c>
      <c r="M41" s="2"/>
      <c r="N41" s="2">
        <v>42</v>
      </c>
      <c r="O41" s="2">
        <v>72</v>
      </c>
      <c r="P41" s="4">
        <f t="shared" si="3"/>
        <v>30</v>
      </c>
      <c r="Q41" s="2"/>
      <c r="R41" s="2">
        <v>49</v>
      </c>
      <c r="S41" s="2">
        <v>59</v>
      </c>
      <c r="T41" s="4">
        <f t="shared" si="4"/>
        <v>10</v>
      </c>
    </row>
    <row r="42" spans="1:20" x14ac:dyDescent="0.15">
      <c r="A42" s="2" t="s">
        <v>39</v>
      </c>
      <c r="B42" s="2">
        <v>323</v>
      </c>
      <c r="C42" s="2">
        <v>437</v>
      </c>
      <c r="D42" s="4">
        <f t="shared" si="0"/>
        <v>114</v>
      </c>
      <c r="E42" s="2"/>
      <c r="F42" s="2">
        <v>337</v>
      </c>
      <c r="G42" s="2">
        <v>379</v>
      </c>
      <c r="H42" s="4">
        <f t="shared" si="1"/>
        <v>42</v>
      </c>
      <c r="I42" s="2"/>
      <c r="J42" s="2">
        <v>325</v>
      </c>
      <c r="K42" s="2">
        <v>370</v>
      </c>
      <c r="L42" s="4">
        <f t="shared" si="2"/>
        <v>45</v>
      </c>
      <c r="M42" s="2"/>
      <c r="N42" s="2">
        <v>320</v>
      </c>
      <c r="O42" s="2">
        <v>306</v>
      </c>
      <c r="P42" s="4">
        <f t="shared" si="3"/>
        <v>-14</v>
      </c>
      <c r="Q42" s="2"/>
      <c r="R42" s="2">
        <v>257</v>
      </c>
      <c r="S42" s="2">
        <v>350</v>
      </c>
      <c r="T42" s="4">
        <f t="shared" si="4"/>
        <v>93</v>
      </c>
    </row>
    <row r="43" spans="1:20" x14ac:dyDescent="0.15">
      <c r="A43" s="2" t="s">
        <v>40</v>
      </c>
      <c r="B43" s="2">
        <v>40</v>
      </c>
      <c r="C43" s="2">
        <v>66</v>
      </c>
      <c r="D43" s="4">
        <f t="shared" si="0"/>
        <v>26</v>
      </c>
      <c r="E43" s="2"/>
      <c r="F43" s="2">
        <v>49</v>
      </c>
      <c r="G43" s="2">
        <v>55</v>
      </c>
      <c r="H43" s="4">
        <f t="shared" si="1"/>
        <v>6</v>
      </c>
      <c r="I43" s="2"/>
      <c r="J43" s="2">
        <v>50</v>
      </c>
      <c r="K43" s="2">
        <v>61</v>
      </c>
      <c r="L43" s="4">
        <f t="shared" si="2"/>
        <v>11</v>
      </c>
      <c r="M43" s="2"/>
      <c r="N43" s="2">
        <v>52</v>
      </c>
      <c r="O43" s="2">
        <v>48</v>
      </c>
      <c r="P43" s="4">
        <f t="shared" si="3"/>
        <v>-4</v>
      </c>
      <c r="Q43" s="2"/>
      <c r="R43" s="2">
        <v>39</v>
      </c>
      <c r="S43" s="2">
        <v>70</v>
      </c>
      <c r="T43" s="4">
        <f t="shared" si="4"/>
        <v>31</v>
      </c>
    </row>
    <row r="44" spans="1:20" x14ac:dyDescent="0.15">
      <c r="A44" s="2" t="s">
        <v>41</v>
      </c>
      <c r="B44" s="2">
        <v>126</v>
      </c>
      <c r="C44" s="2">
        <v>113</v>
      </c>
      <c r="D44" s="4">
        <f t="shared" si="0"/>
        <v>-13</v>
      </c>
      <c r="E44" s="2"/>
      <c r="F44" s="2">
        <v>109</v>
      </c>
      <c r="G44" s="2">
        <v>113</v>
      </c>
      <c r="H44" s="4">
        <f t="shared" si="1"/>
        <v>4</v>
      </c>
      <c r="I44" s="2"/>
      <c r="J44" s="2">
        <v>103</v>
      </c>
      <c r="K44" s="2">
        <v>130</v>
      </c>
      <c r="L44" s="4">
        <f t="shared" si="2"/>
        <v>27</v>
      </c>
      <c r="M44" s="2"/>
      <c r="N44" s="2">
        <v>87</v>
      </c>
      <c r="O44" s="2">
        <v>94</v>
      </c>
      <c r="P44" s="4">
        <f t="shared" si="3"/>
        <v>7</v>
      </c>
      <c r="Q44" s="2"/>
      <c r="R44" s="2">
        <v>85</v>
      </c>
      <c r="S44" s="2">
        <v>114</v>
      </c>
      <c r="T44" s="4">
        <f t="shared" si="4"/>
        <v>29</v>
      </c>
    </row>
    <row r="45" spans="1:20" x14ac:dyDescent="0.15">
      <c r="A45" s="2" t="s">
        <v>42</v>
      </c>
      <c r="B45" s="2">
        <v>153</v>
      </c>
      <c r="C45" s="2">
        <v>177</v>
      </c>
      <c r="D45" s="4">
        <f t="shared" si="0"/>
        <v>24</v>
      </c>
      <c r="E45" s="2"/>
      <c r="F45" s="2">
        <v>130</v>
      </c>
      <c r="G45" s="2">
        <v>144</v>
      </c>
      <c r="H45" s="4">
        <f t="shared" si="1"/>
        <v>14</v>
      </c>
      <c r="I45" s="2"/>
      <c r="J45" s="2">
        <v>111</v>
      </c>
      <c r="K45" s="2">
        <v>278</v>
      </c>
      <c r="L45" s="4">
        <f t="shared" si="2"/>
        <v>167</v>
      </c>
      <c r="M45" s="2"/>
      <c r="N45" s="2">
        <v>120</v>
      </c>
      <c r="O45" s="2">
        <v>119</v>
      </c>
      <c r="P45" s="4">
        <f t="shared" si="3"/>
        <v>-1</v>
      </c>
      <c r="Q45" s="2"/>
      <c r="R45" s="2">
        <v>134</v>
      </c>
      <c r="S45" s="2">
        <v>171</v>
      </c>
      <c r="T45" s="4">
        <f t="shared" si="4"/>
        <v>37</v>
      </c>
    </row>
    <row r="46" spans="1:20" x14ac:dyDescent="0.15">
      <c r="A46" s="2" t="s">
        <v>43</v>
      </c>
      <c r="B46" s="2">
        <v>152</v>
      </c>
      <c r="C46" s="2">
        <v>109</v>
      </c>
      <c r="D46" s="4">
        <f t="shared" si="0"/>
        <v>-43</v>
      </c>
      <c r="E46" s="2"/>
      <c r="F46" s="2">
        <v>120</v>
      </c>
      <c r="G46" s="2">
        <v>154</v>
      </c>
      <c r="H46" s="4">
        <f t="shared" si="1"/>
        <v>34</v>
      </c>
      <c r="I46" s="2"/>
      <c r="J46" s="2">
        <v>125</v>
      </c>
      <c r="K46" s="2">
        <v>295</v>
      </c>
      <c r="L46" s="4">
        <f t="shared" si="2"/>
        <v>170</v>
      </c>
      <c r="M46" s="2"/>
      <c r="N46" s="2">
        <v>112</v>
      </c>
      <c r="O46" s="2">
        <v>94</v>
      </c>
      <c r="P46" s="4">
        <f t="shared" si="3"/>
        <v>-18</v>
      </c>
      <c r="Q46" s="2"/>
      <c r="R46" s="2">
        <v>83</v>
      </c>
      <c r="S46" s="2">
        <v>209</v>
      </c>
      <c r="T46" s="4">
        <f t="shared" si="4"/>
        <v>126</v>
      </c>
    </row>
    <row r="47" spans="1:20" x14ac:dyDescent="0.15">
      <c r="A47" s="2" t="s">
        <v>44</v>
      </c>
      <c r="B47" s="2">
        <v>102</v>
      </c>
      <c r="C47" s="2">
        <v>105</v>
      </c>
      <c r="D47" s="4">
        <f t="shared" si="0"/>
        <v>3</v>
      </c>
      <c r="E47" s="2"/>
      <c r="F47" s="2">
        <v>105</v>
      </c>
      <c r="G47" s="2">
        <v>93</v>
      </c>
      <c r="H47" s="4">
        <f t="shared" si="1"/>
        <v>-12</v>
      </c>
      <c r="I47" s="2"/>
      <c r="J47" s="2">
        <v>98</v>
      </c>
      <c r="K47" s="2">
        <v>102</v>
      </c>
      <c r="L47" s="4">
        <f t="shared" si="2"/>
        <v>4</v>
      </c>
      <c r="M47" s="2"/>
      <c r="N47" s="2">
        <v>73</v>
      </c>
      <c r="O47" s="2">
        <v>101</v>
      </c>
      <c r="P47" s="4">
        <f t="shared" si="3"/>
        <v>28</v>
      </c>
      <c r="Q47" s="2"/>
      <c r="R47" s="2">
        <v>80</v>
      </c>
      <c r="S47" s="2">
        <v>78</v>
      </c>
      <c r="T47" s="4">
        <f t="shared" si="4"/>
        <v>-2</v>
      </c>
    </row>
    <row r="48" spans="1:20" x14ac:dyDescent="0.15">
      <c r="A48" s="2" t="s">
        <v>45</v>
      </c>
      <c r="B48" s="2">
        <v>124</v>
      </c>
      <c r="C48" s="2">
        <v>134</v>
      </c>
      <c r="D48" s="4">
        <f t="shared" si="0"/>
        <v>10</v>
      </c>
      <c r="E48" s="2"/>
      <c r="F48" s="2">
        <v>135</v>
      </c>
      <c r="G48" s="2">
        <v>148</v>
      </c>
      <c r="H48" s="4">
        <f t="shared" si="1"/>
        <v>13</v>
      </c>
      <c r="I48" s="2"/>
      <c r="J48" s="2">
        <v>103</v>
      </c>
      <c r="K48" s="2">
        <v>134</v>
      </c>
      <c r="L48" s="4">
        <f t="shared" si="2"/>
        <v>31</v>
      </c>
      <c r="M48" s="2"/>
      <c r="N48" s="2">
        <v>118</v>
      </c>
      <c r="O48" s="2">
        <v>127</v>
      </c>
      <c r="P48" s="4">
        <f t="shared" si="3"/>
        <v>9</v>
      </c>
      <c r="Q48" s="2"/>
      <c r="R48" s="2">
        <v>120</v>
      </c>
      <c r="S48" s="2">
        <v>137</v>
      </c>
      <c r="T48" s="4">
        <f t="shared" si="4"/>
        <v>17</v>
      </c>
    </row>
    <row r="49" spans="1:20" x14ac:dyDescent="0.15">
      <c r="A49" s="2" t="s">
        <v>46</v>
      </c>
      <c r="B49" s="2">
        <v>185</v>
      </c>
      <c r="C49" s="2">
        <v>197</v>
      </c>
      <c r="D49" s="4">
        <f t="shared" si="0"/>
        <v>12</v>
      </c>
      <c r="E49" s="2"/>
      <c r="F49" s="2">
        <v>178</v>
      </c>
      <c r="G49" s="2">
        <v>234</v>
      </c>
      <c r="H49" s="4">
        <f t="shared" si="1"/>
        <v>56</v>
      </c>
      <c r="I49" s="2"/>
      <c r="J49" s="2">
        <v>176</v>
      </c>
      <c r="K49" s="2">
        <v>228</v>
      </c>
      <c r="L49" s="4">
        <f t="shared" si="2"/>
        <v>52</v>
      </c>
      <c r="M49" s="2"/>
      <c r="N49" s="2">
        <v>201</v>
      </c>
      <c r="O49" s="2">
        <v>206</v>
      </c>
      <c r="P49" s="4">
        <f t="shared" si="3"/>
        <v>5</v>
      </c>
      <c r="Q49" s="2"/>
      <c r="R49" s="2">
        <v>199</v>
      </c>
      <c r="S49" s="2">
        <v>241</v>
      </c>
      <c r="T49" s="4">
        <f t="shared" si="4"/>
        <v>42</v>
      </c>
    </row>
    <row r="50" spans="1:20" x14ac:dyDescent="0.15">
      <c r="A50" s="2"/>
      <c r="B50" s="2"/>
      <c r="C50" s="2"/>
      <c r="D50" s="2">
        <f>SUM(D3:D49)</f>
        <v>-617</v>
      </c>
      <c r="E50" s="2"/>
      <c r="F50" s="2"/>
      <c r="G50" s="2"/>
      <c r="H50" s="2">
        <f>SUM(H3:H49)</f>
        <v>-98</v>
      </c>
      <c r="I50" s="2"/>
      <c r="J50" s="2"/>
      <c r="K50" s="2"/>
      <c r="L50" s="2">
        <f>SUM(L3:L49)</f>
        <v>-853</v>
      </c>
      <c r="M50" s="2"/>
      <c r="N50" s="2"/>
      <c r="O50" s="2"/>
      <c r="P50" s="2">
        <f>SUM(P3:P49)</f>
        <v>-1232</v>
      </c>
      <c r="Q50" s="2"/>
      <c r="R50" s="2"/>
      <c r="S50" s="2"/>
      <c r="T50" s="2">
        <f>SUM(T3:T49)</f>
        <v>-1136</v>
      </c>
    </row>
    <row r="51" spans="1:2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15">
      <c r="A52" s="3" t="s">
        <v>54</v>
      </c>
      <c r="B52" s="5">
        <f>B3</f>
        <v>246</v>
      </c>
      <c r="C52" s="5">
        <f t="shared" ref="C52:P52" si="5">C3</f>
        <v>268</v>
      </c>
      <c r="D52" s="5">
        <f t="shared" si="5"/>
        <v>22</v>
      </c>
      <c r="E52" s="5"/>
      <c r="F52" s="5">
        <f t="shared" si="5"/>
        <v>258</v>
      </c>
      <c r="G52" s="5">
        <f t="shared" si="5"/>
        <v>286</v>
      </c>
      <c r="H52" s="5">
        <f t="shared" si="5"/>
        <v>28</v>
      </c>
      <c r="I52" s="5"/>
      <c r="J52" s="5">
        <f t="shared" si="5"/>
        <v>218</v>
      </c>
      <c r="K52" s="5">
        <f t="shared" si="5"/>
        <v>263</v>
      </c>
      <c r="L52" s="5">
        <f t="shared" si="5"/>
        <v>45</v>
      </c>
      <c r="M52" s="5"/>
      <c r="N52" s="5">
        <f t="shared" si="5"/>
        <v>187</v>
      </c>
      <c r="O52" s="5">
        <f t="shared" si="5"/>
        <v>258</v>
      </c>
      <c r="P52" s="5">
        <f t="shared" si="5"/>
        <v>71</v>
      </c>
      <c r="Q52" s="4"/>
      <c r="R52" s="5">
        <f t="shared" ref="R52:T52" si="6">R3</f>
        <v>228</v>
      </c>
      <c r="S52" s="5">
        <f t="shared" si="6"/>
        <v>249</v>
      </c>
      <c r="T52" s="5">
        <f t="shared" si="6"/>
        <v>21</v>
      </c>
    </row>
    <row r="53" spans="1:20" x14ac:dyDescent="0.15">
      <c r="A53" s="3" t="s">
        <v>55</v>
      </c>
      <c r="B53" s="5">
        <f>B4+B5+B6+B7+B8+B9</f>
        <v>339</v>
      </c>
      <c r="C53" s="5">
        <f t="shared" ref="C53:P53" si="7">C4+C5+C6+C7+C8+C9</f>
        <v>456</v>
      </c>
      <c r="D53" s="5">
        <f t="shared" si="7"/>
        <v>117</v>
      </c>
      <c r="E53" s="5"/>
      <c r="F53" s="5">
        <f t="shared" si="7"/>
        <v>364</v>
      </c>
      <c r="G53" s="5">
        <f t="shared" si="7"/>
        <v>614</v>
      </c>
      <c r="H53" s="5">
        <f t="shared" si="7"/>
        <v>250</v>
      </c>
      <c r="I53" s="5"/>
      <c r="J53" s="5">
        <f t="shared" si="7"/>
        <v>459</v>
      </c>
      <c r="K53" s="5">
        <f t="shared" si="7"/>
        <v>489</v>
      </c>
      <c r="L53" s="5">
        <f t="shared" si="7"/>
        <v>30</v>
      </c>
      <c r="M53" s="5"/>
      <c r="N53" s="5">
        <f t="shared" si="7"/>
        <v>448</v>
      </c>
      <c r="O53" s="5">
        <f t="shared" si="7"/>
        <v>421</v>
      </c>
      <c r="P53" s="5">
        <f t="shared" si="7"/>
        <v>-27</v>
      </c>
      <c r="Q53" s="4"/>
      <c r="R53" s="5">
        <f t="shared" ref="R53:T53" si="8">R4+R5+R6+R7+R8+R9</f>
        <v>480</v>
      </c>
      <c r="S53" s="5">
        <f t="shared" si="8"/>
        <v>420</v>
      </c>
      <c r="T53" s="5">
        <f t="shared" si="8"/>
        <v>-60</v>
      </c>
    </row>
    <row r="54" spans="1:20" x14ac:dyDescent="0.15">
      <c r="A54" s="3" t="s">
        <v>56</v>
      </c>
      <c r="B54" s="5">
        <f>B11+B12+B10</f>
        <v>580</v>
      </c>
      <c r="C54" s="5">
        <f t="shared" ref="C54:P54" si="9">C11+C12+C10</f>
        <v>445</v>
      </c>
      <c r="D54" s="5">
        <f t="shared" si="9"/>
        <v>-135</v>
      </c>
      <c r="E54" s="5"/>
      <c r="F54" s="5">
        <f t="shared" si="9"/>
        <v>417</v>
      </c>
      <c r="G54" s="5">
        <f t="shared" si="9"/>
        <v>453</v>
      </c>
      <c r="H54" s="5">
        <f t="shared" si="9"/>
        <v>36</v>
      </c>
      <c r="I54" s="5"/>
      <c r="J54" s="5">
        <f t="shared" si="9"/>
        <v>463</v>
      </c>
      <c r="K54" s="5">
        <f t="shared" si="9"/>
        <v>547</v>
      </c>
      <c r="L54" s="5">
        <f t="shared" si="9"/>
        <v>84</v>
      </c>
      <c r="M54" s="5"/>
      <c r="N54" s="5">
        <f t="shared" si="9"/>
        <v>440</v>
      </c>
      <c r="O54" s="5">
        <f t="shared" si="9"/>
        <v>501</v>
      </c>
      <c r="P54" s="5">
        <f t="shared" si="9"/>
        <v>61</v>
      </c>
      <c r="Q54" s="4"/>
      <c r="R54" s="5">
        <f t="shared" ref="R54:T54" si="10">R11+R12+R10</f>
        <v>423</v>
      </c>
      <c r="S54" s="5">
        <f t="shared" si="10"/>
        <v>395</v>
      </c>
      <c r="T54" s="5">
        <f t="shared" si="10"/>
        <v>-28</v>
      </c>
    </row>
    <row r="55" spans="1:20" x14ac:dyDescent="0.15">
      <c r="A55" s="3" t="s">
        <v>57</v>
      </c>
      <c r="B55" s="5">
        <f>B13+B14+B15+B16</f>
        <v>3284</v>
      </c>
      <c r="C55" s="5">
        <f t="shared" ref="C55:P55" si="11">C13+C14+C15+C16</f>
        <v>2832</v>
      </c>
      <c r="D55" s="5">
        <f t="shared" si="11"/>
        <v>-452</v>
      </c>
      <c r="E55" s="5"/>
      <c r="F55" s="5">
        <f t="shared" si="11"/>
        <v>3131</v>
      </c>
      <c r="G55" s="5">
        <f t="shared" si="11"/>
        <v>3075</v>
      </c>
      <c r="H55" s="5">
        <f t="shared" si="11"/>
        <v>-56</v>
      </c>
      <c r="I55" s="5"/>
      <c r="J55" s="5">
        <f t="shared" si="11"/>
        <v>3275</v>
      </c>
      <c r="K55" s="5">
        <f t="shared" si="11"/>
        <v>2844</v>
      </c>
      <c r="L55" s="5">
        <f t="shared" si="11"/>
        <v>-431</v>
      </c>
      <c r="M55" s="5"/>
      <c r="N55" s="5">
        <f t="shared" si="11"/>
        <v>3150</v>
      </c>
      <c r="O55" s="5">
        <f t="shared" si="11"/>
        <v>2723</v>
      </c>
      <c r="P55" s="5">
        <f t="shared" si="11"/>
        <v>-427</v>
      </c>
      <c r="Q55" s="4"/>
      <c r="R55" s="5">
        <f t="shared" ref="R55:T55" si="12">R13+R14+R15+R16</f>
        <v>3251</v>
      </c>
      <c r="S55" s="5">
        <f t="shared" si="12"/>
        <v>2588</v>
      </c>
      <c r="T55" s="5">
        <f t="shared" si="12"/>
        <v>-663</v>
      </c>
    </row>
    <row r="56" spans="1:20" x14ac:dyDescent="0.15">
      <c r="A56" s="3" t="s">
        <v>58</v>
      </c>
      <c r="B56" s="5">
        <f>B17+B18+B19+B20+B21+B22+B23+B24+B25</f>
        <v>6244</v>
      </c>
      <c r="C56" s="5">
        <f t="shared" ref="C56:P56" si="13">C17+C18+C19+C20+C21+C22+C23+C24+C25</f>
        <v>6089</v>
      </c>
      <c r="D56" s="5">
        <f t="shared" si="13"/>
        <v>-155</v>
      </c>
      <c r="E56" s="5"/>
      <c r="F56" s="5">
        <f t="shared" si="13"/>
        <v>6428</v>
      </c>
      <c r="G56" s="5">
        <f t="shared" si="13"/>
        <v>6012</v>
      </c>
      <c r="H56" s="5">
        <f t="shared" si="13"/>
        <v>-416</v>
      </c>
      <c r="I56" s="5"/>
      <c r="J56" s="5">
        <f t="shared" si="13"/>
        <v>6711</v>
      </c>
      <c r="K56" s="5">
        <f t="shared" si="13"/>
        <v>5906</v>
      </c>
      <c r="L56" s="5">
        <f t="shared" si="13"/>
        <v>-805</v>
      </c>
      <c r="M56" s="5"/>
      <c r="N56" s="5">
        <f t="shared" si="13"/>
        <v>6934</v>
      </c>
      <c r="O56" s="5">
        <f t="shared" si="13"/>
        <v>6165</v>
      </c>
      <c r="P56" s="5">
        <f t="shared" si="13"/>
        <v>-769</v>
      </c>
      <c r="Q56" s="4"/>
      <c r="R56" s="5">
        <f t="shared" ref="R56:T56" si="14">R17+R18+R19+R20+R21+R22+R23+R24+R25</f>
        <v>6708</v>
      </c>
      <c r="S56" s="5">
        <f t="shared" si="14"/>
        <v>5988</v>
      </c>
      <c r="T56" s="5">
        <f t="shared" si="14"/>
        <v>-720</v>
      </c>
    </row>
    <row r="57" spans="1:20" x14ac:dyDescent="0.15">
      <c r="A57" s="3" t="s">
        <v>59</v>
      </c>
      <c r="B57" s="5">
        <f>B27+B28+B29+B30+B31+B32</f>
        <v>4108</v>
      </c>
      <c r="C57" s="5">
        <f t="shared" ref="C57:P57" si="15">C27+C28+C29+C30+C31+C32</f>
        <v>3912</v>
      </c>
      <c r="D57" s="5">
        <f t="shared" si="15"/>
        <v>-196</v>
      </c>
      <c r="E57" s="5"/>
      <c r="F57" s="5">
        <f t="shared" si="15"/>
        <v>4218</v>
      </c>
      <c r="G57" s="5">
        <f t="shared" si="15"/>
        <v>4033</v>
      </c>
      <c r="H57" s="5">
        <f t="shared" si="15"/>
        <v>-185</v>
      </c>
      <c r="I57" s="5"/>
      <c r="J57" s="5">
        <f t="shared" si="15"/>
        <v>4257</v>
      </c>
      <c r="K57" s="5">
        <f t="shared" si="15"/>
        <v>3889</v>
      </c>
      <c r="L57" s="5">
        <f t="shared" si="15"/>
        <v>-368</v>
      </c>
      <c r="M57" s="5"/>
      <c r="N57" s="5">
        <f t="shared" si="15"/>
        <v>3952</v>
      </c>
      <c r="O57" s="5">
        <f t="shared" si="15"/>
        <v>3748</v>
      </c>
      <c r="P57" s="5">
        <f t="shared" si="15"/>
        <v>-204</v>
      </c>
      <c r="Q57" s="4"/>
      <c r="R57" s="5">
        <f t="shared" ref="R57:T57" si="16">R27+R28+R29+R30+R31+R32</f>
        <v>3811</v>
      </c>
      <c r="S57" s="5">
        <f t="shared" si="16"/>
        <v>3687</v>
      </c>
      <c r="T57" s="5">
        <f t="shared" si="16"/>
        <v>-124</v>
      </c>
    </row>
    <row r="58" spans="1:20" x14ac:dyDescent="0.15">
      <c r="A58" s="3" t="s">
        <v>60</v>
      </c>
      <c r="B58" s="5">
        <f>B33+B34+B35+B36+B37</f>
        <v>443</v>
      </c>
      <c r="C58" s="5">
        <f t="shared" ref="C58:P58" si="17">C33+C34+C35+C36+C37</f>
        <v>480</v>
      </c>
      <c r="D58" s="5">
        <f t="shared" si="17"/>
        <v>37</v>
      </c>
      <c r="E58" s="5"/>
      <c r="F58" s="5">
        <f t="shared" si="17"/>
        <v>441</v>
      </c>
      <c r="G58" s="5">
        <f t="shared" si="17"/>
        <v>514</v>
      </c>
      <c r="H58" s="5">
        <f t="shared" si="17"/>
        <v>73</v>
      </c>
      <c r="I58" s="5"/>
      <c r="J58" s="5">
        <f t="shared" si="17"/>
        <v>513</v>
      </c>
      <c r="K58" s="5">
        <f t="shared" si="17"/>
        <v>628</v>
      </c>
      <c r="L58" s="5">
        <f t="shared" si="17"/>
        <v>115</v>
      </c>
      <c r="M58" s="5"/>
      <c r="N58" s="5">
        <f t="shared" si="17"/>
        <v>513</v>
      </c>
      <c r="O58" s="5">
        <f t="shared" si="17"/>
        <v>502</v>
      </c>
      <c r="P58" s="5">
        <f t="shared" si="17"/>
        <v>-11</v>
      </c>
      <c r="Q58" s="4"/>
      <c r="R58" s="5">
        <f t="shared" ref="R58:T58" si="18">R33+R34+R35+R36+R37</f>
        <v>492</v>
      </c>
      <c r="S58" s="5">
        <f t="shared" si="18"/>
        <v>525</v>
      </c>
      <c r="T58" s="5">
        <f t="shared" si="18"/>
        <v>33</v>
      </c>
    </row>
    <row r="59" spans="1:20" x14ac:dyDescent="0.15">
      <c r="A59" s="3" t="s">
        <v>61</v>
      </c>
      <c r="B59" s="5">
        <f>B38+B39+B40+B41</f>
        <v>239</v>
      </c>
      <c r="C59" s="5">
        <f t="shared" ref="C59:P59" si="19">C38+C39+C40+C41</f>
        <v>251</v>
      </c>
      <c r="D59" s="5">
        <f t="shared" si="19"/>
        <v>12</v>
      </c>
      <c r="E59" s="5"/>
      <c r="F59" s="5">
        <f t="shared" si="19"/>
        <v>226</v>
      </c>
      <c r="G59" s="5">
        <f t="shared" si="19"/>
        <v>241</v>
      </c>
      <c r="H59" s="5">
        <f t="shared" si="19"/>
        <v>15</v>
      </c>
      <c r="I59" s="5"/>
      <c r="J59" s="5">
        <f t="shared" si="19"/>
        <v>252</v>
      </c>
      <c r="K59" s="5">
        <f t="shared" si="19"/>
        <v>222</v>
      </c>
      <c r="L59" s="5">
        <f t="shared" si="19"/>
        <v>-30</v>
      </c>
      <c r="M59" s="5"/>
      <c r="N59" s="5">
        <f t="shared" si="19"/>
        <v>198</v>
      </c>
      <c r="O59" s="5">
        <f t="shared" si="19"/>
        <v>260</v>
      </c>
      <c r="P59" s="5">
        <f t="shared" si="19"/>
        <v>62</v>
      </c>
      <c r="Q59" s="4"/>
      <c r="R59" s="5">
        <f t="shared" ref="R59:T59" si="20">R38+R39+R40+R41</f>
        <v>237</v>
      </c>
      <c r="S59" s="5">
        <f t="shared" si="20"/>
        <v>269</v>
      </c>
      <c r="T59" s="5">
        <f t="shared" si="20"/>
        <v>32</v>
      </c>
    </row>
    <row r="60" spans="1:20" x14ac:dyDescent="0.15">
      <c r="A60" s="3" t="s">
        <v>62</v>
      </c>
      <c r="B60" s="5">
        <f>B42+B43+B44+B45+B46+B47+B48+B49</f>
        <v>1205</v>
      </c>
      <c r="C60" s="5">
        <f t="shared" ref="C60:P60" si="21">C42+C43+C44+C45+C46+C47+C48+C49</f>
        <v>1338</v>
      </c>
      <c r="D60" s="5">
        <f t="shared" si="21"/>
        <v>133</v>
      </c>
      <c r="E60" s="5"/>
      <c r="F60" s="5">
        <f t="shared" si="21"/>
        <v>1163</v>
      </c>
      <c r="G60" s="5">
        <f t="shared" si="21"/>
        <v>1320</v>
      </c>
      <c r="H60" s="5">
        <f t="shared" si="21"/>
        <v>157</v>
      </c>
      <c r="I60" s="5"/>
      <c r="J60" s="5">
        <f t="shared" si="21"/>
        <v>1091</v>
      </c>
      <c r="K60" s="5">
        <f t="shared" si="21"/>
        <v>1598</v>
      </c>
      <c r="L60" s="5">
        <f t="shared" si="21"/>
        <v>507</v>
      </c>
      <c r="M60" s="5"/>
      <c r="N60" s="5">
        <f t="shared" si="21"/>
        <v>1083</v>
      </c>
      <c r="O60" s="5">
        <f t="shared" si="21"/>
        <v>1095</v>
      </c>
      <c r="P60" s="5">
        <f t="shared" si="21"/>
        <v>12</v>
      </c>
      <c r="Q60" s="4"/>
      <c r="R60" s="5">
        <f t="shared" ref="R60:T60" si="22">R42+R43+R44+R45+R46+R47+R48+R49</f>
        <v>997</v>
      </c>
      <c r="S60" s="5">
        <f t="shared" si="22"/>
        <v>1370</v>
      </c>
      <c r="T60" s="5">
        <f t="shared" si="22"/>
        <v>373</v>
      </c>
    </row>
    <row r="62" spans="1:20" x14ac:dyDescent="0.15">
      <c r="A62" s="1"/>
      <c r="B62" s="1" t="s">
        <v>49</v>
      </c>
      <c r="C62" s="1"/>
      <c r="D62" s="1"/>
      <c r="E62" s="1"/>
      <c r="F62" s="1"/>
    </row>
    <row r="63" spans="1:20" x14ac:dyDescent="0.15">
      <c r="A63" s="1"/>
      <c r="B63" s="1" t="s">
        <v>50</v>
      </c>
      <c r="C63" s="1" t="s">
        <v>51</v>
      </c>
      <c r="D63" s="1" t="s">
        <v>52</v>
      </c>
      <c r="E63" s="1" t="s">
        <v>53</v>
      </c>
      <c r="F63" s="1" t="s">
        <v>63</v>
      </c>
    </row>
    <row r="64" spans="1:20" x14ac:dyDescent="0.15">
      <c r="A64" s="1" t="s">
        <v>54</v>
      </c>
      <c r="B64" s="6">
        <f>D52</f>
        <v>22</v>
      </c>
      <c r="C64" s="6">
        <f>H52</f>
        <v>28</v>
      </c>
      <c r="D64" s="6">
        <f>L52</f>
        <v>45</v>
      </c>
      <c r="E64" s="6">
        <f>P52</f>
        <v>71</v>
      </c>
      <c r="F64" s="6">
        <f>T52</f>
        <v>21</v>
      </c>
    </row>
    <row r="65" spans="1:6" x14ac:dyDescent="0.15">
      <c r="A65" s="1" t="s">
        <v>55</v>
      </c>
      <c r="B65" s="6">
        <f t="shared" ref="B65:B72" si="23">D53</f>
        <v>117</v>
      </c>
      <c r="C65" s="6">
        <f t="shared" ref="C65:C72" si="24">H53</f>
        <v>250</v>
      </c>
      <c r="D65" s="6">
        <f t="shared" ref="D65:D72" si="25">L53</f>
        <v>30</v>
      </c>
      <c r="E65" s="6">
        <f t="shared" ref="E65:E72" si="26">P53</f>
        <v>-27</v>
      </c>
      <c r="F65" s="6">
        <f t="shared" ref="F65:F72" si="27">T53</f>
        <v>-60</v>
      </c>
    </row>
    <row r="66" spans="1:6" x14ac:dyDescent="0.15">
      <c r="A66" s="1" t="s">
        <v>56</v>
      </c>
      <c r="B66" s="6">
        <f t="shared" si="23"/>
        <v>-135</v>
      </c>
      <c r="C66" s="6">
        <f t="shared" si="24"/>
        <v>36</v>
      </c>
      <c r="D66" s="6">
        <f t="shared" si="25"/>
        <v>84</v>
      </c>
      <c r="E66" s="6">
        <f t="shared" si="26"/>
        <v>61</v>
      </c>
      <c r="F66" s="6">
        <f t="shared" si="27"/>
        <v>-28</v>
      </c>
    </row>
    <row r="67" spans="1:6" x14ac:dyDescent="0.15">
      <c r="A67" s="1" t="s">
        <v>57</v>
      </c>
      <c r="B67" s="6">
        <f t="shared" si="23"/>
        <v>-452</v>
      </c>
      <c r="C67" s="6">
        <f t="shared" si="24"/>
        <v>-56</v>
      </c>
      <c r="D67" s="6">
        <f t="shared" si="25"/>
        <v>-431</v>
      </c>
      <c r="E67" s="6">
        <f t="shared" si="26"/>
        <v>-427</v>
      </c>
      <c r="F67" s="6">
        <f t="shared" si="27"/>
        <v>-663</v>
      </c>
    </row>
    <row r="68" spans="1:6" x14ac:dyDescent="0.15">
      <c r="A68" s="1" t="s">
        <v>58</v>
      </c>
      <c r="B68" s="6">
        <f t="shared" si="23"/>
        <v>-155</v>
      </c>
      <c r="C68" s="6">
        <f t="shared" si="24"/>
        <v>-416</v>
      </c>
      <c r="D68" s="6">
        <f t="shared" si="25"/>
        <v>-805</v>
      </c>
      <c r="E68" s="6">
        <f t="shared" si="26"/>
        <v>-769</v>
      </c>
      <c r="F68" s="6">
        <f t="shared" si="27"/>
        <v>-720</v>
      </c>
    </row>
    <row r="69" spans="1:6" x14ac:dyDescent="0.15">
      <c r="A69" s="1" t="s">
        <v>59</v>
      </c>
      <c r="B69" s="6">
        <f t="shared" si="23"/>
        <v>-196</v>
      </c>
      <c r="C69" s="6">
        <f t="shared" si="24"/>
        <v>-185</v>
      </c>
      <c r="D69" s="6">
        <f t="shared" si="25"/>
        <v>-368</v>
      </c>
      <c r="E69" s="6">
        <f t="shared" si="26"/>
        <v>-204</v>
      </c>
      <c r="F69" s="6">
        <f t="shared" si="27"/>
        <v>-124</v>
      </c>
    </row>
    <row r="70" spans="1:6" x14ac:dyDescent="0.15">
      <c r="A70" s="1" t="s">
        <v>60</v>
      </c>
      <c r="B70" s="6">
        <f t="shared" si="23"/>
        <v>37</v>
      </c>
      <c r="C70" s="6">
        <f t="shared" si="24"/>
        <v>73</v>
      </c>
      <c r="D70" s="6">
        <f t="shared" si="25"/>
        <v>115</v>
      </c>
      <c r="E70" s="6">
        <f t="shared" si="26"/>
        <v>-11</v>
      </c>
      <c r="F70" s="6">
        <f t="shared" si="27"/>
        <v>33</v>
      </c>
    </row>
    <row r="71" spans="1:6" x14ac:dyDescent="0.15">
      <c r="A71" s="1" t="s">
        <v>61</v>
      </c>
      <c r="B71" s="6">
        <f t="shared" si="23"/>
        <v>12</v>
      </c>
      <c r="C71" s="6">
        <f t="shared" si="24"/>
        <v>15</v>
      </c>
      <c r="D71" s="6">
        <f t="shared" si="25"/>
        <v>-30</v>
      </c>
      <c r="E71" s="6">
        <f t="shared" si="26"/>
        <v>62</v>
      </c>
      <c r="F71" s="6">
        <f t="shared" si="27"/>
        <v>32</v>
      </c>
    </row>
    <row r="72" spans="1:6" x14ac:dyDescent="0.15">
      <c r="A72" s="1" t="s">
        <v>62</v>
      </c>
      <c r="B72" s="6">
        <f t="shared" si="23"/>
        <v>133</v>
      </c>
      <c r="C72" s="6">
        <f t="shared" si="24"/>
        <v>157</v>
      </c>
      <c r="D72" s="6">
        <f t="shared" si="25"/>
        <v>507</v>
      </c>
      <c r="E72" s="6">
        <f t="shared" si="26"/>
        <v>12</v>
      </c>
      <c r="F72" s="6">
        <f t="shared" si="27"/>
        <v>373</v>
      </c>
    </row>
    <row r="73" spans="1:6" x14ac:dyDescent="0.15">
      <c r="A73" s="1" t="s">
        <v>64</v>
      </c>
      <c r="B73" s="7">
        <f>SUM(B64:B72)</f>
        <v>-617</v>
      </c>
      <c r="C73" s="7">
        <f t="shared" ref="C73:F73" si="28">SUM(C64:C72)</f>
        <v>-98</v>
      </c>
      <c r="D73" s="7">
        <f t="shared" si="28"/>
        <v>-853</v>
      </c>
      <c r="E73" s="7">
        <f t="shared" si="28"/>
        <v>-1232</v>
      </c>
      <c r="F73" s="7">
        <f t="shared" si="28"/>
        <v>-1136</v>
      </c>
    </row>
    <row r="75" spans="1:6" x14ac:dyDescent="0.15">
      <c r="B75" s="8" t="str">
        <f>"全体 "&amp;TEXT(B73,"#,##0")</f>
        <v>全体 -617</v>
      </c>
      <c r="C75" s="8" t="str">
        <f t="shared" ref="C75:F75" si="29">"全体 "&amp;TEXT(C73,"#,##0")</f>
        <v>全体 -98</v>
      </c>
      <c r="D75" s="8" t="str">
        <f t="shared" si="29"/>
        <v>全体 -853</v>
      </c>
      <c r="E75" s="8" t="str">
        <f t="shared" si="29"/>
        <v>全体 -1,232</v>
      </c>
      <c r="F75" s="8" t="str">
        <f t="shared" si="29"/>
        <v>全体 -1,136</v>
      </c>
    </row>
  </sheetData>
  <phoneticPr fontId="4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zoomScale="90" zoomScaleNormal="90" workbookViewId="0">
      <pane ySplit="3" topLeftCell="A56" activePane="bottomLeft" state="frozen"/>
      <selection activeCell="F78" sqref="F78"/>
      <selection pane="bottomLeft" activeCell="S66" sqref="S66"/>
    </sheetView>
  </sheetViews>
  <sheetFormatPr defaultRowHeight="12" x14ac:dyDescent="0.15"/>
  <sheetData>
    <row r="1" spans="1:20" x14ac:dyDescent="0.15">
      <c r="B1" t="s">
        <v>50</v>
      </c>
      <c r="F1" t="s">
        <v>51</v>
      </c>
      <c r="J1" t="s">
        <v>52</v>
      </c>
      <c r="N1" t="s">
        <v>53</v>
      </c>
      <c r="R1" t="s">
        <v>63</v>
      </c>
    </row>
    <row r="2" spans="1:20" x14ac:dyDescent="0.15">
      <c r="A2" s="2"/>
      <c r="B2" s="2" t="s">
        <v>47</v>
      </c>
      <c r="C2" s="2" t="s">
        <v>48</v>
      </c>
      <c r="D2" s="2" t="s">
        <v>49</v>
      </c>
      <c r="E2" s="2"/>
      <c r="F2" s="2" t="s">
        <v>47</v>
      </c>
      <c r="G2" s="2" t="s">
        <v>48</v>
      </c>
      <c r="H2" s="2" t="s">
        <v>49</v>
      </c>
      <c r="I2" s="2"/>
      <c r="J2" s="2" t="s">
        <v>47</v>
      </c>
      <c r="K2" s="2" t="s">
        <v>48</v>
      </c>
      <c r="L2" s="2" t="s">
        <v>49</v>
      </c>
      <c r="M2" s="2"/>
      <c r="N2" s="2" t="s">
        <v>47</v>
      </c>
      <c r="O2" s="2" t="s">
        <v>48</v>
      </c>
      <c r="P2" s="2" t="s">
        <v>49</v>
      </c>
      <c r="Q2" s="2"/>
      <c r="R2" s="2" t="s">
        <v>47</v>
      </c>
      <c r="S2" s="2" t="s">
        <v>48</v>
      </c>
      <c r="T2" s="2" t="s">
        <v>49</v>
      </c>
    </row>
    <row r="3" spans="1:20" x14ac:dyDescent="0.15">
      <c r="A3" s="2" t="s">
        <v>0</v>
      </c>
      <c r="B3" s="2">
        <v>134</v>
      </c>
      <c r="C3" s="2">
        <v>143</v>
      </c>
      <c r="D3" s="4">
        <f>C3-B3</f>
        <v>9</v>
      </c>
      <c r="E3" s="2"/>
      <c r="F3" s="2">
        <v>122</v>
      </c>
      <c r="G3" s="2">
        <v>141</v>
      </c>
      <c r="H3" s="4">
        <f>G3-F3</f>
        <v>19</v>
      </c>
      <c r="I3" s="2"/>
      <c r="J3" s="2">
        <v>125</v>
      </c>
      <c r="K3" s="2">
        <v>128</v>
      </c>
      <c r="L3" s="4">
        <f>K3-J3</f>
        <v>3</v>
      </c>
      <c r="M3" s="2"/>
      <c r="N3" s="2">
        <v>120</v>
      </c>
      <c r="O3" s="2">
        <v>147</v>
      </c>
      <c r="P3" s="4">
        <f>O3-N3</f>
        <v>27</v>
      </c>
      <c r="Q3" s="2"/>
      <c r="R3" s="2">
        <v>125</v>
      </c>
      <c r="S3" s="2">
        <v>125</v>
      </c>
      <c r="T3" s="4">
        <f>S3-R3</f>
        <v>0</v>
      </c>
    </row>
    <row r="4" spans="1:20" x14ac:dyDescent="0.15">
      <c r="A4" s="2" t="s">
        <v>1</v>
      </c>
      <c r="B4" s="2">
        <v>25</v>
      </c>
      <c r="C4" s="2">
        <v>37</v>
      </c>
      <c r="D4" s="4">
        <f t="shared" ref="D4:D49" si="0">C4-B4</f>
        <v>12</v>
      </c>
      <c r="E4" s="2"/>
      <c r="F4" s="2">
        <v>42</v>
      </c>
      <c r="G4" s="2">
        <v>38</v>
      </c>
      <c r="H4" s="4">
        <f t="shared" ref="H4:H49" si="1">G4-F4</f>
        <v>-4</v>
      </c>
      <c r="I4" s="2"/>
      <c r="J4" s="2">
        <v>24</v>
      </c>
      <c r="K4" s="2">
        <v>27</v>
      </c>
      <c r="L4" s="4">
        <f t="shared" ref="L4:L49" si="2">K4-J4</f>
        <v>3</v>
      </c>
      <c r="M4" s="2"/>
      <c r="N4" s="2">
        <v>34</v>
      </c>
      <c r="O4" s="2">
        <v>44</v>
      </c>
      <c r="P4" s="4">
        <f t="shared" ref="P4:P49" si="3">O4-N4</f>
        <v>10</v>
      </c>
      <c r="Q4" s="2"/>
      <c r="R4" s="2">
        <v>32</v>
      </c>
      <c r="S4" s="2">
        <v>35</v>
      </c>
      <c r="T4" s="4">
        <f t="shared" ref="T4:T49" si="4">S4-R4</f>
        <v>3</v>
      </c>
    </row>
    <row r="5" spans="1:20" x14ac:dyDescent="0.15">
      <c r="A5" s="2" t="s">
        <v>2</v>
      </c>
      <c r="B5" s="2">
        <v>44</v>
      </c>
      <c r="C5" s="2">
        <v>76</v>
      </c>
      <c r="D5" s="4">
        <f t="shared" si="0"/>
        <v>32</v>
      </c>
      <c r="E5" s="2"/>
      <c r="F5" s="2">
        <v>38</v>
      </c>
      <c r="G5" s="2">
        <v>127</v>
      </c>
      <c r="H5" s="4">
        <f t="shared" si="1"/>
        <v>89</v>
      </c>
      <c r="I5" s="2"/>
      <c r="J5" s="2">
        <v>68</v>
      </c>
      <c r="K5" s="2">
        <v>66</v>
      </c>
      <c r="L5" s="4">
        <f t="shared" si="2"/>
        <v>-2</v>
      </c>
      <c r="M5" s="2"/>
      <c r="N5" s="2">
        <v>68</v>
      </c>
      <c r="O5" s="2">
        <v>50</v>
      </c>
      <c r="P5" s="4">
        <f t="shared" si="3"/>
        <v>-18</v>
      </c>
      <c r="Q5" s="2"/>
      <c r="R5" s="2">
        <v>70</v>
      </c>
      <c r="S5" s="2">
        <v>63</v>
      </c>
      <c r="T5" s="4">
        <f t="shared" si="4"/>
        <v>-7</v>
      </c>
    </row>
    <row r="6" spans="1:20" x14ac:dyDescent="0.15">
      <c r="A6" s="2" t="s">
        <v>3</v>
      </c>
      <c r="B6" s="2">
        <v>61</v>
      </c>
      <c r="C6" s="2">
        <v>59</v>
      </c>
      <c r="D6" s="4">
        <f t="shared" si="0"/>
        <v>-2</v>
      </c>
      <c r="E6" s="2"/>
      <c r="F6" s="2">
        <v>60</v>
      </c>
      <c r="G6" s="2">
        <v>96</v>
      </c>
      <c r="H6" s="4">
        <f t="shared" si="1"/>
        <v>36</v>
      </c>
      <c r="I6" s="2"/>
      <c r="J6" s="2">
        <v>77</v>
      </c>
      <c r="K6" s="2">
        <v>59</v>
      </c>
      <c r="L6" s="4">
        <f t="shared" si="2"/>
        <v>-18</v>
      </c>
      <c r="M6" s="2"/>
      <c r="N6" s="2">
        <v>63</v>
      </c>
      <c r="O6" s="2">
        <v>68</v>
      </c>
      <c r="P6" s="4">
        <f t="shared" si="3"/>
        <v>5</v>
      </c>
      <c r="Q6" s="2"/>
      <c r="R6" s="2">
        <v>56</v>
      </c>
      <c r="S6" s="2">
        <v>74</v>
      </c>
      <c r="T6" s="4">
        <f t="shared" si="4"/>
        <v>18</v>
      </c>
    </row>
    <row r="7" spans="1:20" x14ac:dyDescent="0.15">
      <c r="A7" s="2" t="s">
        <v>4</v>
      </c>
      <c r="B7" s="2">
        <v>14</v>
      </c>
      <c r="C7" s="2">
        <v>24</v>
      </c>
      <c r="D7" s="4">
        <f t="shared" si="0"/>
        <v>10</v>
      </c>
      <c r="E7" s="2"/>
      <c r="F7" s="2">
        <v>13</v>
      </c>
      <c r="G7" s="2">
        <v>18</v>
      </c>
      <c r="H7" s="4">
        <f t="shared" si="1"/>
        <v>5</v>
      </c>
      <c r="I7" s="2"/>
      <c r="J7" s="2">
        <v>12</v>
      </c>
      <c r="K7" s="2">
        <v>24</v>
      </c>
      <c r="L7" s="4">
        <f t="shared" si="2"/>
        <v>12</v>
      </c>
      <c r="M7" s="2"/>
      <c r="N7" s="2">
        <v>13</v>
      </c>
      <c r="O7" s="2">
        <v>18</v>
      </c>
      <c r="P7" s="4">
        <f t="shared" si="3"/>
        <v>5</v>
      </c>
      <c r="Q7" s="2"/>
      <c r="R7" s="2">
        <v>7</v>
      </c>
      <c r="S7" s="2">
        <v>20</v>
      </c>
      <c r="T7" s="4">
        <f t="shared" si="4"/>
        <v>13</v>
      </c>
    </row>
    <row r="8" spans="1:20" x14ac:dyDescent="0.15">
      <c r="A8" s="2" t="s">
        <v>5</v>
      </c>
      <c r="B8" s="2">
        <v>16</v>
      </c>
      <c r="C8" s="2">
        <v>20</v>
      </c>
      <c r="D8" s="4">
        <f t="shared" si="0"/>
        <v>4</v>
      </c>
      <c r="E8" s="2"/>
      <c r="F8" s="2">
        <v>16</v>
      </c>
      <c r="G8" s="2">
        <v>13</v>
      </c>
      <c r="H8" s="4">
        <f t="shared" si="1"/>
        <v>-3</v>
      </c>
      <c r="I8" s="2"/>
      <c r="J8" s="2">
        <v>10</v>
      </c>
      <c r="K8" s="2">
        <v>20</v>
      </c>
      <c r="L8" s="4">
        <f t="shared" si="2"/>
        <v>10</v>
      </c>
      <c r="M8" s="2"/>
      <c r="N8" s="2">
        <v>20</v>
      </c>
      <c r="O8" s="2">
        <v>31</v>
      </c>
      <c r="P8" s="4">
        <f t="shared" si="3"/>
        <v>11</v>
      </c>
      <c r="Q8" s="2"/>
      <c r="R8" s="2">
        <v>15</v>
      </c>
      <c r="S8" s="2">
        <v>33</v>
      </c>
      <c r="T8" s="4">
        <f t="shared" si="4"/>
        <v>18</v>
      </c>
    </row>
    <row r="9" spans="1:20" x14ac:dyDescent="0.15">
      <c r="A9" s="2" t="s">
        <v>6</v>
      </c>
      <c r="B9" s="2">
        <v>42</v>
      </c>
      <c r="C9" s="2">
        <v>57</v>
      </c>
      <c r="D9" s="4">
        <f t="shared" si="0"/>
        <v>15</v>
      </c>
      <c r="E9" s="2"/>
      <c r="F9" s="2">
        <v>34</v>
      </c>
      <c r="G9" s="2">
        <v>112</v>
      </c>
      <c r="H9" s="4">
        <f t="shared" si="1"/>
        <v>78</v>
      </c>
      <c r="I9" s="2"/>
      <c r="J9" s="2">
        <v>28</v>
      </c>
      <c r="K9" s="2">
        <v>60</v>
      </c>
      <c r="L9" s="4">
        <f t="shared" si="2"/>
        <v>32</v>
      </c>
      <c r="M9" s="2"/>
      <c r="N9" s="2">
        <v>42</v>
      </c>
      <c r="O9" s="2">
        <v>55</v>
      </c>
      <c r="P9" s="4">
        <f t="shared" si="3"/>
        <v>13</v>
      </c>
      <c r="Q9" s="2"/>
      <c r="R9" s="2">
        <v>53</v>
      </c>
      <c r="S9" s="2">
        <v>53</v>
      </c>
      <c r="T9" s="4">
        <f t="shared" si="4"/>
        <v>0</v>
      </c>
    </row>
    <row r="10" spans="1:20" x14ac:dyDescent="0.15">
      <c r="A10" s="2" t="s">
        <v>7</v>
      </c>
      <c r="B10" s="2">
        <v>102</v>
      </c>
      <c r="C10" s="2">
        <v>104</v>
      </c>
      <c r="D10" s="4">
        <f t="shared" si="0"/>
        <v>2</v>
      </c>
      <c r="E10" s="2"/>
      <c r="F10" s="2">
        <v>110</v>
      </c>
      <c r="G10" s="2">
        <v>156</v>
      </c>
      <c r="H10" s="4">
        <f t="shared" si="1"/>
        <v>46</v>
      </c>
      <c r="I10" s="2"/>
      <c r="J10" s="2">
        <v>94</v>
      </c>
      <c r="K10" s="2">
        <v>130</v>
      </c>
      <c r="L10" s="4">
        <f t="shared" si="2"/>
        <v>36</v>
      </c>
      <c r="M10" s="2"/>
      <c r="N10" s="2">
        <v>99</v>
      </c>
      <c r="O10" s="2">
        <v>117</v>
      </c>
      <c r="P10" s="4">
        <f t="shared" si="3"/>
        <v>18</v>
      </c>
      <c r="Q10" s="2"/>
      <c r="R10" s="2">
        <v>82</v>
      </c>
      <c r="S10" s="2">
        <v>110</v>
      </c>
      <c r="T10" s="4">
        <f t="shared" si="4"/>
        <v>28</v>
      </c>
    </row>
    <row r="11" spans="1:20" x14ac:dyDescent="0.15">
      <c r="A11" s="2" t="s">
        <v>8</v>
      </c>
      <c r="B11" s="2">
        <v>141</v>
      </c>
      <c r="C11" s="2">
        <v>95</v>
      </c>
      <c r="D11" s="4">
        <f t="shared" si="0"/>
        <v>-46</v>
      </c>
      <c r="E11" s="2"/>
      <c r="F11" s="2">
        <v>99</v>
      </c>
      <c r="G11" s="2">
        <v>113</v>
      </c>
      <c r="H11" s="4">
        <f t="shared" si="1"/>
        <v>14</v>
      </c>
      <c r="I11" s="2"/>
      <c r="J11" s="2">
        <v>115</v>
      </c>
      <c r="K11" s="2">
        <v>165</v>
      </c>
      <c r="L11" s="4">
        <f t="shared" si="2"/>
        <v>50</v>
      </c>
      <c r="M11" s="2"/>
      <c r="N11" s="2">
        <v>115</v>
      </c>
      <c r="O11" s="2">
        <v>129</v>
      </c>
      <c r="P11" s="4">
        <f t="shared" si="3"/>
        <v>14</v>
      </c>
      <c r="Q11" s="2"/>
      <c r="R11" s="2">
        <v>82</v>
      </c>
      <c r="S11" s="2">
        <v>85</v>
      </c>
      <c r="T11" s="4">
        <f t="shared" si="4"/>
        <v>3</v>
      </c>
    </row>
    <row r="12" spans="1:20" x14ac:dyDescent="0.15">
      <c r="A12" s="2" t="s">
        <v>9</v>
      </c>
      <c r="B12" s="2">
        <v>35</v>
      </c>
      <c r="C12" s="2">
        <v>42</v>
      </c>
      <c r="D12" s="4">
        <f t="shared" si="0"/>
        <v>7</v>
      </c>
      <c r="E12" s="2"/>
      <c r="F12" s="2">
        <v>36</v>
      </c>
      <c r="G12" s="2">
        <v>36</v>
      </c>
      <c r="H12" s="4">
        <f t="shared" si="1"/>
        <v>0</v>
      </c>
      <c r="I12" s="2"/>
      <c r="J12" s="2">
        <v>44</v>
      </c>
      <c r="K12" s="2">
        <v>37</v>
      </c>
      <c r="L12" s="4">
        <f t="shared" si="2"/>
        <v>-7</v>
      </c>
      <c r="M12" s="2"/>
      <c r="N12" s="2">
        <v>58</v>
      </c>
      <c r="O12" s="2">
        <v>52</v>
      </c>
      <c r="P12" s="4">
        <f t="shared" si="3"/>
        <v>-6</v>
      </c>
      <c r="Q12" s="2"/>
      <c r="R12" s="2">
        <v>43</v>
      </c>
      <c r="S12" s="2">
        <v>52</v>
      </c>
      <c r="T12" s="4">
        <f t="shared" si="4"/>
        <v>9</v>
      </c>
    </row>
    <row r="13" spans="1:20" x14ac:dyDescent="0.15">
      <c r="A13" s="2" t="s">
        <v>10</v>
      </c>
      <c r="B13" s="2">
        <v>359</v>
      </c>
      <c r="C13" s="2">
        <v>317</v>
      </c>
      <c r="D13" s="4">
        <f t="shared" si="0"/>
        <v>-42</v>
      </c>
      <c r="E13" s="2"/>
      <c r="F13" s="2">
        <v>321</v>
      </c>
      <c r="G13" s="2">
        <v>362</v>
      </c>
      <c r="H13" s="4">
        <f t="shared" si="1"/>
        <v>41</v>
      </c>
      <c r="I13" s="2"/>
      <c r="J13" s="2">
        <v>320</v>
      </c>
      <c r="K13" s="2">
        <v>288</v>
      </c>
      <c r="L13" s="4">
        <f t="shared" si="2"/>
        <v>-32</v>
      </c>
      <c r="M13" s="2"/>
      <c r="N13" s="2">
        <v>338</v>
      </c>
      <c r="O13" s="2">
        <v>262</v>
      </c>
      <c r="P13" s="4">
        <f t="shared" si="3"/>
        <v>-76</v>
      </c>
      <c r="Q13" s="2"/>
      <c r="R13" s="2">
        <v>313</v>
      </c>
      <c r="S13" s="2">
        <v>250</v>
      </c>
      <c r="T13" s="4">
        <f t="shared" si="4"/>
        <v>-63</v>
      </c>
    </row>
    <row r="14" spans="1:20" x14ac:dyDescent="0.15">
      <c r="A14" s="2" t="s">
        <v>11</v>
      </c>
      <c r="B14" s="2">
        <v>334</v>
      </c>
      <c r="C14" s="2">
        <v>283</v>
      </c>
      <c r="D14" s="4">
        <f t="shared" si="0"/>
        <v>-51</v>
      </c>
      <c r="E14" s="2"/>
      <c r="F14" s="2">
        <v>296</v>
      </c>
      <c r="G14" s="2">
        <v>312</v>
      </c>
      <c r="H14" s="4">
        <f t="shared" si="1"/>
        <v>16</v>
      </c>
      <c r="I14" s="2"/>
      <c r="J14" s="2">
        <v>321</v>
      </c>
      <c r="K14" s="2">
        <v>238</v>
      </c>
      <c r="L14" s="4">
        <f t="shared" si="2"/>
        <v>-83</v>
      </c>
      <c r="M14" s="2"/>
      <c r="N14" s="2">
        <v>344</v>
      </c>
      <c r="O14" s="2">
        <v>277</v>
      </c>
      <c r="P14" s="4">
        <f t="shared" si="3"/>
        <v>-67</v>
      </c>
      <c r="Q14" s="2"/>
      <c r="R14" s="2">
        <v>323</v>
      </c>
      <c r="S14" s="2">
        <v>268</v>
      </c>
      <c r="T14" s="4">
        <f t="shared" si="4"/>
        <v>-55</v>
      </c>
    </row>
    <row r="15" spans="1:20" x14ac:dyDescent="0.15">
      <c r="A15" s="2" t="s">
        <v>12</v>
      </c>
      <c r="B15" s="2">
        <v>1103</v>
      </c>
      <c r="C15" s="2">
        <v>739</v>
      </c>
      <c r="D15" s="4">
        <f t="shared" si="0"/>
        <v>-364</v>
      </c>
      <c r="E15" s="2"/>
      <c r="F15" s="2">
        <v>1014</v>
      </c>
      <c r="G15" s="2">
        <v>793</v>
      </c>
      <c r="H15" s="4">
        <f t="shared" si="1"/>
        <v>-221</v>
      </c>
      <c r="I15" s="2"/>
      <c r="J15" s="2">
        <v>1069</v>
      </c>
      <c r="K15" s="2">
        <v>722</v>
      </c>
      <c r="L15" s="4">
        <f t="shared" si="2"/>
        <v>-347</v>
      </c>
      <c r="M15" s="2"/>
      <c r="N15" s="2">
        <v>1085</v>
      </c>
      <c r="O15" s="2">
        <v>726</v>
      </c>
      <c r="P15" s="4">
        <f t="shared" si="3"/>
        <v>-359</v>
      </c>
      <c r="Q15" s="2"/>
      <c r="R15" s="2">
        <v>1169</v>
      </c>
      <c r="S15" s="2">
        <v>702</v>
      </c>
      <c r="T15" s="4">
        <f t="shared" si="4"/>
        <v>-467</v>
      </c>
    </row>
    <row r="16" spans="1:20" x14ac:dyDescent="0.15">
      <c r="A16" s="2" t="s">
        <v>13</v>
      </c>
      <c r="B16" s="2">
        <v>589</v>
      </c>
      <c r="C16" s="2">
        <v>510</v>
      </c>
      <c r="D16" s="4">
        <f t="shared" si="0"/>
        <v>-79</v>
      </c>
      <c r="E16" s="2"/>
      <c r="F16" s="2">
        <v>576</v>
      </c>
      <c r="G16" s="2">
        <v>518</v>
      </c>
      <c r="H16" s="4">
        <f t="shared" si="1"/>
        <v>-58</v>
      </c>
      <c r="I16" s="2"/>
      <c r="J16" s="2">
        <v>575</v>
      </c>
      <c r="K16" s="2">
        <v>553</v>
      </c>
      <c r="L16" s="4">
        <f t="shared" si="2"/>
        <v>-22</v>
      </c>
      <c r="M16" s="2"/>
      <c r="N16" s="2">
        <v>631</v>
      </c>
      <c r="O16" s="2">
        <v>473</v>
      </c>
      <c r="P16" s="4">
        <f t="shared" si="3"/>
        <v>-158</v>
      </c>
      <c r="Q16" s="2"/>
      <c r="R16" s="2">
        <v>638</v>
      </c>
      <c r="S16" s="2">
        <v>460</v>
      </c>
      <c r="T16" s="4">
        <f t="shared" si="4"/>
        <v>-178</v>
      </c>
    </row>
    <row r="17" spans="1:20" x14ac:dyDescent="0.15">
      <c r="A17" s="2" t="s">
        <v>14</v>
      </c>
      <c r="B17" s="2">
        <v>37</v>
      </c>
      <c r="C17" s="2">
        <v>39</v>
      </c>
      <c r="D17" s="4">
        <f t="shared" si="0"/>
        <v>2</v>
      </c>
      <c r="E17" s="2"/>
      <c r="F17" s="2">
        <v>66</v>
      </c>
      <c r="G17" s="2">
        <v>43</v>
      </c>
      <c r="H17" s="4">
        <f t="shared" si="1"/>
        <v>-23</v>
      </c>
      <c r="I17" s="2"/>
      <c r="J17" s="2">
        <v>43</v>
      </c>
      <c r="K17" s="2">
        <v>68</v>
      </c>
      <c r="L17" s="4">
        <f t="shared" si="2"/>
        <v>25</v>
      </c>
      <c r="M17" s="2"/>
      <c r="N17" s="2">
        <v>66</v>
      </c>
      <c r="O17" s="2">
        <v>47</v>
      </c>
      <c r="P17" s="4">
        <f t="shared" si="3"/>
        <v>-19</v>
      </c>
      <c r="Q17" s="2"/>
      <c r="R17" s="2">
        <v>44</v>
      </c>
      <c r="S17" s="2">
        <v>56</v>
      </c>
      <c r="T17" s="4">
        <f t="shared" si="4"/>
        <v>12</v>
      </c>
    </row>
    <row r="18" spans="1:20" x14ac:dyDescent="0.15">
      <c r="A18" s="2" t="s">
        <v>15</v>
      </c>
      <c r="B18" s="2">
        <v>55</v>
      </c>
      <c r="C18" s="2">
        <v>39</v>
      </c>
      <c r="D18" s="4">
        <f t="shared" si="0"/>
        <v>-16</v>
      </c>
      <c r="E18" s="2"/>
      <c r="F18" s="2">
        <v>47</v>
      </c>
      <c r="G18" s="2">
        <v>69</v>
      </c>
      <c r="H18" s="4">
        <f t="shared" si="1"/>
        <v>22</v>
      </c>
      <c r="I18" s="2"/>
      <c r="J18" s="2">
        <v>76</v>
      </c>
      <c r="K18" s="2">
        <v>66</v>
      </c>
      <c r="L18" s="4">
        <f t="shared" si="2"/>
        <v>-10</v>
      </c>
      <c r="M18" s="2"/>
      <c r="N18" s="2">
        <v>66</v>
      </c>
      <c r="O18" s="2">
        <v>73</v>
      </c>
      <c r="P18" s="4">
        <f t="shared" si="3"/>
        <v>7</v>
      </c>
      <c r="Q18" s="2"/>
      <c r="R18" s="2">
        <v>55</v>
      </c>
      <c r="S18" s="2">
        <v>87</v>
      </c>
      <c r="T18" s="4">
        <f t="shared" si="4"/>
        <v>32</v>
      </c>
    </row>
    <row r="19" spans="1:20" x14ac:dyDescent="0.15">
      <c r="A19" s="2" t="s">
        <v>16</v>
      </c>
      <c r="B19" s="2">
        <v>91</v>
      </c>
      <c r="C19" s="2">
        <v>106</v>
      </c>
      <c r="D19" s="4">
        <f t="shared" si="0"/>
        <v>15</v>
      </c>
      <c r="E19" s="2"/>
      <c r="F19" s="2">
        <v>103</v>
      </c>
      <c r="G19" s="2">
        <v>106</v>
      </c>
      <c r="H19" s="4">
        <f t="shared" si="1"/>
        <v>3</v>
      </c>
      <c r="I19" s="2"/>
      <c r="J19" s="2">
        <v>106</v>
      </c>
      <c r="K19" s="2">
        <v>97</v>
      </c>
      <c r="L19" s="4">
        <f t="shared" si="2"/>
        <v>-9</v>
      </c>
      <c r="M19" s="2"/>
      <c r="N19" s="2">
        <v>107</v>
      </c>
      <c r="O19" s="2">
        <v>99</v>
      </c>
      <c r="P19" s="4">
        <f t="shared" si="3"/>
        <v>-8</v>
      </c>
      <c r="Q19" s="2"/>
      <c r="R19" s="2">
        <v>91</v>
      </c>
      <c r="S19" s="2">
        <v>87</v>
      </c>
      <c r="T19" s="4">
        <f t="shared" si="4"/>
        <v>-4</v>
      </c>
    </row>
    <row r="20" spans="1:20" x14ac:dyDescent="0.15">
      <c r="A20" s="2" t="s">
        <v>17</v>
      </c>
      <c r="B20" s="2">
        <v>47</v>
      </c>
      <c r="C20" s="2">
        <v>56</v>
      </c>
      <c r="D20" s="4">
        <f t="shared" si="0"/>
        <v>9</v>
      </c>
      <c r="E20" s="2"/>
      <c r="F20" s="2">
        <v>51</v>
      </c>
      <c r="G20" s="2">
        <v>52</v>
      </c>
      <c r="H20" s="4">
        <f t="shared" si="1"/>
        <v>1</v>
      </c>
      <c r="I20" s="2"/>
      <c r="J20" s="2">
        <v>40</v>
      </c>
      <c r="K20" s="2">
        <v>68</v>
      </c>
      <c r="L20" s="4">
        <f t="shared" si="2"/>
        <v>28</v>
      </c>
      <c r="M20" s="2"/>
      <c r="N20" s="2">
        <v>50</v>
      </c>
      <c r="O20" s="2">
        <v>49</v>
      </c>
      <c r="P20" s="4">
        <f t="shared" si="3"/>
        <v>-1</v>
      </c>
      <c r="Q20" s="2"/>
      <c r="R20" s="2">
        <v>47</v>
      </c>
      <c r="S20" s="2">
        <v>45</v>
      </c>
      <c r="T20" s="4">
        <f t="shared" si="4"/>
        <v>-2</v>
      </c>
    </row>
    <row r="21" spans="1:20" x14ac:dyDescent="0.15">
      <c r="A21" s="2" t="s">
        <v>18</v>
      </c>
      <c r="B21" s="2">
        <v>19</v>
      </c>
      <c r="C21" s="2">
        <v>23</v>
      </c>
      <c r="D21" s="4">
        <f t="shared" si="0"/>
        <v>4</v>
      </c>
      <c r="E21" s="2"/>
      <c r="F21" s="2">
        <v>45</v>
      </c>
      <c r="G21" s="2">
        <v>23</v>
      </c>
      <c r="H21" s="4">
        <f t="shared" si="1"/>
        <v>-22</v>
      </c>
      <c r="I21" s="2"/>
      <c r="J21" s="2">
        <v>32</v>
      </c>
      <c r="K21" s="2">
        <v>30</v>
      </c>
      <c r="L21" s="4">
        <f t="shared" si="2"/>
        <v>-2</v>
      </c>
      <c r="M21" s="2"/>
      <c r="N21" s="2">
        <v>26</v>
      </c>
      <c r="O21" s="2">
        <v>25</v>
      </c>
      <c r="P21" s="4">
        <f t="shared" si="3"/>
        <v>-1</v>
      </c>
      <c r="Q21" s="2"/>
      <c r="R21" s="2">
        <v>42</v>
      </c>
      <c r="S21" s="2">
        <v>23</v>
      </c>
      <c r="T21" s="4">
        <f t="shared" si="4"/>
        <v>-19</v>
      </c>
    </row>
    <row r="22" spans="1:20" x14ac:dyDescent="0.15">
      <c r="A22" s="2" t="s">
        <v>19</v>
      </c>
      <c r="B22" s="2">
        <v>138</v>
      </c>
      <c r="C22" s="2">
        <v>142</v>
      </c>
      <c r="D22" s="4">
        <f t="shared" si="0"/>
        <v>4</v>
      </c>
      <c r="E22" s="2"/>
      <c r="F22" s="2">
        <v>119</v>
      </c>
      <c r="G22" s="2">
        <v>111</v>
      </c>
      <c r="H22" s="4">
        <f t="shared" si="1"/>
        <v>-8</v>
      </c>
      <c r="I22" s="2"/>
      <c r="J22" s="2">
        <v>137</v>
      </c>
      <c r="K22" s="2">
        <v>129</v>
      </c>
      <c r="L22" s="4">
        <f t="shared" si="2"/>
        <v>-8</v>
      </c>
      <c r="M22" s="2"/>
      <c r="N22" s="2">
        <v>120</v>
      </c>
      <c r="O22" s="2">
        <v>131</v>
      </c>
      <c r="P22" s="4">
        <f t="shared" si="3"/>
        <v>11</v>
      </c>
      <c r="Q22" s="2"/>
      <c r="R22" s="2">
        <v>109</v>
      </c>
      <c r="S22" s="2">
        <v>157</v>
      </c>
      <c r="T22" s="4">
        <f t="shared" si="4"/>
        <v>48</v>
      </c>
    </row>
    <row r="23" spans="1:20" x14ac:dyDescent="0.15">
      <c r="A23" s="2" t="s">
        <v>20</v>
      </c>
      <c r="B23" s="2">
        <v>500</v>
      </c>
      <c r="C23" s="2">
        <v>518</v>
      </c>
      <c r="D23" s="4">
        <f t="shared" si="0"/>
        <v>18</v>
      </c>
      <c r="E23" s="2"/>
      <c r="F23" s="2">
        <v>439</v>
      </c>
      <c r="G23" s="2">
        <v>520</v>
      </c>
      <c r="H23" s="4">
        <f t="shared" si="1"/>
        <v>81</v>
      </c>
      <c r="I23" s="2"/>
      <c r="J23" s="2">
        <v>476</v>
      </c>
      <c r="K23" s="2">
        <v>562</v>
      </c>
      <c r="L23" s="4">
        <f t="shared" si="2"/>
        <v>86</v>
      </c>
      <c r="M23" s="2"/>
      <c r="N23" s="2">
        <v>554</v>
      </c>
      <c r="O23" s="2">
        <v>533</v>
      </c>
      <c r="P23" s="4">
        <f t="shared" si="3"/>
        <v>-21</v>
      </c>
      <c r="Q23" s="2"/>
      <c r="R23" s="2">
        <v>510</v>
      </c>
      <c r="S23" s="2">
        <v>523</v>
      </c>
      <c r="T23" s="4">
        <f t="shared" si="4"/>
        <v>13</v>
      </c>
    </row>
    <row r="24" spans="1:20" x14ac:dyDescent="0.15">
      <c r="A24" s="2" t="s">
        <v>21</v>
      </c>
      <c r="B24" s="2">
        <v>344</v>
      </c>
      <c r="C24" s="2">
        <v>388</v>
      </c>
      <c r="D24" s="4">
        <f t="shared" si="0"/>
        <v>44</v>
      </c>
      <c r="E24" s="2"/>
      <c r="F24" s="2">
        <v>409</v>
      </c>
      <c r="G24" s="2">
        <v>356</v>
      </c>
      <c r="H24" s="4">
        <f t="shared" si="1"/>
        <v>-53</v>
      </c>
      <c r="I24" s="2"/>
      <c r="J24" s="2">
        <v>393</v>
      </c>
      <c r="K24" s="2">
        <v>348</v>
      </c>
      <c r="L24" s="4">
        <f t="shared" si="2"/>
        <v>-45</v>
      </c>
      <c r="M24" s="2"/>
      <c r="N24" s="2">
        <v>367</v>
      </c>
      <c r="O24" s="2">
        <v>410</v>
      </c>
      <c r="P24" s="4">
        <f t="shared" si="3"/>
        <v>43</v>
      </c>
      <c r="Q24" s="2"/>
      <c r="R24" s="2">
        <v>385</v>
      </c>
      <c r="S24" s="2">
        <v>390</v>
      </c>
      <c r="T24" s="4">
        <f t="shared" si="4"/>
        <v>5</v>
      </c>
    </row>
    <row r="25" spans="1:20" x14ac:dyDescent="0.15">
      <c r="A25" s="2" t="s">
        <v>22</v>
      </c>
      <c r="B25" s="2">
        <v>3592</v>
      </c>
      <c r="C25" s="2">
        <v>3051</v>
      </c>
      <c r="D25" s="4">
        <f t="shared" si="0"/>
        <v>-541</v>
      </c>
      <c r="E25" s="2"/>
      <c r="F25" s="2">
        <v>3688</v>
      </c>
      <c r="G25" s="2">
        <v>3044</v>
      </c>
      <c r="H25" s="4">
        <f t="shared" si="1"/>
        <v>-644</v>
      </c>
      <c r="I25" s="2"/>
      <c r="J25" s="2">
        <v>3704</v>
      </c>
      <c r="K25" s="2">
        <v>3048</v>
      </c>
      <c r="L25" s="4">
        <f t="shared" si="2"/>
        <v>-656</v>
      </c>
      <c r="M25" s="2"/>
      <c r="N25" s="2">
        <v>4044</v>
      </c>
      <c r="O25" s="2">
        <v>3102</v>
      </c>
      <c r="P25" s="4">
        <f t="shared" si="3"/>
        <v>-942</v>
      </c>
      <c r="Q25" s="2"/>
      <c r="R25" s="2">
        <v>3793</v>
      </c>
      <c r="S25" s="2">
        <v>2965</v>
      </c>
      <c r="T25" s="4">
        <f t="shared" si="4"/>
        <v>-828</v>
      </c>
    </row>
    <row r="26" spans="1:20" x14ac:dyDescent="0.15">
      <c r="A26" s="2" t="s">
        <v>23</v>
      </c>
      <c r="B26" s="2"/>
      <c r="C26" s="2"/>
      <c r="D26" s="4"/>
      <c r="E26" s="2"/>
      <c r="F26" s="2"/>
      <c r="G26" s="2"/>
      <c r="H26" s="4"/>
      <c r="I26" s="2"/>
      <c r="J26" s="2"/>
      <c r="K26" s="2"/>
      <c r="L26" s="4"/>
      <c r="M26" s="2"/>
      <c r="N26" s="2"/>
      <c r="O26" s="2"/>
      <c r="P26" s="4"/>
      <c r="Q26" s="2"/>
      <c r="R26" s="2"/>
      <c r="S26" s="2"/>
      <c r="T26" s="4"/>
    </row>
    <row r="27" spans="1:20" x14ac:dyDescent="0.15">
      <c r="A27" s="2" t="s">
        <v>24</v>
      </c>
      <c r="B27" s="2">
        <v>297</v>
      </c>
      <c r="C27" s="2">
        <v>283</v>
      </c>
      <c r="D27" s="4">
        <f t="shared" si="0"/>
        <v>-14</v>
      </c>
      <c r="E27" s="2"/>
      <c r="F27" s="2">
        <v>271</v>
      </c>
      <c r="G27" s="2">
        <v>239</v>
      </c>
      <c r="H27" s="4">
        <f t="shared" si="1"/>
        <v>-32</v>
      </c>
      <c r="I27" s="2"/>
      <c r="J27" s="2">
        <v>262</v>
      </c>
      <c r="K27" s="2">
        <v>288</v>
      </c>
      <c r="L27" s="4">
        <f t="shared" si="2"/>
        <v>26</v>
      </c>
      <c r="M27" s="2"/>
      <c r="N27" s="2">
        <v>275</v>
      </c>
      <c r="O27" s="2">
        <v>252</v>
      </c>
      <c r="P27" s="4">
        <f t="shared" si="3"/>
        <v>-23</v>
      </c>
      <c r="Q27" s="2"/>
      <c r="R27" s="2">
        <v>264</v>
      </c>
      <c r="S27" s="2">
        <v>263</v>
      </c>
      <c r="T27" s="4">
        <f t="shared" si="4"/>
        <v>-1</v>
      </c>
    </row>
    <row r="28" spans="1:20" x14ac:dyDescent="0.15">
      <c r="A28" s="2" t="s">
        <v>25</v>
      </c>
      <c r="B28" s="2">
        <v>421</v>
      </c>
      <c r="C28" s="2">
        <v>405</v>
      </c>
      <c r="D28" s="4">
        <f t="shared" si="0"/>
        <v>-16</v>
      </c>
      <c r="E28" s="2"/>
      <c r="F28" s="2">
        <v>393</v>
      </c>
      <c r="G28" s="2">
        <v>328</v>
      </c>
      <c r="H28" s="4">
        <f t="shared" si="1"/>
        <v>-65</v>
      </c>
      <c r="I28" s="2"/>
      <c r="J28" s="2">
        <v>421</v>
      </c>
      <c r="K28" s="2">
        <v>329</v>
      </c>
      <c r="L28" s="4">
        <f t="shared" si="2"/>
        <v>-92</v>
      </c>
      <c r="M28" s="2"/>
      <c r="N28" s="2">
        <v>446</v>
      </c>
      <c r="O28" s="2">
        <v>348</v>
      </c>
      <c r="P28" s="4">
        <f t="shared" si="3"/>
        <v>-98</v>
      </c>
      <c r="Q28" s="2"/>
      <c r="R28" s="2">
        <v>387</v>
      </c>
      <c r="S28" s="2">
        <v>367</v>
      </c>
      <c r="T28" s="4">
        <f t="shared" si="4"/>
        <v>-20</v>
      </c>
    </row>
    <row r="29" spans="1:20" x14ac:dyDescent="0.15">
      <c r="A29" s="2" t="s">
        <v>26</v>
      </c>
      <c r="B29" s="2">
        <v>1533</v>
      </c>
      <c r="C29" s="2">
        <v>1387</v>
      </c>
      <c r="D29" s="4">
        <f t="shared" si="0"/>
        <v>-146</v>
      </c>
      <c r="E29" s="2"/>
      <c r="F29" s="2">
        <v>1505</v>
      </c>
      <c r="G29" s="2">
        <v>1233</v>
      </c>
      <c r="H29" s="4">
        <f t="shared" si="1"/>
        <v>-272</v>
      </c>
      <c r="I29" s="2"/>
      <c r="J29" s="2">
        <v>1537</v>
      </c>
      <c r="K29" s="2">
        <v>1205</v>
      </c>
      <c r="L29" s="4">
        <f t="shared" si="2"/>
        <v>-332</v>
      </c>
      <c r="M29" s="2"/>
      <c r="N29" s="2">
        <v>1504</v>
      </c>
      <c r="O29" s="2">
        <v>1239</v>
      </c>
      <c r="P29" s="4">
        <f t="shared" si="3"/>
        <v>-265</v>
      </c>
      <c r="Q29" s="2"/>
      <c r="R29" s="2">
        <v>1453</v>
      </c>
      <c r="S29" s="2">
        <v>1096</v>
      </c>
      <c r="T29" s="4">
        <f t="shared" si="4"/>
        <v>-357</v>
      </c>
    </row>
    <row r="30" spans="1:20" x14ac:dyDescent="0.15">
      <c r="A30" s="2" t="s">
        <v>27</v>
      </c>
      <c r="B30" s="2">
        <v>487</v>
      </c>
      <c r="C30" s="2">
        <v>478</v>
      </c>
      <c r="D30" s="4">
        <f t="shared" si="0"/>
        <v>-9</v>
      </c>
      <c r="E30" s="2"/>
      <c r="F30" s="2">
        <v>513</v>
      </c>
      <c r="G30" s="2">
        <v>467</v>
      </c>
      <c r="H30" s="4">
        <f t="shared" si="1"/>
        <v>-46</v>
      </c>
      <c r="I30" s="2"/>
      <c r="J30" s="2">
        <v>508</v>
      </c>
      <c r="K30" s="2">
        <v>451</v>
      </c>
      <c r="L30" s="4">
        <f t="shared" si="2"/>
        <v>-57</v>
      </c>
      <c r="M30" s="2"/>
      <c r="N30" s="2">
        <v>507</v>
      </c>
      <c r="O30" s="2">
        <v>395</v>
      </c>
      <c r="P30" s="4">
        <f t="shared" si="3"/>
        <v>-112</v>
      </c>
      <c r="Q30" s="2"/>
      <c r="R30" s="2">
        <v>485</v>
      </c>
      <c r="S30" s="2">
        <v>422</v>
      </c>
      <c r="T30" s="4">
        <f t="shared" si="4"/>
        <v>-63</v>
      </c>
    </row>
    <row r="31" spans="1:20" x14ac:dyDescent="0.15">
      <c r="A31" s="2" t="s">
        <v>28</v>
      </c>
      <c r="B31" s="2">
        <v>455</v>
      </c>
      <c r="C31" s="2">
        <v>488</v>
      </c>
      <c r="D31" s="4">
        <f t="shared" si="0"/>
        <v>33</v>
      </c>
      <c r="E31" s="2"/>
      <c r="F31" s="2">
        <v>442</v>
      </c>
      <c r="G31" s="2">
        <v>461</v>
      </c>
      <c r="H31" s="4">
        <f t="shared" si="1"/>
        <v>19</v>
      </c>
      <c r="I31" s="2"/>
      <c r="J31" s="2">
        <v>497</v>
      </c>
      <c r="K31" s="2">
        <v>457</v>
      </c>
      <c r="L31" s="4">
        <f t="shared" si="2"/>
        <v>-40</v>
      </c>
      <c r="M31" s="2"/>
      <c r="N31" s="2">
        <v>451</v>
      </c>
      <c r="O31" s="2">
        <v>406</v>
      </c>
      <c r="P31" s="4">
        <f t="shared" si="3"/>
        <v>-45</v>
      </c>
      <c r="Q31" s="2"/>
      <c r="R31" s="2">
        <v>464</v>
      </c>
      <c r="S31" s="2">
        <v>417</v>
      </c>
      <c r="T31" s="4">
        <f t="shared" si="4"/>
        <v>-47</v>
      </c>
    </row>
    <row r="32" spans="1:20" x14ac:dyDescent="0.15">
      <c r="A32" s="2" t="s">
        <v>29</v>
      </c>
      <c r="B32" s="2">
        <v>262</v>
      </c>
      <c r="C32" s="2">
        <v>245</v>
      </c>
      <c r="D32" s="4">
        <f t="shared" si="0"/>
        <v>-17</v>
      </c>
      <c r="E32" s="2"/>
      <c r="F32" s="2">
        <v>241</v>
      </c>
      <c r="G32" s="2">
        <v>221</v>
      </c>
      <c r="H32" s="4">
        <f t="shared" si="1"/>
        <v>-20</v>
      </c>
      <c r="I32" s="2"/>
      <c r="J32" s="2">
        <v>246</v>
      </c>
      <c r="K32" s="2">
        <v>213</v>
      </c>
      <c r="L32" s="4">
        <f t="shared" si="2"/>
        <v>-33</v>
      </c>
      <c r="M32" s="2"/>
      <c r="N32" s="2">
        <v>202</v>
      </c>
      <c r="O32" s="2">
        <v>233</v>
      </c>
      <c r="P32" s="4">
        <f t="shared" si="3"/>
        <v>31</v>
      </c>
      <c r="Q32" s="2"/>
      <c r="R32" s="2">
        <v>205</v>
      </c>
      <c r="S32" s="2">
        <v>236</v>
      </c>
      <c r="T32" s="4">
        <f t="shared" si="4"/>
        <v>31</v>
      </c>
    </row>
    <row r="33" spans="1:20" x14ac:dyDescent="0.15">
      <c r="A33" s="2" t="s">
        <v>30</v>
      </c>
      <c r="B33" s="2">
        <v>22</v>
      </c>
      <c r="C33" s="2">
        <v>31</v>
      </c>
      <c r="D33" s="4">
        <f t="shared" si="0"/>
        <v>9</v>
      </c>
      <c r="E33" s="2"/>
      <c r="F33" s="2">
        <v>39</v>
      </c>
      <c r="G33" s="2">
        <v>32</v>
      </c>
      <c r="H33" s="4">
        <f t="shared" si="1"/>
        <v>-7</v>
      </c>
      <c r="I33" s="2"/>
      <c r="J33" s="2">
        <v>26</v>
      </c>
      <c r="K33" s="2">
        <v>25</v>
      </c>
      <c r="L33" s="4">
        <f t="shared" si="2"/>
        <v>-1</v>
      </c>
      <c r="M33" s="2"/>
      <c r="N33" s="2">
        <v>19</v>
      </c>
      <c r="O33" s="2">
        <v>37</v>
      </c>
      <c r="P33" s="4">
        <f t="shared" si="3"/>
        <v>18</v>
      </c>
      <c r="Q33" s="2"/>
      <c r="R33" s="2">
        <v>40</v>
      </c>
      <c r="S33" s="2">
        <v>25</v>
      </c>
      <c r="T33" s="4">
        <f t="shared" si="4"/>
        <v>-15</v>
      </c>
    </row>
    <row r="34" spans="1:20" x14ac:dyDescent="0.15">
      <c r="A34" s="2" t="s">
        <v>31</v>
      </c>
      <c r="B34" s="2">
        <v>30</v>
      </c>
      <c r="C34" s="2">
        <v>28</v>
      </c>
      <c r="D34" s="4">
        <f t="shared" si="0"/>
        <v>-2</v>
      </c>
      <c r="E34" s="2"/>
      <c r="F34" s="2">
        <v>34</v>
      </c>
      <c r="G34" s="2">
        <v>29</v>
      </c>
      <c r="H34" s="4">
        <f t="shared" si="1"/>
        <v>-5</v>
      </c>
      <c r="I34" s="2"/>
      <c r="J34" s="2">
        <v>19</v>
      </c>
      <c r="K34" s="2">
        <v>26</v>
      </c>
      <c r="L34" s="4">
        <f t="shared" si="2"/>
        <v>7</v>
      </c>
      <c r="M34" s="2"/>
      <c r="N34" s="2">
        <v>22</v>
      </c>
      <c r="O34" s="2">
        <v>28</v>
      </c>
      <c r="P34" s="4">
        <f t="shared" si="3"/>
        <v>6</v>
      </c>
      <c r="Q34" s="2"/>
      <c r="R34" s="2">
        <v>23</v>
      </c>
      <c r="S34" s="2">
        <v>28</v>
      </c>
      <c r="T34" s="4">
        <f t="shared" si="4"/>
        <v>5</v>
      </c>
    </row>
    <row r="35" spans="1:20" x14ac:dyDescent="0.15">
      <c r="A35" s="2" t="s">
        <v>32</v>
      </c>
      <c r="B35" s="2">
        <v>89</v>
      </c>
      <c r="C35" s="2">
        <v>79</v>
      </c>
      <c r="D35" s="4">
        <f t="shared" si="0"/>
        <v>-10</v>
      </c>
      <c r="E35" s="2"/>
      <c r="F35" s="2">
        <v>79</v>
      </c>
      <c r="G35" s="2">
        <v>109</v>
      </c>
      <c r="H35" s="4">
        <f t="shared" si="1"/>
        <v>30</v>
      </c>
      <c r="I35" s="2"/>
      <c r="J35" s="2">
        <v>105</v>
      </c>
      <c r="K35" s="2">
        <v>81</v>
      </c>
      <c r="L35" s="4">
        <f t="shared" si="2"/>
        <v>-24</v>
      </c>
      <c r="M35" s="2"/>
      <c r="N35" s="2">
        <v>82</v>
      </c>
      <c r="O35" s="2">
        <v>112</v>
      </c>
      <c r="P35" s="4">
        <f t="shared" si="3"/>
        <v>30</v>
      </c>
      <c r="Q35" s="2"/>
      <c r="R35" s="2">
        <v>90</v>
      </c>
      <c r="S35" s="2">
        <v>72</v>
      </c>
      <c r="T35" s="4">
        <f t="shared" si="4"/>
        <v>-18</v>
      </c>
    </row>
    <row r="36" spans="1:20" x14ac:dyDescent="0.15">
      <c r="A36" s="2" t="s">
        <v>33</v>
      </c>
      <c r="B36" s="2">
        <v>110</v>
      </c>
      <c r="C36" s="2">
        <v>132</v>
      </c>
      <c r="D36" s="4">
        <f t="shared" si="0"/>
        <v>22</v>
      </c>
      <c r="E36" s="2"/>
      <c r="F36" s="2">
        <v>112</v>
      </c>
      <c r="G36" s="2">
        <v>117</v>
      </c>
      <c r="H36" s="4">
        <f t="shared" si="1"/>
        <v>5</v>
      </c>
      <c r="I36" s="2"/>
      <c r="J36" s="2">
        <v>120</v>
      </c>
      <c r="K36" s="2">
        <v>164</v>
      </c>
      <c r="L36" s="4">
        <f t="shared" si="2"/>
        <v>44</v>
      </c>
      <c r="M36" s="2"/>
      <c r="N36" s="2">
        <v>124</v>
      </c>
      <c r="O36" s="2">
        <v>131</v>
      </c>
      <c r="P36" s="4">
        <f t="shared" si="3"/>
        <v>7</v>
      </c>
      <c r="Q36" s="2"/>
      <c r="R36" s="2">
        <v>119</v>
      </c>
      <c r="S36" s="2">
        <v>132</v>
      </c>
      <c r="T36" s="4">
        <f t="shared" si="4"/>
        <v>13</v>
      </c>
    </row>
    <row r="37" spans="1:20" x14ac:dyDescent="0.15">
      <c r="A37" s="2" t="s">
        <v>34</v>
      </c>
      <c r="B37" s="2">
        <v>48</v>
      </c>
      <c r="C37" s="2">
        <v>65</v>
      </c>
      <c r="D37" s="4">
        <f t="shared" si="0"/>
        <v>17</v>
      </c>
      <c r="E37" s="2"/>
      <c r="F37" s="2">
        <v>55</v>
      </c>
      <c r="G37" s="2">
        <v>59</v>
      </c>
      <c r="H37" s="4">
        <f t="shared" si="1"/>
        <v>4</v>
      </c>
      <c r="I37" s="2"/>
      <c r="J37" s="2">
        <v>53</v>
      </c>
      <c r="K37" s="2">
        <v>59</v>
      </c>
      <c r="L37" s="4">
        <f t="shared" si="2"/>
        <v>6</v>
      </c>
      <c r="M37" s="2"/>
      <c r="N37" s="2">
        <v>76</v>
      </c>
      <c r="O37" s="2">
        <v>62</v>
      </c>
      <c r="P37" s="4">
        <f t="shared" si="3"/>
        <v>-14</v>
      </c>
      <c r="Q37" s="2"/>
      <c r="R37" s="2">
        <v>56</v>
      </c>
      <c r="S37" s="2">
        <v>65</v>
      </c>
      <c r="T37" s="4">
        <f t="shared" si="4"/>
        <v>9</v>
      </c>
    </row>
    <row r="38" spans="1:20" x14ac:dyDescent="0.15">
      <c r="A38" s="2" t="s">
        <v>35</v>
      </c>
      <c r="B38" s="2">
        <v>21</v>
      </c>
      <c r="C38" s="2">
        <v>37</v>
      </c>
      <c r="D38" s="4">
        <f t="shared" si="0"/>
        <v>16</v>
      </c>
      <c r="E38" s="2"/>
      <c r="F38" s="2">
        <v>33</v>
      </c>
      <c r="G38" s="2">
        <v>32</v>
      </c>
      <c r="H38" s="4">
        <f t="shared" si="1"/>
        <v>-1</v>
      </c>
      <c r="I38" s="2"/>
      <c r="J38" s="2">
        <v>28</v>
      </c>
      <c r="K38" s="2">
        <v>29</v>
      </c>
      <c r="L38" s="4">
        <f t="shared" si="2"/>
        <v>1</v>
      </c>
      <c r="M38" s="2"/>
      <c r="N38" s="2">
        <v>31</v>
      </c>
      <c r="O38" s="2">
        <v>29</v>
      </c>
      <c r="P38" s="4">
        <f t="shared" si="3"/>
        <v>-2</v>
      </c>
      <c r="Q38" s="2"/>
      <c r="R38" s="2">
        <v>31</v>
      </c>
      <c r="S38" s="2">
        <v>34</v>
      </c>
      <c r="T38" s="4">
        <f t="shared" si="4"/>
        <v>3</v>
      </c>
    </row>
    <row r="39" spans="1:20" x14ac:dyDescent="0.15">
      <c r="A39" s="2" t="s">
        <v>36</v>
      </c>
      <c r="B39" s="2">
        <v>44</v>
      </c>
      <c r="C39" s="2">
        <v>43</v>
      </c>
      <c r="D39" s="4">
        <f t="shared" si="0"/>
        <v>-1</v>
      </c>
      <c r="E39" s="2"/>
      <c r="F39" s="2">
        <v>49</v>
      </c>
      <c r="G39" s="2">
        <v>44</v>
      </c>
      <c r="H39" s="4">
        <f t="shared" si="1"/>
        <v>-5</v>
      </c>
      <c r="I39" s="2"/>
      <c r="J39" s="2">
        <v>64</v>
      </c>
      <c r="K39" s="2">
        <v>37</v>
      </c>
      <c r="L39" s="4">
        <f t="shared" si="2"/>
        <v>-27</v>
      </c>
      <c r="M39" s="2"/>
      <c r="N39" s="2">
        <v>40</v>
      </c>
      <c r="O39" s="2">
        <v>43</v>
      </c>
      <c r="P39" s="4">
        <f t="shared" si="3"/>
        <v>3</v>
      </c>
      <c r="Q39" s="2"/>
      <c r="R39" s="2">
        <v>35</v>
      </c>
      <c r="S39" s="2">
        <v>50</v>
      </c>
      <c r="T39" s="4">
        <f t="shared" si="4"/>
        <v>15</v>
      </c>
    </row>
    <row r="40" spans="1:20" x14ac:dyDescent="0.15">
      <c r="A40" s="2" t="s">
        <v>37</v>
      </c>
      <c r="B40" s="2">
        <v>55</v>
      </c>
      <c r="C40" s="2">
        <v>38</v>
      </c>
      <c r="D40" s="4">
        <f t="shared" si="0"/>
        <v>-17</v>
      </c>
      <c r="E40" s="2"/>
      <c r="F40" s="2">
        <v>42</v>
      </c>
      <c r="G40" s="2">
        <v>63</v>
      </c>
      <c r="H40" s="4">
        <f t="shared" si="1"/>
        <v>21</v>
      </c>
      <c r="I40" s="2"/>
      <c r="J40" s="2">
        <v>43</v>
      </c>
      <c r="K40" s="2">
        <v>54</v>
      </c>
      <c r="L40" s="4">
        <f t="shared" si="2"/>
        <v>11</v>
      </c>
      <c r="M40" s="2"/>
      <c r="N40" s="2">
        <v>63</v>
      </c>
      <c r="O40" s="2">
        <v>36</v>
      </c>
      <c r="P40" s="4">
        <f t="shared" si="3"/>
        <v>-27</v>
      </c>
      <c r="Q40" s="2"/>
      <c r="R40" s="2">
        <v>61</v>
      </c>
      <c r="S40" s="2">
        <v>59</v>
      </c>
      <c r="T40" s="4">
        <f t="shared" si="4"/>
        <v>-2</v>
      </c>
    </row>
    <row r="41" spans="1:20" x14ac:dyDescent="0.15">
      <c r="A41" s="2" t="s">
        <v>38</v>
      </c>
      <c r="B41" s="2">
        <v>36</v>
      </c>
      <c r="C41" s="2">
        <v>44</v>
      </c>
      <c r="D41" s="4">
        <f t="shared" si="0"/>
        <v>8</v>
      </c>
      <c r="E41" s="2"/>
      <c r="F41" s="2">
        <v>34</v>
      </c>
      <c r="G41" s="2">
        <v>41</v>
      </c>
      <c r="H41" s="4">
        <f t="shared" si="1"/>
        <v>7</v>
      </c>
      <c r="I41" s="2"/>
      <c r="J41" s="2">
        <v>24</v>
      </c>
      <c r="K41" s="2">
        <v>41</v>
      </c>
      <c r="L41" s="4">
        <f t="shared" si="2"/>
        <v>17</v>
      </c>
      <c r="M41" s="2"/>
      <c r="N41" s="2">
        <v>28</v>
      </c>
      <c r="O41" s="2">
        <v>32</v>
      </c>
      <c r="P41" s="4">
        <f t="shared" si="3"/>
        <v>4</v>
      </c>
      <c r="Q41" s="2"/>
      <c r="R41" s="2">
        <v>36</v>
      </c>
      <c r="S41" s="2">
        <v>37</v>
      </c>
      <c r="T41" s="4">
        <f t="shared" si="4"/>
        <v>1</v>
      </c>
    </row>
    <row r="42" spans="1:20" x14ac:dyDescent="0.15">
      <c r="A42" s="2" t="s">
        <v>39</v>
      </c>
      <c r="B42" s="2">
        <v>209</v>
      </c>
      <c r="C42" s="2">
        <v>253</v>
      </c>
      <c r="D42" s="4">
        <f t="shared" si="0"/>
        <v>44</v>
      </c>
      <c r="E42" s="2"/>
      <c r="F42" s="2">
        <v>208</v>
      </c>
      <c r="G42" s="2">
        <v>247</v>
      </c>
      <c r="H42" s="4">
        <f t="shared" si="1"/>
        <v>39</v>
      </c>
      <c r="I42" s="2"/>
      <c r="J42" s="2">
        <v>230</v>
      </c>
      <c r="K42" s="2">
        <v>228</v>
      </c>
      <c r="L42" s="4">
        <f t="shared" si="2"/>
        <v>-2</v>
      </c>
      <c r="M42" s="2"/>
      <c r="N42" s="2">
        <v>222</v>
      </c>
      <c r="O42" s="2">
        <v>199</v>
      </c>
      <c r="P42" s="4">
        <f t="shared" si="3"/>
        <v>-23</v>
      </c>
      <c r="Q42" s="2"/>
      <c r="R42" s="2">
        <v>181</v>
      </c>
      <c r="S42" s="2">
        <v>214</v>
      </c>
      <c r="T42" s="4">
        <f t="shared" si="4"/>
        <v>33</v>
      </c>
    </row>
    <row r="43" spans="1:20" x14ac:dyDescent="0.15">
      <c r="A43" s="2" t="s">
        <v>40</v>
      </c>
      <c r="B43" s="2">
        <v>41</v>
      </c>
      <c r="C43" s="2">
        <v>51</v>
      </c>
      <c r="D43" s="4">
        <f t="shared" si="0"/>
        <v>10</v>
      </c>
      <c r="E43" s="2"/>
      <c r="F43" s="2">
        <v>35</v>
      </c>
      <c r="G43" s="2">
        <v>42</v>
      </c>
      <c r="H43" s="4">
        <f t="shared" si="1"/>
        <v>7</v>
      </c>
      <c r="I43" s="2"/>
      <c r="J43" s="2">
        <v>32</v>
      </c>
      <c r="K43" s="2">
        <v>35</v>
      </c>
      <c r="L43" s="4">
        <f t="shared" si="2"/>
        <v>3</v>
      </c>
      <c r="M43" s="2"/>
      <c r="N43" s="2">
        <v>35</v>
      </c>
      <c r="O43" s="2">
        <v>22</v>
      </c>
      <c r="P43" s="4">
        <f t="shared" si="3"/>
        <v>-13</v>
      </c>
      <c r="Q43" s="2"/>
      <c r="R43" s="2">
        <v>33</v>
      </c>
      <c r="S43" s="2">
        <v>41</v>
      </c>
      <c r="T43" s="4">
        <f t="shared" si="4"/>
        <v>8</v>
      </c>
    </row>
    <row r="44" spans="1:20" x14ac:dyDescent="0.15">
      <c r="A44" s="2" t="s">
        <v>41</v>
      </c>
      <c r="B44" s="2">
        <v>71</v>
      </c>
      <c r="C44" s="2">
        <v>80</v>
      </c>
      <c r="D44" s="4">
        <f t="shared" si="0"/>
        <v>9</v>
      </c>
      <c r="E44" s="2"/>
      <c r="F44" s="2">
        <v>71</v>
      </c>
      <c r="G44" s="2">
        <v>63</v>
      </c>
      <c r="H44" s="4">
        <f t="shared" si="1"/>
        <v>-8</v>
      </c>
      <c r="I44" s="2"/>
      <c r="J44" s="2">
        <v>66</v>
      </c>
      <c r="K44" s="2">
        <v>60</v>
      </c>
      <c r="L44" s="4">
        <f t="shared" si="2"/>
        <v>-6</v>
      </c>
      <c r="M44" s="2"/>
      <c r="N44" s="2">
        <v>67</v>
      </c>
      <c r="O44" s="2">
        <v>64</v>
      </c>
      <c r="P44" s="4">
        <f t="shared" si="3"/>
        <v>-3</v>
      </c>
      <c r="Q44" s="2"/>
      <c r="R44" s="2">
        <v>72</v>
      </c>
      <c r="S44" s="2">
        <v>83</v>
      </c>
      <c r="T44" s="4">
        <f t="shared" si="4"/>
        <v>11</v>
      </c>
    </row>
    <row r="45" spans="1:20" x14ac:dyDescent="0.15">
      <c r="A45" s="2" t="s">
        <v>42</v>
      </c>
      <c r="B45" s="2">
        <v>98</v>
      </c>
      <c r="C45" s="2">
        <v>113</v>
      </c>
      <c r="D45" s="4">
        <f t="shared" si="0"/>
        <v>15</v>
      </c>
      <c r="E45" s="2"/>
      <c r="F45" s="2">
        <v>75</v>
      </c>
      <c r="G45" s="2">
        <v>88</v>
      </c>
      <c r="H45" s="4">
        <f t="shared" si="1"/>
        <v>13</v>
      </c>
      <c r="I45" s="2"/>
      <c r="J45" s="2">
        <v>87</v>
      </c>
      <c r="K45" s="2">
        <v>173</v>
      </c>
      <c r="L45" s="4">
        <f t="shared" si="2"/>
        <v>86</v>
      </c>
      <c r="M45" s="2"/>
      <c r="N45" s="2">
        <v>91</v>
      </c>
      <c r="O45" s="2">
        <v>95</v>
      </c>
      <c r="P45" s="4">
        <f t="shared" si="3"/>
        <v>4</v>
      </c>
      <c r="Q45" s="2"/>
      <c r="R45" s="2">
        <v>91</v>
      </c>
      <c r="S45" s="2">
        <v>83</v>
      </c>
      <c r="T45" s="4">
        <f t="shared" si="4"/>
        <v>-8</v>
      </c>
    </row>
    <row r="46" spans="1:20" x14ac:dyDescent="0.15">
      <c r="A46" s="2" t="s">
        <v>43</v>
      </c>
      <c r="B46" s="2">
        <v>96</v>
      </c>
      <c r="C46" s="2">
        <v>72</v>
      </c>
      <c r="D46" s="4">
        <f t="shared" si="0"/>
        <v>-24</v>
      </c>
      <c r="E46" s="2"/>
      <c r="F46" s="2">
        <v>90</v>
      </c>
      <c r="G46" s="2">
        <v>94</v>
      </c>
      <c r="H46" s="4">
        <f t="shared" si="1"/>
        <v>4</v>
      </c>
      <c r="I46" s="2"/>
      <c r="J46" s="2">
        <v>90</v>
      </c>
      <c r="K46" s="2">
        <v>176</v>
      </c>
      <c r="L46" s="4">
        <f t="shared" si="2"/>
        <v>86</v>
      </c>
      <c r="M46" s="2"/>
      <c r="N46" s="2">
        <v>67</v>
      </c>
      <c r="O46" s="2">
        <v>63</v>
      </c>
      <c r="P46" s="4">
        <f t="shared" si="3"/>
        <v>-4</v>
      </c>
      <c r="Q46" s="2"/>
      <c r="R46" s="2">
        <v>53</v>
      </c>
      <c r="S46" s="2">
        <v>130</v>
      </c>
      <c r="T46" s="4">
        <f t="shared" si="4"/>
        <v>77</v>
      </c>
    </row>
    <row r="47" spans="1:20" x14ac:dyDescent="0.15">
      <c r="A47" s="2" t="s">
        <v>44</v>
      </c>
      <c r="B47" s="2">
        <v>70</v>
      </c>
      <c r="C47" s="2">
        <v>73</v>
      </c>
      <c r="D47" s="4">
        <f t="shared" si="0"/>
        <v>3</v>
      </c>
      <c r="E47" s="2"/>
      <c r="F47" s="2">
        <v>71</v>
      </c>
      <c r="G47" s="2">
        <v>62</v>
      </c>
      <c r="H47" s="4">
        <f t="shared" si="1"/>
        <v>-9</v>
      </c>
      <c r="I47" s="2"/>
      <c r="J47" s="2">
        <v>70</v>
      </c>
      <c r="K47" s="2">
        <v>52</v>
      </c>
      <c r="L47" s="4">
        <f t="shared" si="2"/>
        <v>-18</v>
      </c>
      <c r="M47" s="2"/>
      <c r="N47" s="2">
        <v>65</v>
      </c>
      <c r="O47" s="2">
        <v>68</v>
      </c>
      <c r="P47" s="4">
        <f t="shared" si="3"/>
        <v>3</v>
      </c>
      <c r="Q47" s="2"/>
      <c r="R47" s="2">
        <v>59</v>
      </c>
      <c r="S47" s="2">
        <v>67</v>
      </c>
      <c r="T47" s="4">
        <f t="shared" si="4"/>
        <v>8</v>
      </c>
    </row>
    <row r="48" spans="1:20" x14ac:dyDescent="0.15">
      <c r="A48" s="2" t="s">
        <v>45</v>
      </c>
      <c r="B48" s="2">
        <v>94</v>
      </c>
      <c r="C48" s="2">
        <v>103</v>
      </c>
      <c r="D48" s="4">
        <f t="shared" si="0"/>
        <v>9</v>
      </c>
      <c r="E48" s="2"/>
      <c r="F48" s="2">
        <v>72</v>
      </c>
      <c r="G48" s="2">
        <v>91</v>
      </c>
      <c r="H48" s="4">
        <f t="shared" si="1"/>
        <v>19</v>
      </c>
      <c r="I48" s="2"/>
      <c r="J48" s="2">
        <v>69</v>
      </c>
      <c r="K48" s="2">
        <v>92</v>
      </c>
      <c r="L48" s="4">
        <f t="shared" si="2"/>
        <v>23</v>
      </c>
      <c r="M48" s="2"/>
      <c r="N48" s="2">
        <v>70</v>
      </c>
      <c r="O48" s="2">
        <v>108</v>
      </c>
      <c r="P48" s="4">
        <f t="shared" si="3"/>
        <v>38</v>
      </c>
      <c r="Q48" s="2"/>
      <c r="R48" s="2">
        <v>72</v>
      </c>
      <c r="S48" s="2">
        <v>85</v>
      </c>
      <c r="T48" s="4">
        <f t="shared" si="4"/>
        <v>13</v>
      </c>
    </row>
    <row r="49" spans="1:20" x14ac:dyDescent="0.15">
      <c r="A49" s="2" t="s">
        <v>46</v>
      </c>
      <c r="B49" s="2">
        <v>112</v>
      </c>
      <c r="C49" s="2">
        <v>152</v>
      </c>
      <c r="D49" s="4">
        <f t="shared" si="0"/>
        <v>40</v>
      </c>
      <c r="E49" s="2"/>
      <c r="F49" s="2">
        <v>133</v>
      </c>
      <c r="G49" s="2">
        <v>150</v>
      </c>
      <c r="H49" s="4">
        <f t="shared" si="1"/>
        <v>17</v>
      </c>
      <c r="I49" s="2"/>
      <c r="J49" s="2">
        <v>134</v>
      </c>
      <c r="K49" s="2">
        <v>156</v>
      </c>
      <c r="L49" s="4">
        <f t="shared" si="2"/>
        <v>22</v>
      </c>
      <c r="M49" s="2"/>
      <c r="N49" s="2">
        <v>151</v>
      </c>
      <c r="O49" s="2">
        <v>154</v>
      </c>
      <c r="P49" s="4">
        <f t="shared" si="3"/>
        <v>3</v>
      </c>
      <c r="Q49" s="2"/>
      <c r="R49" s="2">
        <v>155</v>
      </c>
      <c r="S49" s="2">
        <v>177</v>
      </c>
      <c r="T49" s="4">
        <f t="shared" si="4"/>
        <v>22</v>
      </c>
    </row>
    <row r="50" spans="1:20" x14ac:dyDescent="0.15">
      <c r="A50" s="2"/>
      <c r="B50" s="2"/>
      <c r="C50" s="2"/>
      <c r="D50" s="2">
        <f>SUM(D3:D49)</f>
        <v>-975</v>
      </c>
      <c r="E50" s="2"/>
      <c r="F50" s="2"/>
      <c r="G50" s="2"/>
      <c r="H50" s="2">
        <f>SUM(H3:H49)</f>
        <v>-870</v>
      </c>
      <c r="I50" s="2"/>
      <c r="J50" s="2"/>
      <c r="K50" s="2"/>
      <c r="L50" s="2">
        <f>SUM(L3:L49)</f>
        <v>-1256</v>
      </c>
      <c r="M50" s="2"/>
      <c r="N50" s="2"/>
      <c r="O50" s="2"/>
      <c r="P50" s="2">
        <f>SUM(P3:P49)</f>
        <v>-1994</v>
      </c>
      <c r="Q50" s="2"/>
      <c r="R50" s="2"/>
      <c r="S50" s="2"/>
      <c r="T50" s="2">
        <f>SUM(T3:T49)</f>
        <v>-1703</v>
      </c>
    </row>
    <row r="51" spans="1:2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15">
      <c r="A52" s="3" t="s">
        <v>54</v>
      </c>
      <c r="B52" s="5">
        <f>B3</f>
        <v>134</v>
      </c>
      <c r="C52" s="5">
        <f t="shared" ref="C52:P52" si="5">C3</f>
        <v>143</v>
      </c>
      <c r="D52" s="5">
        <f t="shared" si="5"/>
        <v>9</v>
      </c>
      <c r="E52" s="5"/>
      <c r="F52" s="5">
        <f t="shared" si="5"/>
        <v>122</v>
      </c>
      <c r="G52" s="5">
        <f t="shared" si="5"/>
        <v>141</v>
      </c>
      <c r="H52" s="5">
        <f t="shared" si="5"/>
        <v>19</v>
      </c>
      <c r="I52" s="5"/>
      <c r="J52" s="5">
        <f t="shared" si="5"/>
        <v>125</v>
      </c>
      <c r="K52" s="5">
        <f t="shared" si="5"/>
        <v>128</v>
      </c>
      <c r="L52" s="5">
        <f t="shared" si="5"/>
        <v>3</v>
      </c>
      <c r="M52" s="5"/>
      <c r="N52" s="5">
        <f t="shared" si="5"/>
        <v>120</v>
      </c>
      <c r="O52" s="5">
        <f t="shared" si="5"/>
        <v>147</v>
      </c>
      <c r="P52" s="5">
        <f t="shared" si="5"/>
        <v>27</v>
      </c>
      <c r="Q52" s="4"/>
      <c r="R52" s="5">
        <f t="shared" ref="R52:T52" si="6">R3</f>
        <v>125</v>
      </c>
      <c r="S52" s="5">
        <f t="shared" si="6"/>
        <v>125</v>
      </c>
      <c r="T52" s="5">
        <f t="shared" si="6"/>
        <v>0</v>
      </c>
    </row>
    <row r="53" spans="1:20" x14ac:dyDescent="0.15">
      <c r="A53" s="3" t="s">
        <v>55</v>
      </c>
      <c r="B53" s="5">
        <f>B4+B5+B6+B7+B8+B9</f>
        <v>202</v>
      </c>
      <c r="C53" s="5">
        <f t="shared" ref="C53:P53" si="7">C4+C5+C6+C7+C8+C9</f>
        <v>273</v>
      </c>
      <c r="D53" s="5">
        <f t="shared" si="7"/>
        <v>71</v>
      </c>
      <c r="E53" s="5"/>
      <c r="F53" s="5">
        <f t="shared" si="7"/>
        <v>203</v>
      </c>
      <c r="G53" s="5">
        <f t="shared" si="7"/>
        <v>404</v>
      </c>
      <c r="H53" s="5">
        <f t="shared" si="7"/>
        <v>201</v>
      </c>
      <c r="I53" s="5"/>
      <c r="J53" s="5">
        <f t="shared" si="7"/>
        <v>219</v>
      </c>
      <c r="K53" s="5">
        <f t="shared" si="7"/>
        <v>256</v>
      </c>
      <c r="L53" s="5">
        <f t="shared" si="7"/>
        <v>37</v>
      </c>
      <c r="M53" s="5"/>
      <c r="N53" s="5">
        <f t="shared" si="7"/>
        <v>240</v>
      </c>
      <c r="O53" s="5">
        <f t="shared" si="7"/>
        <v>266</v>
      </c>
      <c r="P53" s="5">
        <f t="shared" si="7"/>
        <v>26</v>
      </c>
      <c r="Q53" s="4"/>
      <c r="R53" s="5">
        <f t="shared" ref="R53:T53" si="8">R4+R5+R6+R7+R8+R9</f>
        <v>233</v>
      </c>
      <c r="S53" s="5">
        <f t="shared" si="8"/>
        <v>278</v>
      </c>
      <c r="T53" s="5">
        <f t="shared" si="8"/>
        <v>45</v>
      </c>
    </row>
    <row r="54" spans="1:20" x14ac:dyDescent="0.15">
      <c r="A54" s="3" t="s">
        <v>56</v>
      </c>
      <c r="B54" s="5">
        <f>B11+B12+B10</f>
        <v>278</v>
      </c>
      <c r="C54" s="5">
        <f t="shared" ref="C54:P54" si="9">C11+C12+C10</f>
        <v>241</v>
      </c>
      <c r="D54" s="5">
        <f t="shared" si="9"/>
        <v>-37</v>
      </c>
      <c r="E54" s="5"/>
      <c r="F54" s="5">
        <f t="shared" si="9"/>
        <v>245</v>
      </c>
      <c r="G54" s="5">
        <f t="shared" si="9"/>
        <v>305</v>
      </c>
      <c r="H54" s="5">
        <f t="shared" si="9"/>
        <v>60</v>
      </c>
      <c r="I54" s="5"/>
      <c r="J54" s="5">
        <f t="shared" si="9"/>
        <v>253</v>
      </c>
      <c r="K54" s="5">
        <f t="shared" si="9"/>
        <v>332</v>
      </c>
      <c r="L54" s="5">
        <f t="shared" si="9"/>
        <v>79</v>
      </c>
      <c r="M54" s="5"/>
      <c r="N54" s="5">
        <f t="shared" si="9"/>
        <v>272</v>
      </c>
      <c r="O54" s="5">
        <f t="shared" si="9"/>
        <v>298</v>
      </c>
      <c r="P54" s="5">
        <f t="shared" si="9"/>
        <v>26</v>
      </c>
      <c r="Q54" s="4"/>
      <c r="R54" s="5">
        <f t="shared" ref="R54:T54" si="10">R11+R12+R10</f>
        <v>207</v>
      </c>
      <c r="S54" s="5">
        <f t="shared" si="10"/>
        <v>247</v>
      </c>
      <c r="T54" s="5">
        <f t="shared" si="10"/>
        <v>40</v>
      </c>
    </row>
    <row r="55" spans="1:20" x14ac:dyDescent="0.15">
      <c r="A55" s="3" t="s">
        <v>57</v>
      </c>
      <c r="B55" s="5">
        <f>B13+B14+B15+B16</f>
        <v>2385</v>
      </c>
      <c r="C55" s="5">
        <f t="shared" ref="C55:P55" si="11">C13+C14+C15+C16</f>
        <v>1849</v>
      </c>
      <c r="D55" s="5">
        <f t="shared" si="11"/>
        <v>-536</v>
      </c>
      <c r="E55" s="5"/>
      <c r="F55" s="5">
        <f t="shared" si="11"/>
        <v>2207</v>
      </c>
      <c r="G55" s="5">
        <f t="shared" si="11"/>
        <v>1985</v>
      </c>
      <c r="H55" s="5">
        <f t="shared" si="11"/>
        <v>-222</v>
      </c>
      <c r="I55" s="5"/>
      <c r="J55" s="5">
        <f t="shared" si="11"/>
        <v>2285</v>
      </c>
      <c r="K55" s="5">
        <f t="shared" si="11"/>
        <v>1801</v>
      </c>
      <c r="L55" s="5">
        <f t="shared" si="11"/>
        <v>-484</v>
      </c>
      <c r="M55" s="5"/>
      <c r="N55" s="5">
        <f t="shared" si="11"/>
        <v>2398</v>
      </c>
      <c r="O55" s="5">
        <f t="shared" si="11"/>
        <v>1738</v>
      </c>
      <c r="P55" s="5">
        <f t="shared" si="11"/>
        <v>-660</v>
      </c>
      <c r="Q55" s="4"/>
      <c r="R55" s="5">
        <f t="shared" ref="R55:T55" si="12">R13+R14+R15+R16</f>
        <v>2443</v>
      </c>
      <c r="S55" s="5">
        <f t="shared" si="12"/>
        <v>1680</v>
      </c>
      <c r="T55" s="5">
        <f t="shared" si="12"/>
        <v>-763</v>
      </c>
    </row>
    <row r="56" spans="1:20" x14ac:dyDescent="0.15">
      <c r="A56" s="3" t="s">
        <v>58</v>
      </c>
      <c r="B56" s="5">
        <f>B17+B18+B19+B20+B21+B22+B23+B24+B25</f>
        <v>4823</v>
      </c>
      <c r="C56" s="5">
        <f t="shared" ref="C56:P56" si="13">C17+C18+C19+C20+C21+C22+C23+C24+C25</f>
        <v>4362</v>
      </c>
      <c r="D56" s="5">
        <f t="shared" si="13"/>
        <v>-461</v>
      </c>
      <c r="E56" s="5"/>
      <c r="F56" s="5">
        <f t="shared" si="13"/>
        <v>4967</v>
      </c>
      <c r="G56" s="5">
        <f t="shared" si="13"/>
        <v>4324</v>
      </c>
      <c r="H56" s="5">
        <f t="shared" si="13"/>
        <v>-643</v>
      </c>
      <c r="I56" s="5"/>
      <c r="J56" s="5">
        <f t="shared" si="13"/>
        <v>5007</v>
      </c>
      <c r="K56" s="5">
        <f t="shared" si="13"/>
        <v>4416</v>
      </c>
      <c r="L56" s="5">
        <f t="shared" si="13"/>
        <v>-591</v>
      </c>
      <c r="M56" s="5"/>
      <c r="N56" s="5">
        <f t="shared" si="13"/>
        <v>5400</v>
      </c>
      <c r="O56" s="5">
        <f t="shared" si="13"/>
        <v>4469</v>
      </c>
      <c r="P56" s="5">
        <f t="shared" si="13"/>
        <v>-931</v>
      </c>
      <c r="Q56" s="4"/>
      <c r="R56" s="5">
        <f t="shared" ref="R56:T56" si="14">R17+R18+R19+R20+R21+R22+R23+R24+R25</f>
        <v>5076</v>
      </c>
      <c r="S56" s="5">
        <f t="shared" si="14"/>
        <v>4333</v>
      </c>
      <c r="T56" s="5">
        <f t="shared" si="14"/>
        <v>-743</v>
      </c>
    </row>
    <row r="57" spans="1:20" x14ac:dyDescent="0.15">
      <c r="A57" s="3" t="s">
        <v>59</v>
      </c>
      <c r="B57" s="5">
        <f>B27+B28+B29+B30+B31+B32</f>
        <v>3455</v>
      </c>
      <c r="C57" s="5">
        <f t="shared" ref="C57:P57" si="15">C27+C28+C29+C30+C31+C32</f>
        <v>3286</v>
      </c>
      <c r="D57" s="5">
        <f t="shared" si="15"/>
        <v>-169</v>
      </c>
      <c r="E57" s="5"/>
      <c r="F57" s="5">
        <f t="shared" si="15"/>
        <v>3365</v>
      </c>
      <c r="G57" s="5">
        <f t="shared" si="15"/>
        <v>2949</v>
      </c>
      <c r="H57" s="5">
        <f t="shared" si="15"/>
        <v>-416</v>
      </c>
      <c r="I57" s="5"/>
      <c r="J57" s="5">
        <f t="shared" si="15"/>
        <v>3471</v>
      </c>
      <c r="K57" s="5">
        <f t="shared" si="15"/>
        <v>2943</v>
      </c>
      <c r="L57" s="5">
        <f t="shared" si="15"/>
        <v>-528</v>
      </c>
      <c r="M57" s="5"/>
      <c r="N57" s="5">
        <f t="shared" si="15"/>
        <v>3385</v>
      </c>
      <c r="O57" s="5">
        <f t="shared" si="15"/>
        <v>2873</v>
      </c>
      <c r="P57" s="5">
        <f t="shared" si="15"/>
        <v>-512</v>
      </c>
      <c r="Q57" s="4"/>
      <c r="R57" s="5">
        <f t="shared" ref="R57:T57" si="16">R27+R28+R29+R30+R31+R32</f>
        <v>3258</v>
      </c>
      <c r="S57" s="5">
        <f t="shared" si="16"/>
        <v>2801</v>
      </c>
      <c r="T57" s="5">
        <f t="shared" si="16"/>
        <v>-457</v>
      </c>
    </row>
    <row r="58" spans="1:20" x14ac:dyDescent="0.15">
      <c r="A58" s="3" t="s">
        <v>60</v>
      </c>
      <c r="B58" s="5">
        <f>B33+B34+B35+B36+B37</f>
        <v>299</v>
      </c>
      <c r="C58" s="5">
        <f t="shared" ref="C58:P58" si="17">C33+C34+C35+C36+C37</f>
        <v>335</v>
      </c>
      <c r="D58" s="5">
        <f t="shared" si="17"/>
        <v>36</v>
      </c>
      <c r="E58" s="5"/>
      <c r="F58" s="5">
        <f t="shared" si="17"/>
        <v>319</v>
      </c>
      <c r="G58" s="5">
        <f t="shared" si="17"/>
        <v>346</v>
      </c>
      <c r="H58" s="5">
        <f t="shared" si="17"/>
        <v>27</v>
      </c>
      <c r="I58" s="5"/>
      <c r="J58" s="5">
        <f t="shared" si="17"/>
        <v>323</v>
      </c>
      <c r="K58" s="5">
        <f t="shared" si="17"/>
        <v>355</v>
      </c>
      <c r="L58" s="5">
        <f t="shared" si="17"/>
        <v>32</v>
      </c>
      <c r="M58" s="5"/>
      <c r="N58" s="5">
        <f t="shared" si="17"/>
        <v>323</v>
      </c>
      <c r="O58" s="5">
        <f t="shared" si="17"/>
        <v>370</v>
      </c>
      <c r="P58" s="5">
        <f t="shared" si="17"/>
        <v>47</v>
      </c>
      <c r="Q58" s="4"/>
      <c r="R58" s="5">
        <f t="shared" ref="R58:T58" si="18">R33+R34+R35+R36+R37</f>
        <v>328</v>
      </c>
      <c r="S58" s="5">
        <f t="shared" si="18"/>
        <v>322</v>
      </c>
      <c r="T58" s="5">
        <f t="shared" si="18"/>
        <v>-6</v>
      </c>
    </row>
    <row r="59" spans="1:20" x14ac:dyDescent="0.15">
      <c r="A59" s="3" t="s">
        <v>61</v>
      </c>
      <c r="B59" s="5">
        <f>B38+B39+B40+B41</f>
        <v>156</v>
      </c>
      <c r="C59" s="5">
        <f t="shared" ref="C59:P59" si="19">C38+C39+C40+C41</f>
        <v>162</v>
      </c>
      <c r="D59" s="5">
        <f t="shared" si="19"/>
        <v>6</v>
      </c>
      <c r="E59" s="5"/>
      <c r="F59" s="5">
        <f t="shared" si="19"/>
        <v>158</v>
      </c>
      <c r="G59" s="5">
        <f t="shared" si="19"/>
        <v>180</v>
      </c>
      <c r="H59" s="5">
        <f t="shared" si="19"/>
        <v>22</v>
      </c>
      <c r="I59" s="5"/>
      <c r="J59" s="5">
        <f t="shared" si="19"/>
        <v>159</v>
      </c>
      <c r="K59" s="5">
        <f t="shared" si="19"/>
        <v>161</v>
      </c>
      <c r="L59" s="5">
        <f t="shared" si="19"/>
        <v>2</v>
      </c>
      <c r="M59" s="5"/>
      <c r="N59" s="5">
        <f t="shared" si="19"/>
        <v>162</v>
      </c>
      <c r="O59" s="5">
        <f t="shared" si="19"/>
        <v>140</v>
      </c>
      <c r="P59" s="5">
        <f t="shared" si="19"/>
        <v>-22</v>
      </c>
      <c r="Q59" s="4"/>
      <c r="R59" s="5">
        <f t="shared" ref="R59:T59" si="20">R38+R39+R40+R41</f>
        <v>163</v>
      </c>
      <c r="S59" s="5">
        <f t="shared" si="20"/>
        <v>180</v>
      </c>
      <c r="T59" s="5">
        <f t="shared" si="20"/>
        <v>17</v>
      </c>
    </row>
    <row r="60" spans="1:20" x14ac:dyDescent="0.15">
      <c r="A60" s="3" t="s">
        <v>62</v>
      </c>
      <c r="B60" s="5">
        <f>B42+B43+B44+B45+B46+B47+B48+B49</f>
        <v>791</v>
      </c>
      <c r="C60" s="5">
        <f t="shared" ref="C60:P60" si="21">C42+C43+C44+C45+C46+C47+C48+C49</f>
        <v>897</v>
      </c>
      <c r="D60" s="5">
        <f t="shared" si="21"/>
        <v>106</v>
      </c>
      <c r="E60" s="5"/>
      <c r="F60" s="5">
        <f t="shared" si="21"/>
        <v>755</v>
      </c>
      <c r="G60" s="5">
        <f t="shared" si="21"/>
        <v>837</v>
      </c>
      <c r="H60" s="5">
        <f t="shared" si="21"/>
        <v>82</v>
      </c>
      <c r="I60" s="5"/>
      <c r="J60" s="5">
        <f t="shared" si="21"/>
        <v>778</v>
      </c>
      <c r="K60" s="5">
        <f t="shared" si="21"/>
        <v>972</v>
      </c>
      <c r="L60" s="5">
        <f t="shared" si="21"/>
        <v>194</v>
      </c>
      <c r="M60" s="5"/>
      <c r="N60" s="5">
        <f t="shared" si="21"/>
        <v>768</v>
      </c>
      <c r="O60" s="5">
        <f t="shared" si="21"/>
        <v>773</v>
      </c>
      <c r="P60" s="5">
        <f t="shared" si="21"/>
        <v>5</v>
      </c>
      <c r="Q60" s="4"/>
      <c r="R60" s="5">
        <f t="shared" ref="R60:T60" si="22">R42+R43+R44+R45+R46+R47+R48+R49</f>
        <v>716</v>
      </c>
      <c r="S60" s="5">
        <f t="shared" si="22"/>
        <v>880</v>
      </c>
      <c r="T60" s="5">
        <f t="shared" si="22"/>
        <v>164</v>
      </c>
    </row>
    <row r="62" spans="1:20" x14ac:dyDescent="0.15">
      <c r="A62" s="1"/>
      <c r="B62" s="1" t="s">
        <v>49</v>
      </c>
      <c r="C62" s="1"/>
      <c r="D62" s="1"/>
      <c r="E62" s="1"/>
      <c r="F62" s="1"/>
    </row>
    <row r="63" spans="1:20" x14ac:dyDescent="0.15">
      <c r="A63" s="1"/>
      <c r="B63" s="1" t="s">
        <v>50</v>
      </c>
      <c r="C63" s="1" t="s">
        <v>51</v>
      </c>
      <c r="D63" s="1" t="s">
        <v>52</v>
      </c>
      <c r="E63" s="1" t="s">
        <v>53</v>
      </c>
      <c r="F63" s="1" t="s">
        <v>63</v>
      </c>
    </row>
    <row r="64" spans="1:20" x14ac:dyDescent="0.15">
      <c r="A64" s="1" t="s">
        <v>54</v>
      </c>
      <c r="B64" s="6">
        <f>D52</f>
        <v>9</v>
      </c>
      <c r="C64" s="6">
        <f>H52</f>
        <v>19</v>
      </c>
      <c r="D64" s="6">
        <f>L52</f>
        <v>3</v>
      </c>
      <c r="E64" s="6">
        <f>P52</f>
        <v>27</v>
      </c>
      <c r="F64" s="6">
        <f>T52</f>
        <v>0</v>
      </c>
    </row>
    <row r="65" spans="1:6" x14ac:dyDescent="0.15">
      <c r="A65" s="1" t="s">
        <v>55</v>
      </c>
      <c r="B65" s="6">
        <f t="shared" ref="B65:B72" si="23">D53</f>
        <v>71</v>
      </c>
      <c r="C65" s="6">
        <f t="shared" ref="C65:C72" si="24">H53</f>
        <v>201</v>
      </c>
      <c r="D65" s="6">
        <f t="shared" ref="D65:D72" si="25">L53</f>
        <v>37</v>
      </c>
      <c r="E65" s="6">
        <f t="shared" ref="E65:E72" si="26">P53</f>
        <v>26</v>
      </c>
      <c r="F65" s="6">
        <f t="shared" ref="F65:F72" si="27">T53</f>
        <v>45</v>
      </c>
    </row>
    <row r="66" spans="1:6" x14ac:dyDescent="0.15">
      <c r="A66" s="1" t="s">
        <v>56</v>
      </c>
      <c r="B66" s="6">
        <f t="shared" si="23"/>
        <v>-37</v>
      </c>
      <c r="C66" s="6">
        <f t="shared" si="24"/>
        <v>60</v>
      </c>
      <c r="D66" s="6">
        <f t="shared" si="25"/>
        <v>79</v>
      </c>
      <c r="E66" s="6">
        <f t="shared" si="26"/>
        <v>26</v>
      </c>
      <c r="F66" s="6">
        <f t="shared" si="27"/>
        <v>40</v>
      </c>
    </row>
    <row r="67" spans="1:6" x14ac:dyDescent="0.15">
      <c r="A67" s="1" t="s">
        <v>57</v>
      </c>
      <c r="B67" s="6">
        <f t="shared" si="23"/>
        <v>-536</v>
      </c>
      <c r="C67" s="6">
        <f t="shared" si="24"/>
        <v>-222</v>
      </c>
      <c r="D67" s="6">
        <f t="shared" si="25"/>
        <v>-484</v>
      </c>
      <c r="E67" s="6">
        <f t="shared" si="26"/>
        <v>-660</v>
      </c>
      <c r="F67" s="6">
        <f t="shared" si="27"/>
        <v>-763</v>
      </c>
    </row>
    <row r="68" spans="1:6" x14ac:dyDescent="0.15">
      <c r="A68" s="1" t="s">
        <v>58</v>
      </c>
      <c r="B68" s="6">
        <f t="shared" si="23"/>
        <v>-461</v>
      </c>
      <c r="C68" s="6">
        <f t="shared" si="24"/>
        <v>-643</v>
      </c>
      <c r="D68" s="6">
        <f t="shared" si="25"/>
        <v>-591</v>
      </c>
      <c r="E68" s="6">
        <f t="shared" si="26"/>
        <v>-931</v>
      </c>
      <c r="F68" s="6">
        <f t="shared" si="27"/>
        <v>-743</v>
      </c>
    </row>
    <row r="69" spans="1:6" x14ac:dyDescent="0.15">
      <c r="A69" s="1" t="s">
        <v>59</v>
      </c>
      <c r="B69" s="6">
        <f t="shared" si="23"/>
        <v>-169</v>
      </c>
      <c r="C69" s="6">
        <f t="shared" si="24"/>
        <v>-416</v>
      </c>
      <c r="D69" s="6">
        <f t="shared" si="25"/>
        <v>-528</v>
      </c>
      <c r="E69" s="6">
        <f t="shared" si="26"/>
        <v>-512</v>
      </c>
      <c r="F69" s="6">
        <f t="shared" si="27"/>
        <v>-457</v>
      </c>
    </row>
    <row r="70" spans="1:6" x14ac:dyDescent="0.15">
      <c r="A70" s="1" t="s">
        <v>60</v>
      </c>
      <c r="B70" s="6">
        <f t="shared" si="23"/>
        <v>36</v>
      </c>
      <c r="C70" s="6">
        <f t="shared" si="24"/>
        <v>27</v>
      </c>
      <c r="D70" s="6">
        <f t="shared" si="25"/>
        <v>32</v>
      </c>
      <c r="E70" s="6">
        <f t="shared" si="26"/>
        <v>47</v>
      </c>
      <c r="F70" s="6">
        <f t="shared" si="27"/>
        <v>-6</v>
      </c>
    </row>
    <row r="71" spans="1:6" x14ac:dyDescent="0.15">
      <c r="A71" s="1" t="s">
        <v>61</v>
      </c>
      <c r="B71" s="6">
        <f t="shared" si="23"/>
        <v>6</v>
      </c>
      <c r="C71" s="6">
        <f t="shared" si="24"/>
        <v>22</v>
      </c>
      <c r="D71" s="6">
        <f t="shared" si="25"/>
        <v>2</v>
      </c>
      <c r="E71" s="6">
        <f t="shared" si="26"/>
        <v>-22</v>
      </c>
      <c r="F71" s="6">
        <f t="shared" si="27"/>
        <v>17</v>
      </c>
    </row>
    <row r="72" spans="1:6" x14ac:dyDescent="0.15">
      <c r="A72" s="1" t="s">
        <v>62</v>
      </c>
      <c r="B72" s="6">
        <f t="shared" si="23"/>
        <v>106</v>
      </c>
      <c r="C72" s="6">
        <f t="shared" si="24"/>
        <v>82</v>
      </c>
      <c r="D72" s="6">
        <f t="shared" si="25"/>
        <v>194</v>
      </c>
      <c r="E72" s="6">
        <f t="shared" si="26"/>
        <v>5</v>
      </c>
      <c r="F72" s="6">
        <f t="shared" si="27"/>
        <v>164</v>
      </c>
    </row>
    <row r="73" spans="1:6" x14ac:dyDescent="0.15">
      <c r="A73" s="1" t="s">
        <v>64</v>
      </c>
      <c r="B73" s="7">
        <f>SUM(B64:B72)</f>
        <v>-975</v>
      </c>
      <c r="C73" s="7">
        <f t="shared" ref="C73:F73" si="28">SUM(C64:C72)</f>
        <v>-870</v>
      </c>
      <c r="D73" s="7">
        <f t="shared" si="28"/>
        <v>-1256</v>
      </c>
      <c r="E73" s="7">
        <f t="shared" si="28"/>
        <v>-1994</v>
      </c>
      <c r="F73" s="7">
        <f t="shared" si="28"/>
        <v>-1703</v>
      </c>
    </row>
    <row r="75" spans="1:6" x14ac:dyDescent="0.15">
      <c r="B75" s="8" t="str">
        <f>"全体 "&amp;TEXT(B73,"#,##0")</f>
        <v>全体 -975</v>
      </c>
      <c r="C75" s="8" t="str">
        <f t="shared" ref="C75:F75" si="29">"全体 "&amp;TEXT(C73,"#,##0")</f>
        <v>全体 -870</v>
      </c>
      <c r="D75" s="8" t="str">
        <f t="shared" si="29"/>
        <v>全体 -1,256</v>
      </c>
      <c r="E75" s="8" t="str">
        <f t="shared" si="29"/>
        <v>全体 -1,994</v>
      </c>
      <c r="F75" s="8" t="str">
        <f t="shared" si="29"/>
        <v>全体 -1,703</v>
      </c>
    </row>
  </sheetData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三重G</vt:lpstr>
      <vt:lpstr>三重男G</vt:lpstr>
      <vt:lpstr>三重女G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国立社会保障・人口問題研究所</dc:creator>
  <cp:lastModifiedBy>Shimozato</cp:lastModifiedBy>
  <dcterms:created xsi:type="dcterms:W3CDTF">2014-10-07T10:16:07Z</dcterms:created>
  <dcterms:modified xsi:type="dcterms:W3CDTF">2015-09-01T07:39:19Z</dcterms:modified>
</cp:coreProperties>
</file>