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ml.chartshapes+xml"/>
  <Override PartName="/xl/charts/chart14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5.xml" ContentType="application/vnd.openxmlformats-officedocument.drawingml.chart+xml"/>
  <Override PartName="/xl/drawings/drawing23.xml" ContentType="application/vnd.openxmlformats-officedocument.drawingml.chartshapes+xml"/>
  <Override PartName="/xl/charts/chart16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7.xml" ContentType="application/vnd.openxmlformats-officedocument.drawingml.chart+xml"/>
  <Override PartName="/xl/drawings/drawing26.xml" ContentType="application/vnd.openxmlformats-officedocument.drawingml.chartshapes+xml"/>
  <Override PartName="/xl/charts/chart18.xml" ContentType="application/vnd.openxmlformats-officedocument.drawingml.chart+xml"/>
  <Override PartName="/xl/drawings/drawing2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30" windowWidth="7200" windowHeight="7350" activeTab="2"/>
  </bookViews>
  <sheets>
    <sheet name="三重県A" sheetId="9" r:id="rId1"/>
    <sheet name="三重県B" sheetId="16" r:id="rId2"/>
    <sheet name="三重県C" sheetId="22" r:id="rId3"/>
    <sheet name="南部地域A" sheetId="18" r:id="rId4"/>
    <sheet name="南部地域B" sheetId="19" r:id="rId5"/>
    <sheet name="南部地域C" sheetId="23" r:id="rId6"/>
    <sheet name="北中部地域A" sheetId="20" r:id="rId7"/>
    <sheet name="北中部地域B" sheetId="21" r:id="rId8"/>
    <sheet name="北中部地域C" sheetId="24" r:id="rId9"/>
  </sheets>
  <calcPr calcId="145621"/>
</workbook>
</file>

<file path=xl/calcChain.xml><?xml version="1.0" encoding="utf-8"?>
<calcChain xmlns="http://schemas.openxmlformats.org/spreadsheetml/2006/main">
  <c r="F24" i="24" l="1"/>
  <c r="E27" i="24" s="1"/>
  <c r="E24" i="24"/>
  <c r="C24" i="24"/>
  <c r="B24" i="24"/>
  <c r="D1" i="24"/>
  <c r="A1" i="24" s="1"/>
  <c r="F24" i="23"/>
  <c r="E24" i="23"/>
  <c r="C24" i="23"/>
  <c r="B24" i="23"/>
  <c r="B27" i="23" s="1"/>
  <c r="D1" i="23"/>
  <c r="A1" i="23" s="1"/>
  <c r="F24" i="22"/>
  <c r="E24" i="22"/>
  <c r="C24" i="22"/>
  <c r="B24" i="22"/>
  <c r="B27" i="22" s="1"/>
  <c r="D1" i="22"/>
  <c r="A1" i="22" s="1"/>
  <c r="B27" i="24" l="1"/>
  <c r="H1" i="24" s="1"/>
  <c r="E25" i="24"/>
  <c r="Q1" i="24"/>
  <c r="F25" i="24"/>
  <c r="E27" i="23"/>
  <c r="F25" i="23"/>
  <c r="E25" i="23"/>
  <c r="H1" i="23"/>
  <c r="Q1" i="23"/>
  <c r="E27" i="22"/>
  <c r="F25" i="22"/>
  <c r="E25" i="22"/>
  <c r="H1" i="22"/>
  <c r="Q1" i="22"/>
  <c r="D1" i="21"/>
  <c r="A1" i="21" s="1"/>
  <c r="F24" i="21"/>
  <c r="E24" i="21"/>
  <c r="E27" i="21" s="1"/>
  <c r="C24" i="21"/>
  <c r="B24" i="21"/>
  <c r="F24" i="20"/>
  <c r="E24" i="20"/>
  <c r="C24" i="20"/>
  <c r="B24" i="20"/>
  <c r="D1" i="20"/>
  <c r="A1" i="20" s="1"/>
  <c r="F24" i="19"/>
  <c r="E27" i="19" s="1"/>
  <c r="E24" i="19"/>
  <c r="C24" i="19"/>
  <c r="B24" i="19"/>
  <c r="D1" i="19"/>
  <c r="A1" i="19" s="1"/>
  <c r="Q1" i="19" s="1"/>
  <c r="F25" i="9"/>
  <c r="E25" i="9"/>
  <c r="F25" i="18"/>
  <c r="E25" i="18"/>
  <c r="F24" i="18"/>
  <c r="E24" i="18"/>
  <c r="E27" i="18" s="1"/>
  <c r="C24" i="18"/>
  <c r="B24" i="18"/>
  <c r="D1" i="18"/>
  <c r="A1" i="18" s="1"/>
  <c r="Q1" i="18" s="1"/>
  <c r="D1" i="16"/>
  <c r="A1" i="16" s="1"/>
  <c r="H1" i="16" s="1"/>
  <c r="D1" i="9"/>
  <c r="A1" i="9" s="1"/>
  <c r="Q1" i="9" s="1"/>
  <c r="B27" i="21" l="1"/>
  <c r="H1" i="21" s="1"/>
  <c r="F25" i="21"/>
  <c r="Q1" i="21"/>
  <c r="E25" i="21"/>
  <c r="E27" i="20"/>
  <c r="Q1" i="20" s="1"/>
  <c r="B27" i="20"/>
  <c r="F25" i="20"/>
  <c r="H1" i="20"/>
  <c r="E25" i="20"/>
  <c r="B27" i="19"/>
  <c r="E25" i="19"/>
  <c r="H1" i="18"/>
  <c r="H1" i="19"/>
  <c r="H1" i="9"/>
  <c r="Q1" i="16"/>
  <c r="F25" i="19"/>
  <c r="B27" i="18"/>
  <c r="E27" i="9" l="1"/>
  <c r="B27" i="9"/>
  <c r="C24" i="9"/>
  <c r="B24" i="9"/>
  <c r="F24" i="9"/>
  <c r="F24" i="16"/>
  <c r="E24" i="16"/>
  <c r="E27" i="16" s="1"/>
  <c r="C24" i="16"/>
  <c r="B24" i="16"/>
  <c r="B27" i="16" s="1"/>
  <c r="E24" i="9" l="1"/>
  <c r="E25" i="16"/>
  <c r="F25" i="16"/>
</calcChain>
</file>

<file path=xl/sharedStrings.xml><?xml version="1.0" encoding="utf-8"?>
<sst xmlns="http://schemas.openxmlformats.org/spreadsheetml/2006/main" count="448" uniqueCount="32">
  <si>
    <t>男</t>
    <rPh sb="0" eb="1">
      <t>オトコ</t>
    </rPh>
    <phoneticPr fontId="2"/>
  </si>
  <si>
    <t>女</t>
    <rPh sb="0" eb="1">
      <t>オンナ</t>
    </rPh>
    <phoneticPr fontId="2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</si>
  <si>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</si>
  <si>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</si>
  <si>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</si>
  <si>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</si>
  <si>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</si>
  <si>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</si>
  <si>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</si>
  <si>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</si>
  <si>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</si>
  <si>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</si>
  <si>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</si>
  <si>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</si>
  <si>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</si>
  <si>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</si>
  <si>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</si>
  <si>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</si>
  <si>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</si>
  <si>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</si>
  <si>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90以上</t>
  </si>
  <si>
    <t>合計</t>
    <rPh sb="0" eb="2">
      <t>ゴウケイ</t>
    </rPh>
    <phoneticPr fontId="2"/>
  </si>
  <si>
    <t>不詳</t>
    <rPh sb="0" eb="2">
      <t>フショウ</t>
    </rPh>
    <phoneticPr fontId="2"/>
  </si>
  <si>
    <t>人口計</t>
    <rPh sb="0" eb="2">
      <t>ジンコウ</t>
    </rPh>
    <rPh sb="2" eb="3">
      <t>ケイ</t>
    </rPh>
    <phoneticPr fontId="2"/>
  </si>
  <si>
    <t>※不詳を案分</t>
    <rPh sb="1" eb="3">
      <t>フショウ</t>
    </rPh>
    <rPh sb="4" eb="6">
      <t>アンブン</t>
    </rPh>
    <phoneticPr fontId="2"/>
  </si>
  <si>
    <t>※不詳は無視</t>
    <rPh sb="1" eb="3">
      <t>フショウ</t>
    </rPh>
    <rPh sb="4" eb="6">
      <t>ムシ</t>
    </rPh>
    <phoneticPr fontId="2"/>
  </si>
  <si>
    <t>１９８０年人口</t>
    <phoneticPr fontId="2"/>
  </si>
  <si>
    <t>２０１０年人口</t>
    <rPh sb="4" eb="5">
      <t>ネン</t>
    </rPh>
    <rPh sb="5" eb="7">
      <t>ジンコウ</t>
    </rPh>
    <phoneticPr fontId="2"/>
  </si>
  <si>
    <t>２０１０年人口</t>
    <phoneticPr fontId="2"/>
  </si>
  <si>
    <t>２０４０年将来推計人口</t>
    <rPh sb="4" eb="5">
      <t>ネン</t>
    </rPh>
    <rPh sb="5" eb="7">
      <t>ショウライ</t>
    </rPh>
    <rPh sb="7" eb="9">
      <t>スイケイ</t>
    </rPh>
    <rPh sb="9" eb="11">
      <t>ジンコウ</t>
    </rPh>
    <phoneticPr fontId="2"/>
  </si>
  <si>
    <t>増減率</t>
    <rPh sb="0" eb="3">
      <t>ゾウゲンリツ</t>
    </rPh>
    <phoneticPr fontId="2"/>
  </si>
  <si>
    <t>２０６０年将来推計人口</t>
    <rPh sb="4" eb="5">
      <t>ネン</t>
    </rPh>
    <rPh sb="5" eb="7">
      <t>ショウライ</t>
    </rPh>
    <rPh sb="7" eb="9">
      <t>スイケイ</t>
    </rPh>
    <rPh sb="9" eb="11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</si>
</sst>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38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38" fontId="4" fillId="0" borderId="1" xfId="1" applyFont="1" applyBorder="1">
      <alignment vertical="center"/>
    </xf>
    <xf numFmtId="38" fontId="1" fillId="0" borderId="1" xfId="1" applyBorder="1">
      <alignment vertical="center"/>
    </xf>
    <xf numFmtId="176" fontId="4" fillId="0" borderId="1" xfId="1" applyNumberFormat="1" applyFont="1" applyBorder="1">
      <alignment vertical="center"/>
    </xf>
    <xf numFmtId="0" fontId="0" fillId="0" borderId="0" xfId="0" applyBorder="1" applyAlignment="1">
      <alignment horizontal="center" vertical="center"/>
    </xf>
    <xf numFmtId="38" fontId="1" fillId="0" borderId="0" xfId="1" applyBorder="1">
      <alignment vertical="center"/>
    </xf>
    <xf numFmtId="38" fontId="4" fillId="0" borderId="0" xfId="1" applyFont="1" applyBorder="1">
      <alignment vertical="center"/>
    </xf>
    <xf numFmtId="176" fontId="4" fillId="0" borderId="0" xfId="1" applyNumberFormat="1" applyFont="1" applyBorder="1">
      <alignment vertical="center"/>
    </xf>
    <xf numFmtId="0" fontId="0" fillId="0" borderId="1" xfId="0" applyFill="1" applyBorder="1">
      <alignment vertical="center"/>
    </xf>
    <xf numFmtId="38" fontId="0" fillId="0" borderId="0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965941268407092E-2"/>
          <c:y val="5.8823654564216038E-2"/>
          <c:w val="0.87820696073501092"/>
          <c:h val="0.851853664244758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三重県A!$B$3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6"/>
              <c:layout>
                <c:manualLayout>
                  <c:x val="-9.85532163168835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1.8351889953554842E-2"/>
                  <c:y val="1.413532786036883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9.933274498290982E-3"/>
                  <c:y val="-7.759496729283477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三重県A!$A$4:$A$22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三重県A!$B$4:$B$22</c:f>
              <c:numCache>
                <c:formatCode>#,##0_);[Red]\(#,##0\)</c:formatCode>
                <c:ptCount val="19"/>
                <c:pt idx="0">
                  <c:v>60041</c:v>
                </c:pt>
                <c:pt idx="1">
                  <c:v>72652</c:v>
                </c:pt>
                <c:pt idx="2">
                  <c:v>65216</c:v>
                </c:pt>
                <c:pt idx="3">
                  <c:v>60222</c:v>
                </c:pt>
                <c:pt idx="4">
                  <c:v>45673</c:v>
                </c:pt>
                <c:pt idx="5">
                  <c:v>57076</c:v>
                </c:pt>
                <c:pt idx="6">
                  <c:v>71680</c:v>
                </c:pt>
                <c:pt idx="7">
                  <c:v>63643</c:v>
                </c:pt>
                <c:pt idx="8">
                  <c:v>58959</c:v>
                </c:pt>
                <c:pt idx="9">
                  <c:v>60468</c:v>
                </c:pt>
                <c:pt idx="10">
                  <c:v>57368</c:v>
                </c:pt>
                <c:pt idx="11">
                  <c:v>36231</c:v>
                </c:pt>
                <c:pt idx="12">
                  <c:v>29756</c:v>
                </c:pt>
                <c:pt idx="13">
                  <c:v>28507</c:v>
                </c:pt>
                <c:pt idx="14">
                  <c:v>23154</c:v>
                </c:pt>
                <c:pt idx="15">
                  <c:v>15806</c:v>
                </c:pt>
                <c:pt idx="16">
                  <c:v>7799</c:v>
                </c:pt>
                <c:pt idx="17">
                  <c:v>2610</c:v>
                </c:pt>
                <c:pt idx="18">
                  <c:v>626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5007360"/>
        <c:axId val="125018880"/>
      </c:barChart>
      <c:barChart>
        <c:barDir val="bar"/>
        <c:grouping val="clustered"/>
        <c:varyColors val="0"/>
        <c:ser>
          <c:idx val="1"/>
          <c:order val="1"/>
          <c:tx>
            <c:strRef>
              <c:f>三重県A!$C$3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7"/>
              <c:layout>
                <c:manualLayout>
                  <c:x val="-4.604300766362207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三重県A!$A$4:$A$22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三重県A!$C$4:$C$22</c:f>
              <c:numCache>
                <c:formatCode>#,##0_);[Red]\(#,##0\)</c:formatCode>
                <c:ptCount val="19"/>
                <c:pt idx="0">
                  <c:v>56877</c:v>
                </c:pt>
                <c:pt idx="1">
                  <c:v>69270</c:v>
                </c:pt>
                <c:pt idx="2">
                  <c:v>61913</c:v>
                </c:pt>
                <c:pt idx="3">
                  <c:v>59345</c:v>
                </c:pt>
                <c:pt idx="4">
                  <c:v>51245</c:v>
                </c:pt>
                <c:pt idx="5">
                  <c:v>59210</c:v>
                </c:pt>
                <c:pt idx="6">
                  <c:v>72362</c:v>
                </c:pt>
                <c:pt idx="7">
                  <c:v>64343</c:v>
                </c:pt>
                <c:pt idx="8">
                  <c:v>59796</c:v>
                </c:pt>
                <c:pt idx="9">
                  <c:v>60103</c:v>
                </c:pt>
                <c:pt idx="10">
                  <c:v>56837</c:v>
                </c:pt>
                <c:pt idx="11">
                  <c:v>49060</c:v>
                </c:pt>
                <c:pt idx="12">
                  <c:v>40435</c:v>
                </c:pt>
                <c:pt idx="13">
                  <c:v>38107</c:v>
                </c:pt>
                <c:pt idx="14">
                  <c:v>29934</c:v>
                </c:pt>
                <c:pt idx="15">
                  <c:v>21657</c:v>
                </c:pt>
                <c:pt idx="16">
                  <c:v>12237</c:v>
                </c:pt>
                <c:pt idx="17">
                  <c:v>4989</c:v>
                </c:pt>
                <c:pt idx="18">
                  <c:v>1593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04192"/>
        <c:axId val="128813312"/>
      </c:barChart>
      <c:catAx>
        <c:axId val="12500736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01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018880"/>
        <c:scaling>
          <c:orientation val="maxMin"/>
          <c:max val="80000"/>
          <c:min val="-1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007360"/>
        <c:crosses val="autoZero"/>
        <c:crossBetween val="between"/>
        <c:majorUnit val="20000"/>
        <c:dispUnits>
          <c:builtInUnit val="thousands"/>
        </c:dispUnits>
      </c:valAx>
      <c:catAx>
        <c:axId val="128504192"/>
        <c:scaling>
          <c:orientation val="minMax"/>
        </c:scaling>
        <c:delete val="1"/>
        <c:axPos val="l"/>
        <c:majorTickMark val="out"/>
        <c:minorTickMark val="none"/>
        <c:tickLblPos val="nextTo"/>
        <c:crossAx val="128813312"/>
        <c:crosses val="autoZero"/>
        <c:auto val="1"/>
        <c:lblAlgn val="ctr"/>
        <c:lblOffset val="100"/>
        <c:noMultiLvlLbl val="0"/>
      </c:catAx>
      <c:valAx>
        <c:axId val="128813312"/>
        <c:scaling>
          <c:orientation val="minMax"/>
          <c:max val="80000"/>
          <c:min val="-100000"/>
        </c:scaling>
        <c:delete val="0"/>
        <c:axPos val="t"/>
        <c:numFmt formatCode=";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504192"/>
        <c:crosses val="max"/>
        <c:crossBetween val="between"/>
        <c:majorUnit val="20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239454459331715E-2"/>
          <c:y val="5.8823654564216038E-2"/>
          <c:w val="0.86965993435316158"/>
          <c:h val="0.851853664244758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南部地域B!$E$3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7"/>
              <c:layout>
                <c:manualLayout>
                  <c:x val="-6.7579504416967612E-3"/>
                  <c:y val="0"/>
                </c:manualLayout>
              </c:layout>
              <c:numFmt formatCode="#,##0.0;[Red]\-#,##0.0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1.324590286337900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南部地域B!$D$4:$D$22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南部地域B!$E$4:$E$22</c:f>
              <c:numCache>
                <c:formatCode>#,##0_);[Red]\(#,##0\)</c:formatCode>
                <c:ptCount val="19"/>
                <c:pt idx="0">
                  <c:v>3144</c:v>
                </c:pt>
                <c:pt idx="1">
                  <c:v>3418</c:v>
                </c:pt>
                <c:pt idx="2">
                  <c:v>3629</c:v>
                </c:pt>
                <c:pt idx="3">
                  <c:v>3746</c:v>
                </c:pt>
                <c:pt idx="4">
                  <c:v>3640</c:v>
                </c:pt>
                <c:pt idx="5">
                  <c:v>4432</c:v>
                </c:pt>
                <c:pt idx="6">
                  <c:v>4896</c:v>
                </c:pt>
                <c:pt idx="7">
                  <c:v>5684</c:v>
                </c:pt>
                <c:pt idx="8">
                  <c:v>6235</c:v>
                </c:pt>
                <c:pt idx="9">
                  <c:v>6099</c:v>
                </c:pt>
                <c:pt idx="10">
                  <c:v>5701</c:v>
                </c:pt>
                <c:pt idx="11">
                  <c:v>6372</c:v>
                </c:pt>
                <c:pt idx="12">
                  <c:v>7415</c:v>
                </c:pt>
                <c:pt idx="13">
                  <c:v>8925</c:v>
                </c:pt>
                <c:pt idx="14">
                  <c:v>7941</c:v>
                </c:pt>
                <c:pt idx="15">
                  <c:v>7537</c:v>
                </c:pt>
                <c:pt idx="16">
                  <c:v>6070</c:v>
                </c:pt>
                <c:pt idx="17">
                  <c:v>4972</c:v>
                </c:pt>
                <c:pt idx="18">
                  <c:v>4428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6325760"/>
        <c:axId val="124724352"/>
      </c:barChart>
      <c:barChart>
        <c:barDir val="bar"/>
        <c:grouping val="clustered"/>
        <c:varyColors val="0"/>
        <c:ser>
          <c:idx val="1"/>
          <c:order val="1"/>
          <c:tx>
            <c:strRef>
              <c:f>南部地域B!$F$3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南部地域B!$D$4:$D$22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南部地域B!$F$4:$F$22</c:f>
              <c:numCache>
                <c:formatCode>#,##0_);[Red]\(#,##0\)</c:formatCode>
                <c:ptCount val="19"/>
                <c:pt idx="0">
                  <c:v>2982</c:v>
                </c:pt>
                <c:pt idx="1">
                  <c:v>3215</c:v>
                </c:pt>
                <c:pt idx="2">
                  <c:v>3411</c:v>
                </c:pt>
                <c:pt idx="3">
                  <c:v>3461</c:v>
                </c:pt>
                <c:pt idx="4">
                  <c:v>3517</c:v>
                </c:pt>
                <c:pt idx="5">
                  <c:v>4177</c:v>
                </c:pt>
                <c:pt idx="6">
                  <c:v>4667</c:v>
                </c:pt>
                <c:pt idx="7">
                  <c:v>5328</c:v>
                </c:pt>
                <c:pt idx="8">
                  <c:v>5914</c:v>
                </c:pt>
                <c:pt idx="9">
                  <c:v>5665</c:v>
                </c:pt>
                <c:pt idx="10">
                  <c:v>5684</c:v>
                </c:pt>
                <c:pt idx="11">
                  <c:v>6403</c:v>
                </c:pt>
                <c:pt idx="12">
                  <c:v>7650</c:v>
                </c:pt>
                <c:pt idx="13">
                  <c:v>9680</c:v>
                </c:pt>
                <c:pt idx="14">
                  <c:v>9458</c:v>
                </c:pt>
                <c:pt idx="15">
                  <c:v>9480</c:v>
                </c:pt>
                <c:pt idx="16">
                  <c:v>8637</c:v>
                </c:pt>
                <c:pt idx="17">
                  <c:v>8199</c:v>
                </c:pt>
                <c:pt idx="18">
                  <c:v>10600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4726272"/>
        <c:axId val="124728064"/>
      </c:barChart>
      <c:catAx>
        <c:axId val="11632576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724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724352"/>
        <c:scaling>
          <c:orientation val="maxMin"/>
          <c:max val="20000"/>
          <c:min val="-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325760"/>
        <c:crosses val="autoZero"/>
        <c:crossBetween val="between"/>
        <c:majorUnit val="5000"/>
        <c:minorUnit val="2000"/>
        <c:dispUnits>
          <c:builtInUnit val="thousands"/>
        </c:dispUnits>
      </c:valAx>
      <c:catAx>
        <c:axId val="1247262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4728064"/>
        <c:crosses val="autoZero"/>
        <c:auto val="1"/>
        <c:lblAlgn val="ctr"/>
        <c:lblOffset val="100"/>
        <c:noMultiLvlLbl val="0"/>
      </c:catAx>
      <c:valAx>
        <c:axId val="124728064"/>
        <c:scaling>
          <c:orientation val="minMax"/>
          <c:max val="20000"/>
          <c:min val="-25000"/>
        </c:scaling>
        <c:delete val="0"/>
        <c:axPos val="t"/>
        <c:numFmt formatCode=";;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726272"/>
        <c:crosses val="max"/>
        <c:crossBetween val="between"/>
        <c:majorUnit val="5000"/>
        <c:minorUnit val="2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965941268407092E-2"/>
          <c:y val="5.8823654564216038E-2"/>
          <c:w val="0.87820696073501092"/>
          <c:h val="0.851853664244758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南部地域C!$B$3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6"/>
              <c:layout>
                <c:manualLayout>
                  <c:x val="-9.85532163168835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1.8351889953554842E-2"/>
                  <c:y val="1.413532786036883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9.933274498290982E-3"/>
                  <c:y val="-7.759496729283477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南部地域C!$A$4:$A$22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南部地域C!$B$4:$B$22</c:f>
              <c:numCache>
                <c:formatCode>#,##0_);[Red]\(#,##0\)</c:formatCode>
                <c:ptCount val="19"/>
                <c:pt idx="0">
                  <c:v>3144</c:v>
                </c:pt>
                <c:pt idx="1">
                  <c:v>3418</c:v>
                </c:pt>
                <c:pt idx="2">
                  <c:v>3629</c:v>
                </c:pt>
                <c:pt idx="3">
                  <c:v>3746</c:v>
                </c:pt>
                <c:pt idx="4">
                  <c:v>3640</c:v>
                </c:pt>
                <c:pt idx="5">
                  <c:v>4432</c:v>
                </c:pt>
                <c:pt idx="6">
                  <c:v>4896</c:v>
                </c:pt>
                <c:pt idx="7">
                  <c:v>5684</c:v>
                </c:pt>
                <c:pt idx="8">
                  <c:v>6235</c:v>
                </c:pt>
                <c:pt idx="9">
                  <c:v>6099</c:v>
                </c:pt>
                <c:pt idx="10">
                  <c:v>5701</c:v>
                </c:pt>
                <c:pt idx="11">
                  <c:v>6372</c:v>
                </c:pt>
                <c:pt idx="12">
                  <c:v>7415</c:v>
                </c:pt>
                <c:pt idx="13">
                  <c:v>8925</c:v>
                </c:pt>
                <c:pt idx="14">
                  <c:v>7941</c:v>
                </c:pt>
                <c:pt idx="15">
                  <c:v>7537</c:v>
                </c:pt>
                <c:pt idx="16">
                  <c:v>6070</c:v>
                </c:pt>
                <c:pt idx="17">
                  <c:v>4972</c:v>
                </c:pt>
                <c:pt idx="18">
                  <c:v>4428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36315392"/>
        <c:axId val="236316928"/>
      </c:barChart>
      <c:barChart>
        <c:barDir val="bar"/>
        <c:grouping val="clustered"/>
        <c:varyColors val="0"/>
        <c:ser>
          <c:idx val="1"/>
          <c:order val="1"/>
          <c:tx>
            <c:strRef>
              <c:f>南部地域C!$C$3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7"/>
              <c:layout>
                <c:manualLayout>
                  <c:x val="-4.604300766362207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南部地域C!$A$4:$A$22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南部地域C!$C$4:$C$22</c:f>
              <c:numCache>
                <c:formatCode>#,##0_);[Red]\(#,##0\)</c:formatCode>
                <c:ptCount val="19"/>
                <c:pt idx="0">
                  <c:v>2982</c:v>
                </c:pt>
                <c:pt idx="1">
                  <c:v>3215</c:v>
                </c:pt>
                <c:pt idx="2">
                  <c:v>3411</c:v>
                </c:pt>
                <c:pt idx="3">
                  <c:v>3461</c:v>
                </c:pt>
                <c:pt idx="4">
                  <c:v>3517</c:v>
                </c:pt>
                <c:pt idx="5">
                  <c:v>4177</c:v>
                </c:pt>
                <c:pt idx="6">
                  <c:v>4667</c:v>
                </c:pt>
                <c:pt idx="7">
                  <c:v>5328</c:v>
                </c:pt>
                <c:pt idx="8">
                  <c:v>5914</c:v>
                </c:pt>
                <c:pt idx="9">
                  <c:v>5665</c:v>
                </c:pt>
                <c:pt idx="10">
                  <c:v>5684</c:v>
                </c:pt>
                <c:pt idx="11">
                  <c:v>6403</c:v>
                </c:pt>
                <c:pt idx="12">
                  <c:v>7650</c:v>
                </c:pt>
                <c:pt idx="13">
                  <c:v>9680</c:v>
                </c:pt>
                <c:pt idx="14">
                  <c:v>9458</c:v>
                </c:pt>
                <c:pt idx="15">
                  <c:v>9480</c:v>
                </c:pt>
                <c:pt idx="16">
                  <c:v>8637</c:v>
                </c:pt>
                <c:pt idx="17">
                  <c:v>8199</c:v>
                </c:pt>
                <c:pt idx="18">
                  <c:v>10600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36327296"/>
        <c:axId val="236328832"/>
      </c:barChart>
      <c:catAx>
        <c:axId val="23631539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1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16928"/>
        <c:scaling>
          <c:orientation val="maxMin"/>
          <c:max val="20000"/>
          <c:min val="-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15392"/>
        <c:crosses val="autoZero"/>
        <c:crossBetween val="between"/>
        <c:majorUnit val="5000"/>
        <c:dispUnits>
          <c:builtInUnit val="thousands"/>
        </c:dispUnits>
      </c:valAx>
      <c:catAx>
        <c:axId val="236327296"/>
        <c:scaling>
          <c:orientation val="minMax"/>
        </c:scaling>
        <c:delete val="1"/>
        <c:axPos val="l"/>
        <c:majorTickMark val="out"/>
        <c:minorTickMark val="none"/>
        <c:tickLblPos val="nextTo"/>
        <c:crossAx val="236328832"/>
        <c:crosses val="autoZero"/>
        <c:auto val="1"/>
        <c:lblAlgn val="ctr"/>
        <c:lblOffset val="100"/>
        <c:noMultiLvlLbl val="0"/>
      </c:catAx>
      <c:valAx>
        <c:axId val="236328832"/>
        <c:scaling>
          <c:orientation val="minMax"/>
          <c:max val="20000"/>
          <c:min val="-25000"/>
        </c:scaling>
        <c:delete val="0"/>
        <c:axPos val="t"/>
        <c:numFmt formatCode=";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27296"/>
        <c:crosses val="max"/>
        <c:crossBetween val="between"/>
        <c:majorUnit val="20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239454459331715E-2"/>
          <c:y val="5.8823654564216038E-2"/>
          <c:w val="0.86965993435316158"/>
          <c:h val="0.851853664244758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南部地域C!$E$3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7"/>
              <c:layout>
                <c:manualLayout>
                  <c:x val="-6.7579504416967612E-3"/>
                  <c:y val="0"/>
                </c:manualLayout>
              </c:layout>
              <c:numFmt formatCode="#,##0.0;[Red]\-#,##0.0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1.324590286337900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南部地域C!$D$4:$D$22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南部地域C!$E$4:$E$22</c:f>
              <c:numCache>
                <c:formatCode>#,##0_);[Red]\(#,##0\)</c:formatCode>
                <c:ptCount val="19"/>
                <c:pt idx="0">
                  <c:v>1908.4475789397345</c:v>
                </c:pt>
                <c:pt idx="1">
                  <c:v>2120.6721577442736</c:v>
                </c:pt>
                <c:pt idx="2">
                  <c:v>2411.7873489674157</c:v>
                </c:pt>
                <c:pt idx="3">
                  <c:v>2666.2364097096115</c:v>
                </c:pt>
                <c:pt idx="4">
                  <c:v>2560.4110862098114</c:v>
                </c:pt>
                <c:pt idx="5">
                  <c:v>2858.9211622000189</c:v>
                </c:pt>
                <c:pt idx="6">
                  <c:v>3012.1221608267365</c:v>
                </c:pt>
                <c:pt idx="7">
                  <c:v>3202.5006747159664</c:v>
                </c:pt>
                <c:pt idx="8">
                  <c:v>3583.758007106288</c:v>
                </c:pt>
                <c:pt idx="9">
                  <c:v>4195.4286674894074</c:v>
                </c:pt>
                <c:pt idx="10">
                  <c:v>4625.4472712785364</c:v>
                </c:pt>
                <c:pt idx="11">
                  <c:v>5327.8510465921836</c:v>
                </c:pt>
                <c:pt idx="12">
                  <c:v>5783.2444062587065</c:v>
                </c:pt>
                <c:pt idx="13">
                  <c:v>5478.2202576718992</c:v>
                </c:pt>
                <c:pt idx="14">
                  <c:v>4817.5656138487366</c:v>
                </c:pt>
                <c:pt idx="15">
                  <c:v>4863.913103316343</c:v>
                </c:pt>
                <c:pt idx="16">
                  <c:v>4707.9321099438557</c:v>
                </c:pt>
                <c:pt idx="17">
                  <c:v>4145.695337091679</c:v>
                </c:pt>
                <c:pt idx="18">
                  <c:v>3603.0704030499132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8138880"/>
        <c:axId val="236532096"/>
      </c:barChart>
      <c:barChart>
        <c:barDir val="bar"/>
        <c:grouping val="clustered"/>
        <c:varyColors val="0"/>
        <c:ser>
          <c:idx val="1"/>
          <c:order val="1"/>
          <c:tx>
            <c:strRef>
              <c:f>南部地域C!$F$3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南部地域C!$D$4:$D$22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南部地域C!$F$4:$F$22</c:f>
              <c:numCache>
                <c:formatCode>#,##0_);[Red]\(#,##0\)</c:formatCode>
                <c:ptCount val="19"/>
                <c:pt idx="0">
                  <c:v>1810.4995531161508</c:v>
                </c:pt>
                <c:pt idx="1">
                  <c:v>1997.3632905073684</c:v>
                </c:pt>
                <c:pt idx="2">
                  <c:v>2270.989346497116</c:v>
                </c:pt>
                <c:pt idx="3">
                  <c:v>2469.7006544721166</c:v>
                </c:pt>
                <c:pt idx="4">
                  <c:v>2479.7197311049817</c:v>
                </c:pt>
                <c:pt idx="5">
                  <c:v>2700.1846523830422</c:v>
                </c:pt>
                <c:pt idx="6">
                  <c:v>2825.9763277256211</c:v>
                </c:pt>
                <c:pt idx="7">
                  <c:v>2982.0468372230516</c:v>
                </c:pt>
                <c:pt idx="8">
                  <c:v>3335.73443247361</c:v>
                </c:pt>
                <c:pt idx="9">
                  <c:v>3883.7857547855842</c:v>
                </c:pt>
                <c:pt idx="10">
                  <c:v>4384.7211042066001</c:v>
                </c:pt>
                <c:pt idx="11">
                  <c:v>5071.726184307473</c:v>
                </c:pt>
                <c:pt idx="12">
                  <c:v>5665.4348216131657</c:v>
                </c:pt>
                <c:pt idx="13">
                  <c:v>5419.2403791081397</c:v>
                </c:pt>
                <c:pt idx="14">
                  <c:v>5317.5566631056809</c:v>
                </c:pt>
                <c:pt idx="15">
                  <c:v>5694.6409735321249</c:v>
                </c:pt>
                <c:pt idx="16">
                  <c:v>6196.1203478627112</c:v>
                </c:pt>
                <c:pt idx="17">
                  <c:v>6532.4489454285113</c:v>
                </c:pt>
                <c:pt idx="18">
                  <c:v>8940.5116403948759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36534016"/>
        <c:axId val="236535808"/>
      </c:barChart>
      <c:catAx>
        <c:axId val="4813888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532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532096"/>
        <c:scaling>
          <c:orientation val="maxMin"/>
          <c:max val="20000"/>
          <c:min val="-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138880"/>
        <c:crosses val="autoZero"/>
        <c:crossBetween val="between"/>
        <c:majorUnit val="5000"/>
        <c:minorUnit val="2000"/>
        <c:dispUnits>
          <c:builtInUnit val="thousands"/>
        </c:dispUnits>
      </c:valAx>
      <c:catAx>
        <c:axId val="2365340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36535808"/>
        <c:crosses val="autoZero"/>
        <c:auto val="1"/>
        <c:lblAlgn val="ctr"/>
        <c:lblOffset val="100"/>
        <c:noMultiLvlLbl val="0"/>
      </c:catAx>
      <c:valAx>
        <c:axId val="236535808"/>
        <c:scaling>
          <c:orientation val="minMax"/>
          <c:max val="20000"/>
          <c:min val="-25000"/>
        </c:scaling>
        <c:delete val="0"/>
        <c:axPos val="t"/>
        <c:numFmt formatCode=";;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534016"/>
        <c:crosses val="max"/>
        <c:crossBetween val="between"/>
        <c:majorUnit val="5000"/>
        <c:minorUnit val="2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965941268407092E-2"/>
          <c:y val="5.8823654564216038E-2"/>
          <c:w val="0.87820696073501092"/>
          <c:h val="0.851853664244758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北中部地域A!$B$3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6"/>
              <c:layout>
                <c:manualLayout>
                  <c:x val="-9.85532163168835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1.8351889953554842E-2"/>
                  <c:y val="1.413532786036883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9.933274498290982E-3"/>
                  <c:y val="-7.759496729283477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北中部地域A!$A$4:$A$22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北中部地域A!$B$4:$B$22</c:f>
              <c:numCache>
                <c:formatCode>#,##0_);[Red]\(#,##0\)</c:formatCode>
                <c:ptCount val="19"/>
                <c:pt idx="0">
                  <c:v>46581</c:v>
                </c:pt>
                <c:pt idx="1">
                  <c:v>56218</c:v>
                </c:pt>
                <c:pt idx="2">
                  <c:v>49058</c:v>
                </c:pt>
                <c:pt idx="3">
                  <c:v>45415</c:v>
                </c:pt>
                <c:pt idx="4">
                  <c:v>36375</c:v>
                </c:pt>
                <c:pt idx="5">
                  <c:v>44585</c:v>
                </c:pt>
                <c:pt idx="6">
                  <c:v>56229</c:v>
                </c:pt>
                <c:pt idx="7">
                  <c:v>50003</c:v>
                </c:pt>
                <c:pt idx="8">
                  <c:v>45209</c:v>
                </c:pt>
                <c:pt idx="9">
                  <c:v>45105</c:v>
                </c:pt>
                <c:pt idx="10">
                  <c:v>42374</c:v>
                </c:pt>
                <c:pt idx="11">
                  <c:v>26661</c:v>
                </c:pt>
                <c:pt idx="12">
                  <c:v>21773</c:v>
                </c:pt>
                <c:pt idx="13">
                  <c:v>20800</c:v>
                </c:pt>
                <c:pt idx="14">
                  <c:v>16738</c:v>
                </c:pt>
                <c:pt idx="15">
                  <c:v>11416</c:v>
                </c:pt>
                <c:pt idx="16">
                  <c:v>5656</c:v>
                </c:pt>
                <c:pt idx="17">
                  <c:v>1868</c:v>
                </c:pt>
                <c:pt idx="18">
                  <c:v>424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4804480"/>
        <c:axId val="124822656"/>
      </c:barChart>
      <c:barChart>
        <c:barDir val="bar"/>
        <c:grouping val="clustered"/>
        <c:varyColors val="0"/>
        <c:ser>
          <c:idx val="1"/>
          <c:order val="1"/>
          <c:tx>
            <c:strRef>
              <c:f>北中部地域A!$C$3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7"/>
              <c:layout>
                <c:manualLayout>
                  <c:x val="-4.604300766362207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北中部地域A!$A$4:$A$22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北中部地域A!$C$4:$C$22</c:f>
              <c:numCache>
                <c:formatCode>#,##0_);[Red]\(#,##0\)</c:formatCode>
                <c:ptCount val="19"/>
                <c:pt idx="0">
                  <c:v>44243</c:v>
                </c:pt>
                <c:pt idx="1">
                  <c:v>53386</c:v>
                </c:pt>
                <c:pt idx="2">
                  <c:v>46426</c:v>
                </c:pt>
                <c:pt idx="3">
                  <c:v>45378</c:v>
                </c:pt>
                <c:pt idx="4">
                  <c:v>39473</c:v>
                </c:pt>
                <c:pt idx="5">
                  <c:v>45604</c:v>
                </c:pt>
                <c:pt idx="6">
                  <c:v>56566</c:v>
                </c:pt>
                <c:pt idx="7">
                  <c:v>49628</c:v>
                </c:pt>
                <c:pt idx="8">
                  <c:v>44949</c:v>
                </c:pt>
                <c:pt idx="9">
                  <c:v>44302</c:v>
                </c:pt>
                <c:pt idx="10">
                  <c:v>41507</c:v>
                </c:pt>
                <c:pt idx="11">
                  <c:v>35598</c:v>
                </c:pt>
                <c:pt idx="12">
                  <c:v>29254</c:v>
                </c:pt>
                <c:pt idx="13">
                  <c:v>27825</c:v>
                </c:pt>
                <c:pt idx="14">
                  <c:v>21597</c:v>
                </c:pt>
                <c:pt idx="15">
                  <c:v>15462</c:v>
                </c:pt>
                <c:pt idx="16">
                  <c:v>8762</c:v>
                </c:pt>
                <c:pt idx="17">
                  <c:v>3466</c:v>
                </c:pt>
                <c:pt idx="18">
                  <c:v>1084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4824576"/>
        <c:axId val="124826368"/>
      </c:barChart>
      <c:catAx>
        <c:axId val="12480448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82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822656"/>
        <c:scaling>
          <c:orientation val="maxMin"/>
          <c:max val="80000"/>
          <c:min val="-1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804480"/>
        <c:crosses val="autoZero"/>
        <c:crossBetween val="between"/>
        <c:majorUnit val="20000"/>
        <c:dispUnits>
          <c:builtInUnit val="thousands"/>
        </c:dispUnits>
      </c:valAx>
      <c:catAx>
        <c:axId val="124824576"/>
        <c:scaling>
          <c:orientation val="minMax"/>
        </c:scaling>
        <c:delete val="1"/>
        <c:axPos val="l"/>
        <c:majorTickMark val="out"/>
        <c:minorTickMark val="none"/>
        <c:tickLblPos val="nextTo"/>
        <c:crossAx val="124826368"/>
        <c:crosses val="autoZero"/>
        <c:auto val="1"/>
        <c:lblAlgn val="ctr"/>
        <c:lblOffset val="100"/>
        <c:noMultiLvlLbl val="0"/>
      </c:catAx>
      <c:valAx>
        <c:axId val="124826368"/>
        <c:scaling>
          <c:orientation val="minMax"/>
          <c:max val="80000"/>
          <c:min val="-100000"/>
        </c:scaling>
        <c:delete val="0"/>
        <c:axPos val="t"/>
        <c:numFmt formatCode=";;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824576"/>
        <c:crosses val="max"/>
        <c:crossBetween val="between"/>
        <c:majorUnit val="20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239454459331715E-2"/>
          <c:y val="5.8823654564216038E-2"/>
          <c:w val="0.86965993435316158"/>
          <c:h val="0.851853664244758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北中部地域A!$E$3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7"/>
              <c:layout>
                <c:manualLayout>
                  <c:x val="-6.7579504416967612E-3"/>
                  <c:y val="0"/>
                </c:manualLayout>
              </c:layout>
              <c:numFmt formatCode="#,##0.0;[Red]\-#,##0.0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1.324590286337900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北中部地域A!$D$4:$D$22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北中部地域A!$E$4:$E$22</c:f>
              <c:numCache>
                <c:formatCode>#,##0_);[Red]\(#,##0\)</c:formatCode>
                <c:ptCount val="19"/>
                <c:pt idx="0">
                  <c:v>33811</c:v>
                </c:pt>
                <c:pt idx="1">
                  <c:v>36274</c:v>
                </c:pt>
                <c:pt idx="2">
                  <c:v>38218</c:v>
                </c:pt>
                <c:pt idx="3">
                  <c:v>37329</c:v>
                </c:pt>
                <c:pt idx="4">
                  <c:v>38054</c:v>
                </c:pt>
                <c:pt idx="5">
                  <c:v>44197</c:v>
                </c:pt>
                <c:pt idx="6">
                  <c:v>50524</c:v>
                </c:pt>
                <c:pt idx="7">
                  <c:v>60421</c:v>
                </c:pt>
                <c:pt idx="8">
                  <c:v>52156</c:v>
                </c:pt>
                <c:pt idx="9">
                  <c:v>48649</c:v>
                </c:pt>
                <c:pt idx="10">
                  <c:v>44642</c:v>
                </c:pt>
                <c:pt idx="11">
                  <c:v>49416</c:v>
                </c:pt>
                <c:pt idx="12">
                  <c:v>57745</c:v>
                </c:pt>
                <c:pt idx="13">
                  <c:v>47243</c:v>
                </c:pt>
                <c:pt idx="14">
                  <c:v>38204</c:v>
                </c:pt>
                <c:pt idx="15">
                  <c:v>30938</c:v>
                </c:pt>
                <c:pt idx="16">
                  <c:v>21581</c:v>
                </c:pt>
                <c:pt idx="17">
                  <c:v>8490</c:v>
                </c:pt>
                <c:pt idx="18">
                  <c:v>3341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5113856"/>
        <c:axId val="125115392"/>
      </c:barChart>
      <c:barChart>
        <c:barDir val="bar"/>
        <c:grouping val="clustered"/>
        <c:varyColors val="0"/>
        <c:ser>
          <c:idx val="1"/>
          <c:order val="1"/>
          <c:tx>
            <c:strRef>
              <c:f>北中部地域A!$F$3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北中部地域A!$D$4:$D$22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北中部地域A!$F$4:$F$22</c:f>
              <c:numCache>
                <c:formatCode>#,##0_);[Red]\(#,##0\)</c:formatCode>
                <c:ptCount val="19"/>
                <c:pt idx="0">
                  <c:v>32672</c:v>
                </c:pt>
                <c:pt idx="1">
                  <c:v>34578</c:v>
                </c:pt>
                <c:pt idx="2">
                  <c:v>36047</c:v>
                </c:pt>
                <c:pt idx="3">
                  <c:v>35714</c:v>
                </c:pt>
                <c:pt idx="4">
                  <c:v>36776</c:v>
                </c:pt>
                <c:pt idx="5">
                  <c:v>40673</c:v>
                </c:pt>
                <c:pt idx="6">
                  <c:v>47140</c:v>
                </c:pt>
                <c:pt idx="7">
                  <c:v>56893</c:v>
                </c:pt>
                <c:pt idx="8">
                  <c:v>49771</c:v>
                </c:pt>
                <c:pt idx="9">
                  <c:v>47815</c:v>
                </c:pt>
                <c:pt idx="10">
                  <c:v>45229</c:v>
                </c:pt>
                <c:pt idx="11">
                  <c:v>50526</c:v>
                </c:pt>
                <c:pt idx="12">
                  <c:v>59683</c:v>
                </c:pt>
                <c:pt idx="13">
                  <c:v>49839</c:v>
                </c:pt>
                <c:pt idx="14">
                  <c:v>42645</c:v>
                </c:pt>
                <c:pt idx="15">
                  <c:v>38758</c:v>
                </c:pt>
                <c:pt idx="16">
                  <c:v>31417</c:v>
                </c:pt>
                <c:pt idx="17">
                  <c:v>19906</c:v>
                </c:pt>
                <c:pt idx="18">
                  <c:v>12394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5125760"/>
        <c:axId val="125127296"/>
      </c:barChart>
      <c:catAx>
        <c:axId val="125113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11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115392"/>
        <c:scaling>
          <c:orientation val="maxMin"/>
          <c:max val="80000"/>
          <c:min val="-1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113856"/>
        <c:crosses val="autoZero"/>
        <c:crossBetween val="between"/>
        <c:majorUnit val="20000"/>
        <c:minorUnit val="2000"/>
        <c:dispUnits>
          <c:builtInUnit val="thousands"/>
        </c:dispUnits>
      </c:valAx>
      <c:catAx>
        <c:axId val="1251257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5127296"/>
        <c:crosses val="autoZero"/>
        <c:auto val="1"/>
        <c:lblAlgn val="ctr"/>
        <c:lblOffset val="100"/>
        <c:noMultiLvlLbl val="0"/>
      </c:catAx>
      <c:valAx>
        <c:axId val="125127296"/>
        <c:scaling>
          <c:orientation val="minMax"/>
          <c:max val="80000"/>
          <c:min val="-100000"/>
        </c:scaling>
        <c:delete val="0"/>
        <c:axPos val="t"/>
        <c:numFmt formatCode=";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125760"/>
        <c:crosses val="max"/>
        <c:crossBetween val="between"/>
        <c:majorUnit val="20000"/>
        <c:minorUnit val="2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965941268407092E-2"/>
          <c:y val="5.8823654564216038E-2"/>
          <c:w val="0.87820696073501092"/>
          <c:h val="0.851853664244758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北中部地域B!$B$3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6"/>
              <c:layout>
                <c:manualLayout>
                  <c:x val="-9.85532163168835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1.8351889953554842E-2"/>
                  <c:y val="1.413532786036883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9.933274498290982E-3"/>
                  <c:y val="-7.759496729283477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北中部地域B!$A$4:$A$22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北中部地域B!$B$4:$B$22</c:f>
              <c:numCache>
                <c:formatCode>#,##0_);[Red]\(#,##0\)</c:formatCode>
                <c:ptCount val="19"/>
                <c:pt idx="0">
                  <c:v>33811</c:v>
                </c:pt>
                <c:pt idx="1">
                  <c:v>36274</c:v>
                </c:pt>
                <c:pt idx="2">
                  <c:v>38218</c:v>
                </c:pt>
                <c:pt idx="3">
                  <c:v>37329</c:v>
                </c:pt>
                <c:pt idx="4">
                  <c:v>38054</c:v>
                </c:pt>
                <c:pt idx="5">
                  <c:v>44197</c:v>
                </c:pt>
                <c:pt idx="6">
                  <c:v>50524</c:v>
                </c:pt>
                <c:pt idx="7">
                  <c:v>60421</c:v>
                </c:pt>
                <c:pt idx="8">
                  <c:v>52156</c:v>
                </c:pt>
                <c:pt idx="9">
                  <c:v>48649</c:v>
                </c:pt>
                <c:pt idx="10">
                  <c:v>44642</c:v>
                </c:pt>
                <c:pt idx="11">
                  <c:v>49416</c:v>
                </c:pt>
                <c:pt idx="12">
                  <c:v>57745</c:v>
                </c:pt>
                <c:pt idx="13">
                  <c:v>47243</c:v>
                </c:pt>
                <c:pt idx="14">
                  <c:v>38204</c:v>
                </c:pt>
                <c:pt idx="15">
                  <c:v>30938</c:v>
                </c:pt>
                <c:pt idx="16">
                  <c:v>21581</c:v>
                </c:pt>
                <c:pt idx="17">
                  <c:v>8490</c:v>
                </c:pt>
                <c:pt idx="18">
                  <c:v>3341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5186816"/>
        <c:axId val="125188352"/>
      </c:barChart>
      <c:barChart>
        <c:barDir val="bar"/>
        <c:grouping val="clustered"/>
        <c:varyColors val="0"/>
        <c:ser>
          <c:idx val="1"/>
          <c:order val="1"/>
          <c:tx>
            <c:strRef>
              <c:f>北中部地域B!$C$3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7"/>
              <c:layout>
                <c:manualLayout>
                  <c:x val="-4.604300766362207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北中部地域B!$A$4:$A$22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北中部地域B!$C$4:$C$22</c:f>
              <c:numCache>
                <c:formatCode>#,##0_);[Red]\(#,##0\)</c:formatCode>
                <c:ptCount val="19"/>
                <c:pt idx="0">
                  <c:v>32672</c:v>
                </c:pt>
                <c:pt idx="1">
                  <c:v>34578</c:v>
                </c:pt>
                <c:pt idx="2">
                  <c:v>36047</c:v>
                </c:pt>
                <c:pt idx="3">
                  <c:v>35714</c:v>
                </c:pt>
                <c:pt idx="4">
                  <c:v>36776</c:v>
                </c:pt>
                <c:pt idx="5">
                  <c:v>40673</c:v>
                </c:pt>
                <c:pt idx="6">
                  <c:v>47140</c:v>
                </c:pt>
                <c:pt idx="7">
                  <c:v>56893</c:v>
                </c:pt>
                <c:pt idx="8">
                  <c:v>49771</c:v>
                </c:pt>
                <c:pt idx="9">
                  <c:v>47815</c:v>
                </c:pt>
                <c:pt idx="10">
                  <c:v>45229</c:v>
                </c:pt>
                <c:pt idx="11">
                  <c:v>50526</c:v>
                </c:pt>
                <c:pt idx="12">
                  <c:v>59683</c:v>
                </c:pt>
                <c:pt idx="13">
                  <c:v>49839</c:v>
                </c:pt>
                <c:pt idx="14">
                  <c:v>42645</c:v>
                </c:pt>
                <c:pt idx="15">
                  <c:v>38758</c:v>
                </c:pt>
                <c:pt idx="16">
                  <c:v>31417</c:v>
                </c:pt>
                <c:pt idx="17">
                  <c:v>19906</c:v>
                </c:pt>
                <c:pt idx="18">
                  <c:v>12394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5206912"/>
        <c:axId val="125208448"/>
      </c:barChart>
      <c:catAx>
        <c:axId val="12518681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188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188352"/>
        <c:scaling>
          <c:orientation val="maxMin"/>
          <c:max val="80000"/>
          <c:min val="-1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186816"/>
        <c:crosses val="autoZero"/>
        <c:crossBetween val="between"/>
        <c:majorUnit val="20000"/>
        <c:dispUnits>
          <c:builtInUnit val="thousands"/>
        </c:dispUnits>
      </c:valAx>
      <c:catAx>
        <c:axId val="125206912"/>
        <c:scaling>
          <c:orientation val="minMax"/>
        </c:scaling>
        <c:delete val="1"/>
        <c:axPos val="l"/>
        <c:majorTickMark val="out"/>
        <c:minorTickMark val="none"/>
        <c:tickLblPos val="nextTo"/>
        <c:crossAx val="125208448"/>
        <c:crosses val="autoZero"/>
        <c:auto val="1"/>
        <c:lblAlgn val="ctr"/>
        <c:lblOffset val="100"/>
        <c:noMultiLvlLbl val="0"/>
      </c:catAx>
      <c:valAx>
        <c:axId val="125208448"/>
        <c:scaling>
          <c:orientation val="minMax"/>
          <c:max val="80000"/>
          <c:min val="-100000"/>
        </c:scaling>
        <c:delete val="0"/>
        <c:axPos val="t"/>
        <c:numFmt formatCode=";;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206912"/>
        <c:crosses val="max"/>
        <c:crossBetween val="between"/>
        <c:majorUnit val="20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239454459331715E-2"/>
          <c:y val="5.8823654564216038E-2"/>
          <c:w val="0.86965993435316158"/>
          <c:h val="0.851853664244758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北中部地域B!$E$3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7"/>
              <c:layout>
                <c:manualLayout>
                  <c:x val="-6.7579504416967612E-3"/>
                  <c:y val="0"/>
                </c:manualLayout>
              </c:layout>
              <c:numFmt formatCode="#,##0.0;[Red]\-#,##0.0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1.324590286337900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北中部地域B!$D$4:$D$22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北中部地域B!$E$4:$E$22</c:f>
              <c:numCache>
                <c:formatCode>#,##0_);[Red]\(#,##0\)</c:formatCode>
                <c:ptCount val="19"/>
                <c:pt idx="0">
                  <c:v>22691</c:v>
                </c:pt>
                <c:pt idx="1">
                  <c:v>23791</c:v>
                </c:pt>
                <c:pt idx="2">
                  <c:v>24567</c:v>
                </c:pt>
                <c:pt idx="3">
                  <c:v>25083</c:v>
                </c:pt>
                <c:pt idx="4">
                  <c:v>27077</c:v>
                </c:pt>
                <c:pt idx="5">
                  <c:v>32527</c:v>
                </c:pt>
                <c:pt idx="6">
                  <c:v>35017</c:v>
                </c:pt>
                <c:pt idx="7">
                  <c:v>37523</c:v>
                </c:pt>
                <c:pt idx="8">
                  <c:v>39117</c:v>
                </c:pt>
                <c:pt idx="9">
                  <c:v>38293</c:v>
                </c:pt>
                <c:pt idx="10">
                  <c:v>39894</c:v>
                </c:pt>
                <c:pt idx="11">
                  <c:v>42487</c:v>
                </c:pt>
                <c:pt idx="12">
                  <c:v>46381</c:v>
                </c:pt>
                <c:pt idx="13">
                  <c:v>52740</c:v>
                </c:pt>
                <c:pt idx="14">
                  <c:v>42696</c:v>
                </c:pt>
                <c:pt idx="15">
                  <c:v>35590</c:v>
                </c:pt>
                <c:pt idx="16">
                  <c:v>26876</c:v>
                </c:pt>
                <c:pt idx="17">
                  <c:v>20764</c:v>
                </c:pt>
                <c:pt idx="18">
                  <c:v>17855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5311616"/>
        <c:axId val="125350272"/>
      </c:barChart>
      <c:barChart>
        <c:barDir val="bar"/>
        <c:grouping val="clustered"/>
        <c:varyColors val="0"/>
        <c:ser>
          <c:idx val="1"/>
          <c:order val="1"/>
          <c:tx>
            <c:strRef>
              <c:f>北中部地域B!$F$3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北中部地域B!$D$4:$D$22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北中部地域B!$F$4:$F$22</c:f>
              <c:numCache>
                <c:formatCode>#,##0_);[Red]\(#,##0\)</c:formatCode>
                <c:ptCount val="19"/>
                <c:pt idx="0">
                  <c:v>21528</c:v>
                </c:pt>
                <c:pt idx="1">
                  <c:v>22549</c:v>
                </c:pt>
                <c:pt idx="2">
                  <c:v>23203</c:v>
                </c:pt>
                <c:pt idx="3">
                  <c:v>23942</c:v>
                </c:pt>
                <c:pt idx="4">
                  <c:v>26202</c:v>
                </c:pt>
                <c:pt idx="5">
                  <c:v>30141</c:v>
                </c:pt>
                <c:pt idx="6">
                  <c:v>32521</c:v>
                </c:pt>
                <c:pt idx="7">
                  <c:v>34335</c:v>
                </c:pt>
                <c:pt idx="8">
                  <c:v>35649</c:v>
                </c:pt>
                <c:pt idx="9">
                  <c:v>34816</c:v>
                </c:pt>
                <c:pt idx="10">
                  <c:v>35804</c:v>
                </c:pt>
                <c:pt idx="11">
                  <c:v>38906</c:v>
                </c:pt>
                <c:pt idx="12">
                  <c:v>44714</c:v>
                </c:pt>
                <c:pt idx="13">
                  <c:v>53189</c:v>
                </c:pt>
                <c:pt idx="14">
                  <c:v>45380</c:v>
                </c:pt>
                <c:pt idx="15">
                  <c:v>41454</c:v>
                </c:pt>
                <c:pt idx="16">
                  <c:v>35624</c:v>
                </c:pt>
                <c:pt idx="17">
                  <c:v>32881</c:v>
                </c:pt>
                <c:pt idx="18">
                  <c:v>41437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5352192"/>
        <c:axId val="125358080"/>
      </c:barChart>
      <c:catAx>
        <c:axId val="12531161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350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350272"/>
        <c:scaling>
          <c:orientation val="maxMin"/>
          <c:max val="80000"/>
          <c:min val="-1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311616"/>
        <c:crosses val="autoZero"/>
        <c:crossBetween val="between"/>
        <c:majorUnit val="20000"/>
        <c:minorUnit val="2000"/>
        <c:dispUnits>
          <c:builtInUnit val="thousands"/>
        </c:dispUnits>
      </c:valAx>
      <c:catAx>
        <c:axId val="1253521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5358080"/>
        <c:crosses val="autoZero"/>
        <c:auto val="1"/>
        <c:lblAlgn val="ctr"/>
        <c:lblOffset val="100"/>
        <c:noMultiLvlLbl val="0"/>
      </c:catAx>
      <c:valAx>
        <c:axId val="125358080"/>
        <c:scaling>
          <c:orientation val="minMax"/>
          <c:max val="80000"/>
          <c:min val="-100000"/>
        </c:scaling>
        <c:delete val="0"/>
        <c:axPos val="t"/>
        <c:numFmt formatCode=";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352192"/>
        <c:crosses val="max"/>
        <c:crossBetween val="between"/>
        <c:majorUnit val="20000"/>
        <c:minorUnit val="2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965941268407092E-2"/>
          <c:y val="5.8823654564216038E-2"/>
          <c:w val="0.87820696073501092"/>
          <c:h val="0.851853664244758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北中部地域C!$B$3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6"/>
              <c:layout>
                <c:manualLayout>
                  <c:x val="-9.85532163168835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1.8351889953554842E-2"/>
                  <c:y val="1.413532786036883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9.933274498290982E-3"/>
                  <c:y val="-7.759496729283477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北中部地域C!$A$4:$A$22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北中部地域C!$B$4:$B$22</c:f>
              <c:numCache>
                <c:formatCode>#,##0_);[Red]\(#,##0\)</c:formatCode>
                <c:ptCount val="19"/>
                <c:pt idx="0">
                  <c:v>22691</c:v>
                </c:pt>
                <c:pt idx="1">
                  <c:v>23791</c:v>
                </c:pt>
                <c:pt idx="2">
                  <c:v>24567</c:v>
                </c:pt>
                <c:pt idx="3">
                  <c:v>25083</c:v>
                </c:pt>
                <c:pt idx="4">
                  <c:v>27077</c:v>
                </c:pt>
                <c:pt idx="5">
                  <c:v>32527</c:v>
                </c:pt>
                <c:pt idx="6">
                  <c:v>35017</c:v>
                </c:pt>
                <c:pt idx="7">
                  <c:v>37523</c:v>
                </c:pt>
                <c:pt idx="8">
                  <c:v>39117</c:v>
                </c:pt>
                <c:pt idx="9">
                  <c:v>38293</c:v>
                </c:pt>
                <c:pt idx="10">
                  <c:v>39894</c:v>
                </c:pt>
                <c:pt idx="11">
                  <c:v>42487</c:v>
                </c:pt>
                <c:pt idx="12">
                  <c:v>46381</c:v>
                </c:pt>
                <c:pt idx="13">
                  <c:v>52740</c:v>
                </c:pt>
                <c:pt idx="14">
                  <c:v>42696</c:v>
                </c:pt>
                <c:pt idx="15">
                  <c:v>35590</c:v>
                </c:pt>
                <c:pt idx="16">
                  <c:v>26876</c:v>
                </c:pt>
                <c:pt idx="17">
                  <c:v>20764</c:v>
                </c:pt>
                <c:pt idx="18">
                  <c:v>17855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6201984"/>
        <c:axId val="226203520"/>
      </c:barChart>
      <c:barChart>
        <c:barDir val="bar"/>
        <c:grouping val="clustered"/>
        <c:varyColors val="0"/>
        <c:ser>
          <c:idx val="1"/>
          <c:order val="1"/>
          <c:tx>
            <c:strRef>
              <c:f>北中部地域C!$C$3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7"/>
              <c:layout>
                <c:manualLayout>
                  <c:x val="-4.604300766362207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北中部地域C!$A$4:$A$22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北中部地域C!$C$4:$C$22</c:f>
              <c:numCache>
                <c:formatCode>#,##0_);[Red]\(#,##0\)</c:formatCode>
                <c:ptCount val="19"/>
                <c:pt idx="0">
                  <c:v>21528</c:v>
                </c:pt>
                <c:pt idx="1">
                  <c:v>22549</c:v>
                </c:pt>
                <c:pt idx="2">
                  <c:v>23203</c:v>
                </c:pt>
                <c:pt idx="3">
                  <c:v>23942</c:v>
                </c:pt>
                <c:pt idx="4">
                  <c:v>26202</c:v>
                </c:pt>
                <c:pt idx="5">
                  <c:v>30141</c:v>
                </c:pt>
                <c:pt idx="6">
                  <c:v>32521</c:v>
                </c:pt>
                <c:pt idx="7">
                  <c:v>34335</c:v>
                </c:pt>
                <c:pt idx="8">
                  <c:v>35649</c:v>
                </c:pt>
                <c:pt idx="9">
                  <c:v>34816</c:v>
                </c:pt>
                <c:pt idx="10">
                  <c:v>35804</c:v>
                </c:pt>
                <c:pt idx="11">
                  <c:v>38906</c:v>
                </c:pt>
                <c:pt idx="12">
                  <c:v>44714</c:v>
                </c:pt>
                <c:pt idx="13">
                  <c:v>53189</c:v>
                </c:pt>
                <c:pt idx="14">
                  <c:v>45380</c:v>
                </c:pt>
                <c:pt idx="15">
                  <c:v>41454</c:v>
                </c:pt>
                <c:pt idx="16">
                  <c:v>35624</c:v>
                </c:pt>
                <c:pt idx="17">
                  <c:v>32881</c:v>
                </c:pt>
                <c:pt idx="18">
                  <c:v>41437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6366208"/>
        <c:axId val="246367744"/>
      </c:barChart>
      <c:catAx>
        <c:axId val="22620198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620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203520"/>
        <c:scaling>
          <c:orientation val="maxMin"/>
          <c:max val="80000"/>
          <c:min val="-1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6201984"/>
        <c:crosses val="autoZero"/>
        <c:crossBetween val="between"/>
        <c:majorUnit val="20000"/>
        <c:dispUnits>
          <c:builtInUnit val="thousands"/>
        </c:dispUnits>
      </c:valAx>
      <c:catAx>
        <c:axId val="246366208"/>
        <c:scaling>
          <c:orientation val="minMax"/>
        </c:scaling>
        <c:delete val="1"/>
        <c:axPos val="l"/>
        <c:majorTickMark val="out"/>
        <c:minorTickMark val="none"/>
        <c:tickLblPos val="nextTo"/>
        <c:crossAx val="246367744"/>
        <c:crosses val="autoZero"/>
        <c:auto val="1"/>
        <c:lblAlgn val="ctr"/>
        <c:lblOffset val="100"/>
        <c:noMultiLvlLbl val="0"/>
      </c:catAx>
      <c:valAx>
        <c:axId val="246367744"/>
        <c:scaling>
          <c:orientation val="minMax"/>
          <c:max val="80000"/>
          <c:min val="-100000"/>
        </c:scaling>
        <c:delete val="0"/>
        <c:axPos val="t"/>
        <c:numFmt formatCode=";;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366208"/>
        <c:crosses val="max"/>
        <c:crossBetween val="between"/>
        <c:majorUnit val="20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239454459331715E-2"/>
          <c:y val="5.8823654564216038E-2"/>
          <c:w val="0.86965993435316158"/>
          <c:h val="0.851853664244758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北中部地域C!$E$3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7"/>
              <c:layout>
                <c:manualLayout>
                  <c:x val="-6.7579504416967612E-3"/>
                  <c:y val="0"/>
                </c:manualLayout>
              </c:layout>
              <c:numFmt formatCode="#,##0.0;[Red]\-#,##0.0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1.324590286337900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北中部地域C!$D$4:$D$22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北中部地域C!$E$4:$E$22</c:f>
              <c:numCache>
                <c:formatCode>#,##0_);[Red]\(#,##0\)</c:formatCode>
                <c:ptCount val="19"/>
                <c:pt idx="0">
                  <c:v>16560.700091331626</c:v>
                </c:pt>
                <c:pt idx="1">
                  <c:v>17626.168374581237</c:v>
                </c:pt>
                <c:pt idx="2">
                  <c:v>19215.588355348977</c:v>
                </c:pt>
                <c:pt idx="3">
                  <c:v>20609.646011170713</c:v>
                </c:pt>
                <c:pt idx="4">
                  <c:v>21819.302670700228</c:v>
                </c:pt>
                <c:pt idx="5">
                  <c:v>24379.089053823522</c:v>
                </c:pt>
                <c:pt idx="6">
                  <c:v>25503.986774918238</c:v>
                </c:pt>
                <c:pt idx="7">
                  <c:v>26518.190851452706</c:v>
                </c:pt>
                <c:pt idx="8">
                  <c:v>28886.314244776127</c:v>
                </c:pt>
                <c:pt idx="9">
                  <c:v>32414.853040531107</c:v>
                </c:pt>
                <c:pt idx="10">
                  <c:v>33908.500072749317</c:v>
                </c:pt>
                <c:pt idx="11">
                  <c:v>35646.998500140529</c:v>
                </c:pt>
                <c:pt idx="12">
                  <c:v>36114.935386326557</c:v>
                </c:pt>
                <c:pt idx="13">
                  <c:v>34039.441633617826</c:v>
                </c:pt>
                <c:pt idx="14">
                  <c:v>33650.341764099307</c:v>
                </c:pt>
                <c:pt idx="15">
                  <c:v>32623.116523757501</c:v>
                </c:pt>
                <c:pt idx="16">
                  <c:v>30116.862178135561</c:v>
                </c:pt>
                <c:pt idx="17">
                  <c:v>25050.161494526601</c:v>
                </c:pt>
                <c:pt idx="18">
                  <c:v>17874.953090475363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6224384"/>
        <c:axId val="246349824"/>
      </c:barChart>
      <c:barChart>
        <c:barDir val="bar"/>
        <c:grouping val="clustered"/>
        <c:varyColors val="0"/>
        <c:ser>
          <c:idx val="1"/>
          <c:order val="1"/>
          <c:tx>
            <c:strRef>
              <c:f>北中部地域C!$F$3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北中部地域C!$D$4:$D$22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北中部地域C!$F$4:$F$22</c:f>
              <c:numCache>
                <c:formatCode>#,##0_);[Red]\(#,##0\)</c:formatCode>
                <c:ptCount val="19"/>
                <c:pt idx="0">
                  <c:v>15710.748592478538</c:v>
                </c:pt>
                <c:pt idx="1">
                  <c:v>16703.323873317822</c:v>
                </c:pt>
                <c:pt idx="2">
                  <c:v>18142.508911825655</c:v>
                </c:pt>
                <c:pt idx="3">
                  <c:v>19663.771036941871</c:v>
                </c:pt>
                <c:pt idx="4">
                  <c:v>21106.219300452038</c:v>
                </c:pt>
                <c:pt idx="5">
                  <c:v>22576.114831362531</c:v>
                </c:pt>
                <c:pt idx="6">
                  <c:v>23284.649965847791</c:v>
                </c:pt>
                <c:pt idx="7">
                  <c:v>24124.695002100325</c:v>
                </c:pt>
                <c:pt idx="8">
                  <c:v>26273.363634147059</c:v>
                </c:pt>
                <c:pt idx="9">
                  <c:v>29534.438806141992</c:v>
                </c:pt>
                <c:pt idx="10">
                  <c:v>31647.276445807522</c:v>
                </c:pt>
                <c:pt idx="11">
                  <c:v>33226.283701842018</c:v>
                </c:pt>
                <c:pt idx="12">
                  <c:v>34263.112658266778</c:v>
                </c:pt>
                <c:pt idx="13">
                  <c:v>33143.803898638202</c:v>
                </c:pt>
                <c:pt idx="14">
                  <c:v>33318.87620029394</c:v>
                </c:pt>
                <c:pt idx="15">
                  <c:v>34612.126807310255</c:v>
                </c:pt>
                <c:pt idx="16">
                  <c:v>36410.578203931014</c:v>
                </c:pt>
                <c:pt idx="17">
                  <c:v>36329.866430694456</c:v>
                </c:pt>
                <c:pt idx="18">
                  <c:v>41485.361028487205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6351744"/>
        <c:axId val="246353280"/>
      </c:barChart>
      <c:catAx>
        <c:axId val="22622438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34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349824"/>
        <c:scaling>
          <c:orientation val="maxMin"/>
          <c:max val="80000"/>
          <c:min val="-1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6224384"/>
        <c:crosses val="autoZero"/>
        <c:crossBetween val="between"/>
        <c:majorUnit val="20000"/>
        <c:minorUnit val="2000"/>
        <c:dispUnits>
          <c:builtInUnit val="thousands"/>
        </c:dispUnits>
      </c:valAx>
      <c:catAx>
        <c:axId val="2463517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46353280"/>
        <c:crosses val="autoZero"/>
        <c:auto val="1"/>
        <c:lblAlgn val="ctr"/>
        <c:lblOffset val="100"/>
        <c:noMultiLvlLbl val="0"/>
      </c:catAx>
      <c:valAx>
        <c:axId val="246353280"/>
        <c:scaling>
          <c:orientation val="minMax"/>
          <c:max val="80000"/>
          <c:min val="-100000"/>
        </c:scaling>
        <c:delete val="0"/>
        <c:axPos val="t"/>
        <c:numFmt formatCode=";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351744"/>
        <c:crosses val="max"/>
        <c:crossBetween val="between"/>
        <c:majorUnit val="20000"/>
        <c:minorUnit val="2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239454459331715E-2"/>
          <c:y val="5.8823654564216038E-2"/>
          <c:w val="0.86965993435316158"/>
          <c:h val="0.851853664244758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三重県A!$E$3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7"/>
              <c:layout>
                <c:manualLayout>
                  <c:x val="-6.7579504416967612E-3"/>
                  <c:y val="0"/>
                </c:manualLayout>
              </c:layout>
              <c:numFmt formatCode="#,##0.0;[Red]\-#,##0.0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1.324590286337900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三重県A!$D$4:$D$22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三重県A!$E$4:$E$22</c:f>
              <c:numCache>
                <c:formatCode>#,##0_);[Red]\(#,##0\)</c:formatCode>
                <c:ptCount val="19"/>
                <c:pt idx="0">
                  <c:v>39834</c:v>
                </c:pt>
                <c:pt idx="1">
                  <c:v>43425</c:v>
                </c:pt>
                <c:pt idx="2">
                  <c:v>46361</c:v>
                </c:pt>
                <c:pt idx="3">
                  <c:v>45515</c:v>
                </c:pt>
                <c:pt idx="4">
                  <c:v>44086</c:v>
                </c:pt>
                <c:pt idx="5">
                  <c:v>51307</c:v>
                </c:pt>
                <c:pt idx="6">
                  <c:v>58851</c:v>
                </c:pt>
                <c:pt idx="7">
                  <c:v>70766</c:v>
                </c:pt>
                <c:pt idx="8">
                  <c:v>61950</c:v>
                </c:pt>
                <c:pt idx="9">
                  <c:v>59179</c:v>
                </c:pt>
                <c:pt idx="10">
                  <c:v>55089</c:v>
                </c:pt>
                <c:pt idx="11">
                  <c:v>61578</c:v>
                </c:pt>
                <c:pt idx="12">
                  <c:v>71896</c:v>
                </c:pt>
                <c:pt idx="13">
                  <c:v>59036</c:v>
                </c:pt>
                <c:pt idx="14">
                  <c:v>49028</c:v>
                </c:pt>
                <c:pt idx="15">
                  <c:v>40926</c:v>
                </c:pt>
                <c:pt idx="16">
                  <c:v>28748</c:v>
                </c:pt>
                <c:pt idx="17">
                  <c:v>11329</c:v>
                </c:pt>
                <c:pt idx="18">
                  <c:v>4494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2345600"/>
        <c:axId val="155632768"/>
      </c:barChart>
      <c:barChart>
        <c:barDir val="bar"/>
        <c:grouping val="clustered"/>
        <c:varyColors val="0"/>
        <c:ser>
          <c:idx val="1"/>
          <c:order val="1"/>
          <c:tx>
            <c:strRef>
              <c:f>三重県A!$F$3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三重県A!$D$4:$D$22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三重県A!$F$4:$F$22</c:f>
              <c:numCache>
                <c:formatCode>#,##0_);[Red]\(#,##0\)</c:formatCode>
                <c:ptCount val="19"/>
                <c:pt idx="0">
                  <c:v>38525.999999999993</c:v>
                </c:pt>
                <c:pt idx="1">
                  <c:v>41342</c:v>
                </c:pt>
                <c:pt idx="2">
                  <c:v>43913.999999999978</c:v>
                </c:pt>
                <c:pt idx="3">
                  <c:v>43203.000000000015</c:v>
                </c:pt>
                <c:pt idx="4">
                  <c:v>43147.000000000007</c:v>
                </c:pt>
                <c:pt idx="5">
                  <c:v>47849.999999999993</c:v>
                </c:pt>
                <c:pt idx="6">
                  <c:v>55529.000000000007</c:v>
                </c:pt>
                <c:pt idx="7">
                  <c:v>67497.000000000015</c:v>
                </c:pt>
                <c:pt idx="8">
                  <c:v>60338.000000000022</c:v>
                </c:pt>
                <c:pt idx="9">
                  <c:v>58841.000000000007</c:v>
                </c:pt>
                <c:pt idx="10">
                  <c:v>56260</c:v>
                </c:pt>
                <c:pt idx="11">
                  <c:v>63371.000000000022</c:v>
                </c:pt>
                <c:pt idx="12">
                  <c:v>74703</c:v>
                </c:pt>
                <c:pt idx="13">
                  <c:v>63549</c:v>
                </c:pt>
                <c:pt idx="14">
                  <c:v>55954.999999999993</c:v>
                </c:pt>
                <c:pt idx="15">
                  <c:v>51842.999999999985</c:v>
                </c:pt>
                <c:pt idx="16">
                  <c:v>42098</c:v>
                </c:pt>
                <c:pt idx="17">
                  <c:v>26784</c:v>
                </c:pt>
                <c:pt idx="18">
                  <c:v>16576.000000000004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5811840"/>
        <c:axId val="155813760"/>
      </c:barChart>
      <c:catAx>
        <c:axId val="15234560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563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632768"/>
        <c:scaling>
          <c:orientation val="maxMin"/>
          <c:max val="80000"/>
          <c:min val="-1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2345600"/>
        <c:crosses val="autoZero"/>
        <c:crossBetween val="between"/>
        <c:majorUnit val="20000"/>
        <c:dispUnits>
          <c:builtInUnit val="thousands"/>
        </c:dispUnits>
      </c:valAx>
      <c:catAx>
        <c:axId val="1558118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5813760"/>
        <c:crosses val="autoZero"/>
        <c:auto val="1"/>
        <c:lblAlgn val="ctr"/>
        <c:lblOffset val="100"/>
        <c:noMultiLvlLbl val="0"/>
      </c:catAx>
      <c:valAx>
        <c:axId val="155813760"/>
        <c:scaling>
          <c:orientation val="minMax"/>
          <c:max val="80000"/>
          <c:min val="-100000"/>
        </c:scaling>
        <c:delete val="0"/>
        <c:axPos val="t"/>
        <c:numFmt formatCode=";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5811840"/>
        <c:crosses val="max"/>
        <c:crossBetween val="between"/>
        <c:majorUnit val="20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965941268407092E-2"/>
          <c:y val="5.8823654564216038E-2"/>
          <c:w val="0.87820696073501092"/>
          <c:h val="0.851853664244758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三重県B!$B$3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7"/>
              <c:layout>
                <c:manualLayout>
                  <c:x val="4.2049017076474376E-3"/>
                  <c:y val="1.4143812211593314E-4"/>
                </c:manualLayout>
              </c:layout>
              <c:numFmt formatCode="#,##0.0;[Red]\-#,##0.0" sourceLinked="0"/>
              <c:spPr>
                <a:solidFill>
                  <a:sysClr val="window" lastClr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9.933274498290982E-3"/>
                  <c:y val="-7.759496729283477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三重県B!$A$4:$A$22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三重県B!$B$4:$B$22</c:f>
              <c:numCache>
                <c:formatCode>#,##0_);[Red]\(#,##0\)</c:formatCode>
                <c:ptCount val="19"/>
                <c:pt idx="0">
                  <c:v>39834</c:v>
                </c:pt>
                <c:pt idx="1">
                  <c:v>43425</c:v>
                </c:pt>
                <c:pt idx="2">
                  <c:v>46361</c:v>
                </c:pt>
                <c:pt idx="3">
                  <c:v>45515</c:v>
                </c:pt>
                <c:pt idx="4">
                  <c:v>44086</c:v>
                </c:pt>
                <c:pt idx="5">
                  <c:v>51307</c:v>
                </c:pt>
                <c:pt idx="6">
                  <c:v>58851</c:v>
                </c:pt>
                <c:pt idx="7">
                  <c:v>70766</c:v>
                </c:pt>
                <c:pt idx="8">
                  <c:v>61950</c:v>
                </c:pt>
                <c:pt idx="9">
                  <c:v>59179</c:v>
                </c:pt>
                <c:pt idx="10">
                  <c:v>55089</c:v>
                </c:pt>
                <c:pt idx="11">
                  <c:v>61578</c:v>
                </c:pt>
                <c:pt idx="12">
                  <c:v>71896</c:v>
                </c:pt>
                <c:pt idx="13">
                  <c:v>59036</c:v>
                </c:pt>
                <c:pt idx="14">
                  <c:v>49028</c:v>
                </c:pt>
                <c:pt idx="15">
                  <c:v>40926</c:v>
                </c:pt>
                <c:pt idx="16">
                  <c:v>28748</c:v>
                </c:pt>
                <c:pt idx="17">
                  <c:v>11329</c:v>
                </c:pt>
                <c:pt idx="18">
                  <c:v>4494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1542912"/>
        <c:axId val="101544704"/>
      </c:barChart>
      <c:barChart>
        <c:barDir val="bar"/>
        <c:grouping val="clustered"/>
        <c:varyColors val="0"/>
        <c:ser>
          <c:idx val="1"/>
          <c:order val="1"/>
          <c:tx>
            <c:strRef>
              <c:f>三重県B!$C$3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三重県B!$A$4:$A$22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三重県B!$C$4:$C$22</c:f>
              <c:numCache>
                <c:formatCode>#,##0_);[Red]\(#,##0\)</c:formatCode>
                <c:ptCount val="19"/>
                <c:pt idx="0">
                  <c:v>38525.999999999993</c:v>
                </c:pt>
                <c:pt idx="1">
                  <c:v>41342</c:v>
                </c:pt>
                <c:pt idx="2">
                  <c:v>43913.999999999978</c:v>
                </c:pt>
                <c:pt idx="3">
                  <c:v>43203.000000000015</c:v>
                </c:pt>
                <c:pt idx="4">
                  <c:v>43147.000000000007</c:v>
                </c:pt>
                <c:pt idx="5">
                  <c:v>47849.999999999993</c:v>
                </c:pt>
                <c:pt idx="6">
                  <c:v>55529.000000000007</c:v>
                </c:pt>
                <c:pt idx="7">
                  <c:v>67497.000000000015</c:v>
                </c:pt>
                <c:pt idx="8">
                  <c:v>60338.000000000022</c:v>
                </c:pt>
                <c:pt idx="9">
                  <c:v>58841.000000000007</c:v>
                </c:pt>
                <c:pt idx="10">
                  <c:v>56260</c:v>
                </c:pt>
                <c:pt idx="11">
                  <c:v>63371.000000000022</c:v>
                </c:pt>
                <c:pt idx="12">
                  <c:v>74703</c:v>
                </c:pt>
                <c:pt idx="13">
                  <c:v>63549</c:v>
                </c:pt>
                <c:pt idx="14">
                  <c:v>55954.999999999993</c:v>
                </c:pt>
                <c:pt idx="15">
                  <c:v>51842.999999999985</c:v>
                </c:pt>
                <c:pt idx="16">
                  <c:v>42098</c:v>
                </c:pt>
                <c:pt idx="17">
                  <c:v>26784</c:v>
                </c:pt>
                <c:pt idx="18">
                  <c:v>16576.000000000004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1546624"/>
        <c:axId val="101552512"/>
      </c:barChart>
      <c:catAx>
        <c:axId val="10154291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154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544704"/>
        <c:scaling>
          <c:orientation val="maxMin"/>
          <c:max val="80000"/>
          <c:min val="-1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1542912"/>
        <c:crosses val="autoZero"/>
        <c:crossBetween val="between"/>
        <c:majorUnit val="20000"/>
        <c:dispUnits>
          <c:builtInUnit val="thousands"/>
        </c:dispUnits>
      </c:valAx>
      <c:catAx>
        <c:axId val="101546624"/>
        <c:scaling>
          <c:orientation val="minMax"/>
        </c:scaling>
        <c:delete val="1"/>
        <c:axPos val="l"/>
        <c:majorTickMark val="out"/>
        <c:minorTickMark val="none"/>
        <c:tickLblPos val="nextTo"/>
        <c:crossAx val="101552512"/>
        <c:crosses val="autoZero"/>
        <c:auto val="1"/>
        <c:lblAlgn val="ctr"/>
        <c:lblOffset val="100"/>
        <c:noMultiLvlLbl val="0"/>
      </c:catAx>
      <c:valAx>
        <c:axId val="101552512"/>
        <c:scaling>
          <c:orientation val="minMax"/>
          <c:max val="80000"/>
          <c:min val="-100000"/>
        </c:scaling>
        <c:delete val="0"/>
        <c:axPos val="t"/>
        <c:numFmt formatCode=";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1546624"/>
        <c:crosses val="max"/>
        <c:crossBetween val="between"/>
        <c:majorUnit val="20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239454459331715E-2"/>
          <c:y val="5.8823654564216038E-2"/>
          <c:w val="0.86965993435316158"/>
          <c:h val="0.851853664244758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三重県B!$E$3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三重県B!$D$4:$D$22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三重県B!$E$4:$E$22</c:f>
              <c:numCache>
                <c:formatCode>#,##0_);[Red]\(#,##0\)</c:formatCode>
                <c:ptCount val="19"/>
                <c:pt idx="0">
                  <c:v>25835</c:v>
                </c:pt>
                <c:pt idx="1">
                  <c:v>27209</c:v>
                </c:pt>
                <c:pt idx="2">
                  <c:v>28196</c:v>
                </c:pt>
                <c:pt idx="3">
                  <c:v>28829</c:v>
                </c:pt>
                <c:pt idx="4">
                  <c:v>30717</c:v>
                </c:pt>
                <c:pt idx="5">
                  <c:v>36959</c:v>
                </c:pt>
                <c:pt idx="6">
                  <c:v>39913</c:v>
                </c:pt>
                <c:pt idx="7">
                  <c:v>43207</c:v>
                </c:pt>
                <c:pt idx="8">
                  <c:v>45352</c:v>
                </c:pt>
                <c:pt idx="9">
                  <c:v>44392</c:v>
                </c:pt>
                <c:pt idx="10">
                  <c:v>45595</c:v>
                </c:pt>
                <c:pt idx="11">
                  <c:v>48859</c:v>
                </c:pt>
                <c:pt idx="12">
                  <c:v>53796</c:v>
                </c:pt>
                <c:pt idx="13">
                  <c:v>61665</c:v>
                </c:pt>
                <c:pt idx="14">
                  <c:v>50637</c:v>
                </c:pt>
                <c:pt idx="15">
                  <c:v>43127</c:v>
                </c:pt>
                <c:pt idx="16">
                  <c:v>32946</c:v>
                </c:pt>
                <c:pt idx="17">
                  <c:v>25736</c:v>
                </c:pt>
                <c:pt idx="18">
                  <c:v>22283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1569280"/>
        <c:axId val="101570816"/>
      </c:barChart>
      <c:barChart>
        <c:barDir val="bar"/>
        <c:grouping val="clustered"/>
        <c:varyColors val="0"/>
        <c:ser>
          <c:idx val="1"/>
          <c:order val="1"/>
          <c:tx>
            <c:strRef>
              <c:f>三重県B!$F$3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三重県B!$D$4:$D$22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三重県B!$F$4:$F$22</c:f>
              <c:numCache>
                <c:formatCode>#,##0_);[Red]\(#,##0\)</c:formatCode>
                <c:ptCount val="19"/>
                <c:pt idx="0">
                  <c:v>24510</c:v>
                </c:pt>
                <c:pt idx="1">
                  <c:v>25764</c:v>
                </c:pt>
                <c:pt idx="2">
                  <c:v>26614</c:v>
                </c:pt>
                <c:pt idx="3">
                  <c:v>27403</c:v>
                </c:pt>
                <c:pt idx="4">
                  <c:v>29719</c:v>
                </c:pt>
                <c:pt idx="5">
                  <c:v>34318</c:v>
                </c:pt>
                <c:pt idx="6">
                  <c:v>37188</c:v>
                </c:pt>
                <c:pt idx="7">
                  <c:v>39663</c:v>
                </c:pt>
                <c:pt idx="8">
                  <c:v>41563</c:v>
                </c:pt>
                <c:pt idx="9">
                  <c:v>40481</c:v>
                </c:pt>
                <c:pt idx="10">
                  <c:v>41488</c:v>
                </c:pt>
                <c:pt idx="11">
                  <c:v>45309</c:v>
                </c:pt>
                <c:pt idx="12">
                  <c:v>52364</c:v>
                </c:pt>
                <c:pt idx="13">
                  <c:v>62869</c:v>
                </c:pt>
                <c:pt idx="14">
                  <c:v>54838</c:v>
                </c:pt>
                <c:pt idx="15">
                  <c:v>50934</c:v>
                </c:pt>
                <c:pt idx="16">
                  <c:v>44261</c:v>
                </c:pt>
                <c:pt idx="17">
                  <c:v>41080</c:v>
                </c:pt>
                <c:pt idx="18">
                  <c:v>52037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1577088"/>
        <c:axId val="101578624"/>
      </c:barChart>
      <c:catAx>
        <c:axId val="10156928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157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570816"/>
        <c:scaling>
          <c:orientation val="maxMin"/>
          <c:max val="80000"/>
          <c:min val="-1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 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1569280"/>
        <c:crosses val="autoZero"/>
        <c:crossBetween val="between"/>
        <c:majorUnit val="20000"/>
        <c:dispUnits>
          <c:builtInUnit val="thousands"/>
        </c:dispUnits>
      </c:valAx>
      <c:catAx>
        <c:axId val="101577088"/>
        <c:scaling>
          <c:orientation val="minMax"/>
        </c:scaling>
        <c:delete val="1"/>
        <c:axPos val="l"/>
        <c:majorTickMark val="out"/>
        <c:minorTickMark val="none"/>
        <c:tickLblPos val="nextTo"/>
        <c:crossAx val="101578624"/>
        <c:crosses val="autoZero"/>
        <c:auto val="1"/>
        <c:lblAlgn val="ctr"/>
        <c:lblOffset val="100"/>
        <c:noMultiLvlLbl val="0"/>
      </c:catAx>
      <c:valAx>
        <c:axId val="101578624"/>
        <c:scaling>
          <c:orientation val="minMax"/>
          <c:max val="80000"/>
          <c:min val="-100000"/>
        </c:scaling>
        <c:delete val="0"/>
        <c:axPos val="t"/>
        <c:numFmt formatCode=";;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1577088"/>
        <c:crosses val="max"/>
        <c:crossBetween val="between"/>
        <c:majorUnit val="20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965941268407092E-2"/>
          <c:y val="5.8823654564216038E-2"/>
          <c:w val="0.87820696073501092"/>
          <c:h val="0.851853664244758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三重県C!$B$3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7"/>
              <c:layout>
                <c:manualLayout>
                  <c:x val="4.2049017076474376E-3"/>
                  <c:y val="1.4143812211593314E-4"/>
                </c:manualLayout>
              </c:layout>
              <c:numFmt formatCode="#,##0.0;[Red]\-#,##0.0" sourceLinked="0"/>
              <c:spPr>
                <a:solidFill>
                  <a:sysClr val="window" lastClr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9.933274498290982E-3"/>
                  <c:y val="-7.759496729283477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三重県C!$A$4:$A$22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三重県C!$B$4:$B$22</c:f>
              <c:numCache>
                <c:formatCode>#,##0_);[Red]\(#,##0\)</c:formatCode>
                <c:ptCount val="19"/>
                <c:pt idx="0">
                  <c:v>25835</c:v>
                </c:pt>
                <c:pt idx="1">
                  <c:v>27209</c:v>
                </c:pt>
                <c:pt idx="2">
                  <c:v>28196</c:v>
                </c:pt>
                <c:pt idx="3">
                  <c:v>28829</c:v>
                </c:pt>
                <c:pt idx="4">
                  <c:v>30717</c:v>
                </c:pt>
                <c:pt idx="5">
                  <c:v>36959</c:v>
                </c:pt>
                <c:pt idx="6">
                  <c:v>39913</c:v>
                </c:pt>
                <c:pt idx="7">
                  <c:v>43207</c:v>
                </c:pt>
                <c:pt idx="8">
                  <c:v>45352</c:v>
                </c:pt>
                <c:pt idx="9">
                  <c:v>44392</c:v>
                </c:pt>
                <c:pt idx="10">
                  <c:v>45595</c:v>
                </c:pt>
                <c:pt idx="11">
                  <c:v>48859</c:v>
                </c:pt>
                <c:pt idx="12">
                  <c:v>53796</c:v>
                </c:pt>
                <c:pt idx="13">
                  <c:v>61665</c:v>
                </c:pt>
                <c:pt idx="14">
                  <c:v>50637</c:v>
                </c:pt>
                <c:pt idx="15">
                  <c:v>43127</c:v>
                </c:pt>
                <c:pt idx="16">
                  <c:v>32946</c:v>
                </c:pt>
                <c:pt idx="17">
                  <c:v>25736</c:v>
                </c:pt>
                <c:pt idx="18">
                  <c:v>22283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7910016"/>
        <c:axId val="227911552"/>
      </c:barChart>
      <c:barChart>
        <c:barDir val="bar"/>
        <c:grouping val="clustered"/>
        <c:varyColors val="0"/>
        <c:ser>
          <c:idx val="1"/>
          <c:order val="1"/>
          <c:tx>
            <c:strRef>
              <c:f>三重県C!$C$3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三重県C!$A$4:$A$22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三重県C!$C$4:$C$22</c:f>
              <c:numCache>
                <c:formatCode>#,##0_);[Red]\(#,##0\)</c:formatCode>
                <c:ptCount val="19"/>
                <c:pt idx="0">
                  <c:v>24510</c:v>
                </c:pt>
                <c:pt idx="1">
                  <c:v>25764</c:v>
                </c:pt>
                <c:pt idx="2">
                  <c:v>26614</c:v>
                </c:pt>
                <c:pt idx="3">
                  <c:v>27403</c:v>
                </c:pt>
                <c:pt idx="4">
                  <c:v>29719</c:v>
                </c:pt>
                <c:pt idx="5">
                  <c:v>34318</c:v>
                </c:pt>
                <c:pt idx="6">
                  <c:v>37188</c:v>
                </c:pt>
                <c:pt idx="7">
                  <c:v>39663</c:v>
                </c:pt>
                <c:pt idx="8">
                  <c:v>41563</c:v>
                </c:pt>
                <c:pt idx="9">
                  <c:v>40481</c:v>
                </c:pt>
                <c:pt idx="10">
                  <c:v>41488</c:v>
                </c:pt>
                <c:pt idx="11">
                  <c:v>45309</c:v>
                </c:pt>
                <c:pt idx="12">
                  <c:v>52364</c:v>
                </c:pt>
                <c:pt idx="13">
                  <c:v>62869</c:v>
                </c:pt>
                <c:pt idx="14">
                  <c:v>54838</c:v>
                </c:pt>
                <c:pt idx="15">
                  <c:v>50934</c:v>
                </c:pt>
                <c:pt idx="16">
                  <c:v>44261</c:v>
                </c:pt>
                <c:pt idx="17">
                  <c:v>41080</c:v>
                </c:pt>
                <c:pt idx="18">
                  <c:v>52037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8069376"/>
        <c:axId val="228070912"/>
      </c:barChart>
      <c:catAx>
        <c:axId val="22791001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791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7911552"/>
        <c:scaling>
          <c:orientation val="maxMin"/>
          <c:max val="80000"/>
          <c:min val="-1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7910016"/>
        <c:crosses val="autoZero"/>
        <c:crossBetween val="between"/>
        <c:majorUnit val="20000"/>
        <c:dispUnits>
          <c:builtInUnit val="thousands"/>
        </c:dispUnits>
      </c:valAx>
      <c:catAx>
        <c:axId val="228069376"/>
        <c:scaling>
          <c:orientation val="minMax"/>
        </c:scaling>
        <c:delete val="1"/>
        <c:axPos val="l"/>
        <c:majorTickMark val="out"/>
        <c:minorTickMark val="none"/>
        <c:tickLblPos val="nextTo"/>
        <c:crossAx val="228070912"/>
        <c:crosses val="autoZero"/>
        <c:auto val="1"/>
        <c:lblAlgn val="ctr"/>
        <c:lblOffset val="100"/>
        <c:noMultiLvlLbl val="0"/>
      </c:catAx>
      <c:valAx>
        <c:axId val="228070912"/>
        <c:scaling>
          <c:orientation val="minMax"/>
          <c:max val="80000"/>
          <c:min val="-100000"/>
        </c:scaling>
        <c:delete val="0"/>
        <c:axPos val="t"/>
        <c:numFmt formatCode=";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8069376"/>
        <c:crosses val="max"/>
        <c:crossBetween val="between"/>
        <c:majorUnit val="20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239454459331715E-2"/>
          <c:y val="5.8823654564216038E-2"/>
          <c:w val="0.86965993435316158"/>
          <c:h val="0.851853664244758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三重県C!$E$3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三重県C!$D$4:$D$22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三重県C!$E$4:$E$22</c:f>
              <c:numCache>
                <c:formatCode>#,##0_);[Red]\(#,##0\)</c:formatCode>
                <c:ptCount val="19"/>
                <c:pt idx="0">
                  <c:v>18469.147670271363</c:v>
                </c:pt>
                <c:pt idx="1">
                  <c:v>19746.840532325503</c:v>
                </c:pt>
                <c:pt idx="2">
                  <c:v>21627.375704316401</c:v>
                </c:pt>
                <c:pt idx="3">
                  <c:v>23275.88242088032</c:v>
                </c:pt>
                <c:pt idx="4">
                  <c:v>24379.713756910041</c:v>
                </c:pt>
                <c:pt idx="5">
                  <c:v>27238.010216023536</c:v>
                </c:pt>
                <c:pt idx="6">
                  <c:v>28516.108935744975</c:v>
                </c:pt>
                <c:pt idx="7">
                  <c:v>29720.691526168677</c:v>
                </c:pt>
                <c:pt idx="8">
                  <c:v>32470.072251882422</c:v>
                </c:pt>
                <c:pt idx="9">
                  <c:v>36610.281708020506</c:v>
                </c:pt>
                <c:pt idx="10">
                  <c:v>38533.947344027838</c:v>
                </c:pt>
                <c:pt idx="11">
                  <c:v>40974.849546732701</c:v>
                </c:pt>
                <c:pt idx="12">
                  <c:v>41898.179792585266</c:v>
                </c:pt>
                <c:pt idx="13">
                  <c:v>39517.661891289725</c:v>
                </c:pt>
                <c:pt idx="14">
                  <c:v>38467.907377948024</c:v>
                </c:pt>
                <c:pt idx="15">
                  <c:v>37487.02962707384</c:v>
                </c:pt>
                <c:pt idx="16">
                  <c:v>34824.794288079422</c:v>
                </c:pt>
                <c:pt idx="17">
                  <c:v>29195.856831618279</c:v>
                </c:pt>
                <c:pt idx="18">
                  <c:v>21478.023493525274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7977088"/>
        <c:axId val="227978624"/>
      </c:barChart>
      <c:barChart>
        <c:barDir val="bar"/>
        <c:grouping val="clustered"/>
        <c:varyColors val="0"/>
        <c:ser>
          <c:idx val="1"/>
          <c:order val="1"/>
          <c:tx>
            <c:strRef>
              <c:f>三重県C!$F$3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三重県C!$D$4:$D$22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三重県C!$F$4:$F$22</c:f>
              <c:numCache>
                <c:formatCode>#,##0_);[Red]\(#,##0\)</c:formatCode>
                <c:ptCount val="19"/>
                <c:pt idx="0">
                  <c:v>17521.248145594687</c:v>
                </c:pt>
                <c:pt idx="1">
                  <c:v>18700.687163825194</c:v>
                </c:pt>
                <c:pt idx="2">
                  <c:v>20413.498258322768</c:v>
                </c:pt>
                <c:pt idx="3">
                  <c:v>22133.471691413983</c:v>
                </c:pt>
                <c:pt idx="4">
                  <c:v>23585.93903155702</c:v>
                </c:pt>
                <c:pt idx="5">
                  <c:v>25276.299483745574</c:v>
                </c:pt>
                <c:pt idx="6">
                  <c:v>26110.626293573408</c:v>
                </c:pt>
                <c:pt idx="7">
                  <c:v>27106.741839323371</c:v>
                </c:pt>
                <c:pt idx="8">
                  <c:v>29609.098066620667</c:v>
                </c:pt>
                <c:pt idx="9">
                  <c:v>33418.224560927585</c:v>
                </c:pt>
                <c:pt idx="10">
                  <c:v>36031.997550014123</c:v>
                </c:pt>
                <c:pt idx="11">
                  <c:v>38298.009886149484</c:v>
                </c:pt>
                <c:pt idx="12">
                  <c:v>39928.547479879955</c:v>
                </c:pt>
                <c:pt idx="13">
                  <c:v>38563.044277746347</c:v>
                </c:pt>
                <c:pt idx="14">
                  <c:v>38636.432863399627</c:v>
                </c:pt>
                <c:pt idx="15">
                  <c:v>40306.76778084239</c:v>
                </c:pt>
                <c:pt idx="16">
                  <c:v>42606.698551793728</c:v>
                </c:pt>
                <c:pt idx="17">
                  <c:v>42862.315376122962</c:v>
                </c:pt>
                <c:pt idx="18">
                  <c:v>50425.872668882068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8345344"/>
        <c:axId val="228346880"/>
      </c:barChart>
      <c:catAx>
        <c:axId val="22797708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797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7978624"/>
        <c:scaling>
          <c:orientation val="maxMin"/>
          <c:max val="80000"/>
          <c:min val="-1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 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7977088"/>
        <c:crosses val="autoZero"/>
        <c:crossBetween val="between"/>
        <c:majorUnit val="20000"/>
        <c:dispUnits>
          <c:builtInUnit val="thousands"/>
        </c:dispUnits>
      </c:valAx>
      <c:catAx>
        <c:axId val="228345344"/>
        <c:scaling>
          <c:orientation val="minMax"/>
        </c:scaling>
        <c:delete val="1"/>
        <c:axPos val="l"/>
        <c:majorTickMark val="out"/>
        <c:minorTickMark val="none"/>
        <c:tickLblPos val="nextTo"/>
        <c:crossAx val="228346880"/>
        <c:crosses val="autoZero"/>
        <c:auto val="1"/>
        <c:lblAlgn val="ctr"/>
        <c:lblOffset val="100"/>
        <c:noMultiLvlLbl val="0"/>
      </c:catAx>
      <c:valAx>
        <c:axId val="228346880"/>
        <c:scaling>
          <c:orientation val="minMax"/>
          <c:max val="80000"/>
          <c:min val="-100000"/>
        </c:scaling>
        <c:delete val="0"/>
        <c:axPos val="t"/>
        <c:numFmt formatCode=";;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8345344"/>
        <c:crosses val="max"/>
        <c:crossBetween val="between"/>
        <c:majorUnit val="20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965941268407092E-2"/>
          <c:y val="5.8823654564216038E-2"/>
          <c:w val="0.87820696073501092"/>
          <c:h val="0.851853664244758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南部地域A!$B$3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6"/>
              <c:layout>
                <c:manualLayout>
                  <c:x val="-9.85532163168835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1.8351889953554842E-2"/>
                  <c:y val="1.413532786036883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9.933274498290982E-3"/>
                  <c:y val="-7.759496729283477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南部地域A!$A$4:$A$22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南部地域A!$B$4:$B$22</c:f>
              <c:numCache>
                <c:formatCode>#,##0_);[Red]\(#,##0\)</c:formatCode>
                <c:ptCount val="19"/>
                <c:pt idx="0">
                  <c:v>13460</c:v>
                </c:pt>
                <c:pt idx="1">
                  <c:v>16434</c:v>
                </c:pt>
                <c:pt idx="2">
                  <c:v>16158</c:v>
                </c:pt>
                <c:pt idx="3">
                  <c:v>14807</c:v>
                </c:pt>
                <c:pt idx="4">
                  <c:v>9298</c:v>
                </c:pt>
                <c:pt idx="5">
                  <c:v>12491</c:v>
                </c:pt>
                <c:pt idx="6">
                  <c:v>15451</c:v>
                </c:pt>
                <c:pt idx="7">
                  <c:v>13640</c:v>
                </c:pt>
                <c:pt idx="8">
                  <c:v>13750</c:v>
                </c:pt>
                <c:pt idx="9">
                  <c:v>15363</c:v>
                </c:pt>
                <c:pt idx="10">
                  <c:v>14994</c:v>
                </c:pt>
                <c:pt idx="11">
                  <c:v>9570</c:v>
                </c:pt>
                <c:pt idx="12">
                  <c:v>7983</c:v>
                </c:pt>
                <c:pt idx="13">
                  <c:v>7707</c:v>
                </c:pt>
                <c:pt idx="14">
                  <c:v>6416</c:v>
                </c:pt>
                <c:pt idx="15">
                  <c:v>4390</c:v>
                </c:pt>
                <c:pt idx="16">
                  <c:v>2143</c:v>
                </c:pt>
                <c:pt idx="17">
                  <c:v>742</c:v>
                </c:pt>
                <c:pt idx="18">
                  <c:v>202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5990912"/>
        <c:axId val="115992448"/>
      </c:barChart>
      <c:barChart>
        <c:barDir val="bar"/>
        <c:grouping val="clustered"/>
        <c:varyColors val="0"/>
        <c:ser>
          <c:idx val="1"/>
          <c:order val="1"/>
          <c:tx>
            <c:strRef>
              <c:f>南部地域A!$C$3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7"/>
              <c:layout>
                <c:manualLayout>
                  <c:x val="-4.604300766362207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南部地域A!$A$4:$A$22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南部地域A!$C$4:$C$22</c:f>
              <c:numCache>
                <c:formatCode>#,##0_);[Red]\(#,##0\)</c:formatCode>
                <c:ptCount val="19"/>
                <c:pt idx="0">
                  <c:v>12634</c:v>
                </c:pt>
                <c:pt idx="1">
                  <c:v>15884</c:v>
                </c:pt>
                <c:pt idx="2">
                  <c:v>15487</c:v>
                </c:pt>
                <c:pt idx="3">
                  <c:v>13967</c:v>
                </c:pt>
                <c:pt idx="4">
                  <c:v>11772</c:v>
                </c:pt>
                <c:pt idx="5">
                  <c:v>13606</c:v>
                </c:pt>
                <c:pt idx="6">
                  <c:v>15796</c:v>
                </c:pt>
                <c:pt idx="7">
                  <c:v>14715</c:v>
                </c:pt>
                <c:pt idx="8">
                  <c:v>14847</c:v>
                </c:pt>
                <c:pt idx="9">
                  <c:v>15801</c:v>
                </c:pt>
                <c:pt idx="10">
                  <c:v>15330</c:v>
                </c:pt>
                <c:pt idx="11">
                  <c:v>13462</c:v>
                </c:pt>
                <c:pt idx="12">
                  <c:v>11181</c:v>
                </c:pt>
                <c:pt idx="13">
                  <c:v>10282</c:v>
                </c:pt>
                <c:pt idx="14">
                  <c:v>8337</c:v>
                </c:pt>
                <c:pt idx="15">
                  <c:v>6195</c:v>
                </c:pt>
                <c:pt idx="16">
                  <c:v>3475</c:v>
                </c:pt>
                <c:pt idx="17">
                  <c:v>1523</c:v>
                </c:pt>
                <c:pt idx="18">
                  <c:v>509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6215808"/>
        <c:axId val="116217344"/>
      </c:barChart>
      <c:catAx>
        <c:axId val="11599091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99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992448"/>
        <c:scaling>
          <c:orientation val="maxMin"/>
          <c:max val="20000"/>
          <c:min val="-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990912"/>
        <c:crosses val="autoZero"/>
        <c:crossBetween val="between"/>
        <c:majorUnit val="5000"/>
        <c:dispUnits>
          <c:builtInUnit val="thousands"/>
        </c:dispUnits>
      </c:valAx>
      <c:catAx>
        <c:axId val="116215808"/>
        <c:scaling>
          <c:orientation val="minMax"/>
        </c:scaling>
        <c:delete val="1"/>
        <c:axPos val="l"/>
        <c:majorTickMark val="out"/>
        <c:minorTickMark val="none"/>
        <c:tickLblPos val="nextTo"/>
        <c:crossAx val="116217344"/>
        <c:crosses val="autoZero"/>
        <c:auto val="1"/>
        <c:lblAlgn val="ctr"/>
        <c:lblOffset val="100"/>
        <c:noMultiLvlLbl val="0"/>
      </c:catAx>
      <c:valAx>
        <c:axId val="116217344"/>
        <c:scaling>
          <c:orientation val="minMax"/>
          <c:max val="20000"/>
          <c:min val="-25000"/>
        </c:scaling>
        <c:delete val="0"/>
        <c:axPos val="t"/>
        <c:numFmt formatCode=";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215808"/>
        <c:crosses val="max"/>
        <c:crossBetween val="between"/>
        <c:majorUnit val="20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239454459331715E-2"/>
          <c:y val="5.8823654564216038E-2"/>
          <c:w val="0.86965993435316158"/>
          <c:h val="0.851853664244758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南部地域A!$E$3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7"/>
              <c:layout>
                <c:manualLayout>
                  <c:x val="-6.7579504416967612E-3"/>
                  <c:y val="0"/>
                </c:manualLayout>
              </c:layout>
              <c:numFmt formatCode="#,##0.0;[Red]\-#,##0.0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1.324590286337900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南部地域A!$D$4:$D$22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南部地域A!$E$4:$E$22</c:f>
              <c:numCache>
                <c:formatCode>#,##0_);[Red]\(#,##0\)</c:formatCode>
                <c:ptCount val="19"/>
                <c:pt idx="0">
                  <c:v>6023</c:v>
                </c:pt>
                <c:pt idx="1">
                  <c:v>7152</c:v>
                </c:pt>
                <c:pt idx="2">
                  <c:v>8143</c:v>
                </c:pt>
                <c:pt idx="3">
                  <c:v>8188</c:v>
                </c:pt>
                <c:pt idx="4">
                  <c:v>6032</c:v>
                </c:pt>
                <c:pt idx="5">
                  <c:v>7110</c:v>
                </c:pt>
                <c:pt idx="6">
                  <c:v>8326</c:v>
                </c:pt>
                <c:pt idx="7">
                  <c:v>10344</c:v>
                </c:pt>
                <c:pt idx="8">
                  <c:v>9792</c:v>
                </c:pt>
                <c:pt idx="9">
                  <c:v>10529</c:v>
                </c:pt>
                <c:pt idx="10">
                  <c:v>10447</c:v>
                </c:pt>
                <c:pt idx="11">
                  <c:v>12163</c:v>
                </c:pt>
                <c:pt idx="12">
                  <c:v>14151</c:v>
                </c:pt>
                <c:pt idx="13">
                  <c:v>11794</c:v>
                </c:pt>
                <c:pt idx="14">
                  <c:v>10826</c:v>
                </c:pt>
                <c:pt idx="15">
                  <c:v>9985</c:v>
                </c:pt>
                <c:pt idx="16">
                  <c:v>7164</c:v>
                </c:pt>
                <c:pt idx="17">
                  <c:v>2840</c:v>
                </c:pt>
                <c:pt idx="18">
                  <c:v>1152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6242688"/>
        <c:axId val="116252672"/>
      </c:barChart>
      <c:barChart>
        <c:barDir val="bar"/>
        <c:grouping val="clustered"/>
        <c:varyColors val="0"/>
        <c:ser>
          <c:idx val="1"/>
          <c:order val="1"/>
          <c:tx>
            <c:strRef>
              <c:f>南部地域A!$F$3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南部地域A!$D$4:$D$22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南部地域A!$F$4:$F$22</c:f>
              <c:numCache>
                <c:formatCode>#,##0_);[Red]\(#,##0\)</c:formatCode>
                <c:ptCount val="19"/>
                <c:pt idx="0">
                  <c:v>5852</c:v>
                </c:pt>
                <c:pt idx="1">
                  <c:v>6763</c:v>
                </c:pt>
                <c:pt idx="2">
                  <c:v>7866</c:v>
                </c:pt>
                <c:pt idx="3">
                  <c:v>7488</c:v>
                </c:pt>
                <c:pt idx="4">
                  <c:v>6368</c:v>
                </c:pt>
                <c:pt idx="5">
                  <c:v>7176</c:v>
                </c:pt>
                <c:pt idx="6">
                  <c:v>8388</c:v>
                </c:pt>
                <c:pt idx="7">
                  <c:v>10603</c:v>
                </c:pt>
                <c:pt idx="8">
                  <c:v>10566</c:v>
                </c:pt>
                <c:pt idx="9">
                  <c:v>11024</c:v>
                </c:pt>
                <c:pt idx="10">
                  <c:v>11029</c:v>
                </c:pt>
                <c:pt idx="11">
                  <c:v>12843</c:v>
                </c:pt>
                <c:pt idx="12">
                  <c:v>15019</c:v>
                </c:pt>
                <c:pt idx="13">
                  <c:v>13709</c:v>
                </c:pt>
                <c:pt idx="14">
                  <c:v>13309</c:v>
                </c:pt>
                <c:pt idx="15">
                  <c:v>13085</c:v>
                </c:pt>
                <c:pt idx="16">
                  <c:v>10679</c:v>
                </c:pt>
                <c:pt idx="17">
                  <c:v>6876</c:v>
                </c:pt>
                <c:pt idx="18">
                  <c:v>4181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6254592"/>
        <c:axId val="116256128"/>
      </c:barChart>
      <c:catAx>
        <c:axId val="11624268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252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252672"/>
        <c:scaling>
          <c:orientation val="maxMin"/>
          <c:max val="20000"/>
          <c:min val="-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242688"/>
        <c:crosses val="autoZero"/>
        <c:crossBetween val="between"/>
        <c:majorUnit val="5000"/>
        <c:minorUnit val="2000"/>
        <c:dispUnits>
          <c:builtInUnit val="thousands"/>
        </c:dispUnits>
      </c:valAx>
      <c:catAx>
        <c:axId val="1162545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6256128"/>
        <c:crosses val="autoZero"/>
        <c:auto val="1"/>
        <c:lblAlgn val="ctr"/>
        <c:lblOffset val="100"/>
        <c:noMultiLvlLbl val="0"/>
      </c:catAx>
      <c:valAx>
        <c:axId val="116256128"/>
        <c:scaling>
          <c:orientation val="minMax"/>
          <c:max val="20000"/>
          <c:min val="-25000"/>
        </c:scaling>
        <c:delete val="0"/>
        <c:axPos val="t"/>
        <c:numFmt formatCode=";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254592"/>
        <c:crosses val="max"/>
        <c:crossBetween val="between"/>
        <c:majorUnit val="5000"/>
        <c:minorUnit val="2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965941268407092E-2"/>
          <c:y val="5.8823654564216038E-2"/>
          <c:w val="0.87820696073501092"/>
          <c:h val="0.851853664244758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南部地域B!$B$3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6"/>
              <c:layout>
                <c:manualLayout>
                  <c:x val="-9.85532163168835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1.8351889953554842E-2"/>
                  <c:y val="1.413532786036883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9.933274498290982E-3"/>
                  <c:y val="-7.759496729283477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南部地域B!$A$4:$A$22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南部地域B!$B$4:$B$22</c:f>
              <c:numCache>
                <c:formatCode>#,##0_);[Red]\(#,##0\)</c:formatCode>
                <c:ptCount val="19"/>
                <c:pt idx="0">
                  <c:v>6023</c:v>
                </c:pt>
                <c:pt idx="1">
                  <c:v>7152</c:v>
                </c:pt>
                <c:pt idx="2">
                  <c:v>8143</c:v>
                </c:pt>
                <c:pt idx="3">
                  <c:v>8188</c:v>
                </c:pt>
                <c:pt idx="4">
                  <c:v>6032</c:v>
                </c:pt>
                <c:pt idx="5">
                  <c:v>7110</c:v>
                </c:pt>
                <c:pt idx="6">
                  <c:v>8326</c:v>
                </c:pt>
                <c:pt idx="7">
                  <c:v>10344</c:v>
                </c:pt>
                <c:pt idx="8">
                  <c:v>9792</c:v>
                </c:pt>
                <c:pt idx="9">
                  <c:v>10529</c:v>
                </c:pt>
                <c:pt idx="10">
                  <c:v>10447</c:v>
                </c:pt>
                <c:pt idx="11">
                  <c:v>12163</c:v>
                </c:pt>
                <c:pt idx="12">
                  <c:v>14151</c:v>
                </c:pt>
                <c:pt idx="13">
                  <c:v>11794</c:v>
                </c:pt>
                <c:pt idx="14">
                  <c:v>10826</c:v>
                </c:pt>
                <c:pt idx="15">
                  <c:v>9985</c:v>
                </c:pt>
                <c:pt idx="16">
                  <c:v>7164</c:v>
                </c:pt>
                <c:pt idx="17">
                  <c:v>2840</c:v>
                </c:pt>
                <c:pt idx="18">
                  <c:v>1152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6278784"/>
        <c:axId val="116280320"/>
      </c:barChart>
      <c:barChart>
        <c:barDir val="bar"/>
        <c:grouping val="clustered"/>
        <c:varyColors val="0"/>
        <c:ser>
          <c:idx val="1"/>
          <c:order val="1"/>
          <c:tx>
            <c:strRef>
              <c:f>南部地域B!$C$3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7"/>
              <c:layout>
                <c:manualLayout>
                  <c:x val="-4.604300766362207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;[Red]\-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南部地域B!$A$4:$A$22</c:f>
              <c:strCache>
                <c:ptCount val="19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南部地域B!$C$4:$C$22</c:f>
              <c:numCache>
                <c:formatCode>#,##0_);[Red]\(#,##0\)</c:formatCode>
                <c:ptCount val="19"/>
                <c:pt idx="0">
                  <c:v>5852</c:v>
                </c:pt>
                <c:pt idx="1">
                  <c:v>6763</c:v>
                </c:pt>
                <c:pt idx="2">
                  <c:v>7866</c:v>
                </c:pt>
                <c:pt idx="3">
                  <c:v>7488</c:v>
                </c:pt>
                <c:pt idx="4">
                  <c:v>6368</c:v>
                </c:pt>
                <c:pt idx="5">
                  <c:v>7176</c:v>
                </c:pt>
                <c:pt idx="6">
                  <c:v>8388</c:v>
                </c:pt>
                <c:pt idx="7">
                  <c:v>10603</c:v>
                </c:pt>
                <c:pt idx="8">
                  <c:v>10566</c:v>
                </c:pt>
                <c:pt idx="9">
                  <c:v>11024</c:v>
                </c:pt>
                <c:pt idx="10">
                  <c:v>11029</c:v>
                </c:pt>
                <c:pt idx="11">
                  <c:v>12843</c:v>
                </c:pt>
                <c:pt idx="12">
                  <c:v>15019</c:v>
                </c:pt>
                <c:pt idx="13">
                  <c:v>13709</c:v>
                </c:pt>
                <c:pt idx="14">
                  <c:v>13309</c:v>
                </c:pt>
                <c:pt idx="15">
                  <c:v>13085</c:v>
                </c:pt>
                <c:pt idx="16">
                  <c:v>10679</c:v>
                </c:pt>
                <c:pt idx="17">
                  <c:v>6876</c:v>
                </c:pt>
                <c:pt idx="18">
                  <c:v>4181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6286592"/>
        <c:axId val="116288128"/>
      </c:barChart>
      <c:catAx>
        <c:axId val="11627878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280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280320"/>
        <c:scaling>
          <c:orientation val="maxMin"/>
          <c:max val="20000"/>
          <c:min val="-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278784"/>
        <c:crosses val="autoZero"/>
        <c:crossBetween val="between"/>
        <c:majorUnit val="5000"/>
        <c:dispUnits>
          <c:builtInUnit val="thousands"/>
        </c:dispUnits>
      </c:valAx>
      <c:catAx>
        <c:axId val="116286592"/>
        <c:scaling>
          <c:orientation val="minMax"/>
        </c:scaling>
        <c:delete val="1"/>
        <c:axPos val="l"/>
        <c:majorTickMark val="out"/>
        <c:minorTickMark val="none"/>
        <c:tickLblPos val="nextTo"/>
        <c:crossAx val="116288128"/>
        <c:crosses val="autoZero"/>
        <c:auto val="1"/>
        <c:lblAlgn val="ctr"/>
        <c:lblOffset val="100"/>
        <c:noMultiLvlLbl val="0"/>
      </c:catAx>
      <c:valAx>
        <c:axId val="116288128"/>
        <c:scaling>
          <c:orientation val="minMax"/>
          <c:max val="20000"/>
          <c:min val="-25000"/>
        </c:scaling>
        <c:delete val="0"/>
        <c:axPos val="t"/>
        <c:numFmt formatCode=";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286592"/>
        <c:crosses val="max"/>
        <c:crossBetween val="between"/>
        <c:majorUnit val="20000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2</xdr:row>
      <xdr:rowOff>142875</xdr:rowOff>
    </xdr:from>
    <xdr:to>
      <xdr:col>15</xdr:col>
      <xdr:colOff>66675</xdr:colOff>
      <xdr:row>31</xdr:row>
      <xdr:rowOff>95250</xdr:rowOff>
    </xdr:to>
    <xdr:graphicFrame macro="">
      <xdr:nvGraphicFramePr>
        <xdr:cNvPr id="614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66675</xdr:colOff>
      <xdr:row>2</xdr:row>
      <xdr:rowOff>142875</xdr:rowOff>
    </xdr:from>
    <xdr:to>
      <xdr:col>23</xdr:col>
      <xdr:colOff>333375</xdr:colOff>
      <xdr:row>31</xdr:row>
      <xdr:rowOff>95250</xdr:rowOff>
    </xdr:to>
    <xdr:graphicFrame macro="">
      <xdr:nvGraphicFramePr>
        <xdr:cNvPr id="6149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190500</xdr:colOff>
      <xdr:row>13</xdr:row>
      <xdr:rowOff>63500</xdr:rowOff>
    </xdr:from>
    <xdr:to>
      <xdr:col>15</xdr:col>
      <xdr:colOff>433916</xdr:colOff>
      <xdr:row>20</xdr:row>
      <xdr:rowOff>95250</xdr:rowOff>
    </xdr:to>
    <xdr:sp macro="" textlink="">
      <xdr:nvSpPr>
        <xdr:cNvPr id="6154" name="Line 10"/>
        <xdr:cNvSpPr>
          <a:spLocks noChangeShapeType="1"/>
        </xdr:cNvSpPr>
      </xdr:nvSpPr>
      <xdr:spPr bwMode="auto">
        <a:xfrm flipV="1">
          <a:off x="8233833" y="1989667"/>
          <a:ext cx="772583" cy="106891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105834</xdr:colOff>
      <xdr:row>19</xdr:row>
      <xdr:rowOff>74083</xdr:rowOff>
    </xdr:from>
    <xdr:to>
      <xdr:col>15</xdr:col>
      <xdr:colOff>476250</xdr:colOff>
      <xdr:row>27</xdr:row>
      <xdr:rowOff>0</xdr:rowOff>
    </xdr:to>
    <xdr:sp macro="" textlink="">
      <xdr:nvSpPr>
        <xdr:cNvPr id="22" name="Line 10"/>
        <xdr:cNvSpPr>
          <a:spLocks noChangeShapeType="1"/>
        </xdr:cNvSpPr>
      </xdr:nvSpPr>
      <xdr:spPr bwMode="auto">
        <a:xfrm flipV="1">
          <a:off x="8149167" y="2889250"/>
          <a:ext cx="899583" cy="1111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2</xdr:row>
      <xdr:rowOff>142875</xdr:rowOff>
    </xdr:from>
    <xdr:to>
      <xdr:col>15</xdr:col>
      <xdr:colOff>66675</xdr:colOff>
      <xdr:row>31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66675</xdr:colOff>
      <xdr:row>2</xdr:row>
      <xdr:rowOff>142875</xdr:rowOff>
    </xdr:from>
    <xdr:to>
      <xdr:col>23</xdr:col>
      <xdr:colOff>333375</xdr:colOff>
      <xdr:row>31</xdr:row>
      <xdr:rowOff>95250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21168</xdr:colOff>
      <xdr:row>13</xdr:row>
      <xdr:rowOff>31750</xdr:rowOff>
    </xdr:from>
    <xdr:to>
      <xdr:col>16</xdr:col>
      <xdr:colOff>254000</xdr:colOff>
      <xdr:row>20</xdr:row>
      <xdr:rowOff>95249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V="1">
          <a:off x="8064501" y="1957917"/>
          <a:ext cx="1291166" cy="11006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42333</xdr:rowOff>
    </xdr:from>
    <xdr:to>
      <xdr:col>17</xdr:col>
      <xdr:colOff>42333</xdr:colOff>
      <xdr:row>27</xdr:row>
      <xdr:rowOff>42332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 flipV="1">
          <a:off x="8043333" y="2857500"/>
          <a:ext cx="1629833" cy="11853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0.25211</cdr:x>
      <cdr:y>0</cdr:y>
    </cdr:from>
    <cdr:to>
      <cdr:x>0.73849</cdr:x>
      <cdr:y>0.0411</cdr:y>
    </cdr:to>
    <cdr:sp macro="" textlink="南部地域A!$H$1">
      <cdr:nvSpPr>
        <cdr:cNvPr id="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5593" y="0"/>
          <a:ext cx="2190750" cy="17462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A407D869-1820-4AF6-8BF1-F750628DE609}" type="TxLink">
            <a:rPr lang="en-US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南部地域１９８０年人口 409,802人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0.09352</cdr:x>
      <cdr:y>0.10162</cdr:y>
    </cdr:from>
    <cdr:to>
      <cdr:x>0.14121</cdr:x>
      <cdr:y>0.15118</cdr:y>
    </cdr:to>
    <cdr:sp macro="" textlink="">
      <cdr:nvSpPr>
        <cdr:cNvPr id="3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217" y="431799"/>
          <a:ext cx="214842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  <cdr:relSizeAnchor xmlns:cdr="http://schemas.openxmlformats.org/drawingml/2006/chartDrawing">
    <cdr:from>
      <cdr:x>0.85033</cdr:x>
      <cdr:y>0.10162</cdr:y>
    </cdr:from>
    <cdr:to>
      <cdr:x>0.9032</cdr:x>
      <cdr:y>0.15118</cdr:y>
    </cdr:to>
    <cdr:sp macro="" textlink="">
      <cdr:nvSpPr>
        <cdr:cNvPr id="4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30109" y="431799"/>
          <a:ext cx="238125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  <cdr:relSizeAnchor xmlns:cdr="http://schemas.openxmlformats.org/drawingml/2006/chartDrawing">
    <cdr:from>
      <cdr:x>0.52115</cdr:x>
      <cdr:y>0.92635</cdr:y>
    </cdr:from>
    <cdr:to>
      <cdr:x>0.9946</cdr:x>
      <cdr:y>0.96296</cdr:y>
    </cdr:to>
    <cdr:sp macro="" textlink="">
      <cdr:nvSpPr>
        <cdr:cNvPr id="5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391" y="3936244"/>
          <a:ext cx="2132545" cy="15556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0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0.84539</cdr:x>
      <cdr:y>0.95766</cdr:y>
    </cdr:from>
    <cdr:to>
      <cdr:x>0.9429</cdr:x>
      <cdr:y>1</cdr:y>
    </cdr:to>
    <cdr:sp macro="" textlink="">
      <cdr:nvSpPr>
        <cdr:cNvPr id="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7884" y="4069292"/>
          <a:ext cx="439208" cy="17991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（千人）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0.25329</cdr:x>
      <cdr:y>0</cdr:y>
    </cdr:from>
    <cdr:to>
      <cdr:x>0.73307</cdr:x>
      <cdr:y>0.0411</cdr:y>
    </cdr:to>
    <cdr:sp macro="" textlink="南部地域A!$Q$1">
      <cdr:nvSpPr>
        <cdr:cNvPr id="2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9824" y="0"/>
          <a:ext cx="2159001" cy="17462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E5E4BFD1-1471-4A7A-8061-22F7DCFE150E}" type="TxLink">
            <a:rPr lang="en-US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南部地域２０１０年人口 344,985人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  <cdr:relSizeAnchor xmlns:cdr="http://schemas.openxmlformats.org/drawingml/2006/chartDrawing">
    <cdr:from>
      <cdr:x>0.09831</cdr:x>
      <cdr:y>0.09913</cdr:y>
    </cdr:from>
    <cdr:to>
      <cdr:x>0.14605</cdr:x>
      <cdr:y>0.14869</cdr:y>
    </cdr:to>
    <cdr:sp macro="" textlink="">
      <cdr:nvSpPr>
        <cdr:cNvPr id="3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383" y="421217"/>
          <a:ext cx="214842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  <cdr:relSizeAnchor xmlns:cdr="http://schemas.openxmlformats.org/drawingml/2006/chartDrawing">
    <cdr:from>
      <cdr:x>0.85583</cdr:x>
      <cdr:y>0.09913</cdr:y>
    </cdr:from>
    <cdr:to>
      <cdr:x>0.90875</cdr:x>
      <cdr:y>0.14869</cdr:y>
    </cdr:to>
    <cdr:sp macro="" textlink="">
      <cdr:nvSpPr>
        <cdr:cNvPr id="4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51275" y="421217"/>
          <a:ext cx="238125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  <cdr:relSizeAnchor xmlns:cdr="http://schemas.openxmlformats.org/drawingml/2006/chartDrawing">
    <cdr:from>
      <cdr:x>0.84619</cdr:x>
      <cdr:y>0.96339</cdr:y>
    </cdr:from>
    <cdr:to>
      <cdr:x>0.93203</cdr:x>
      <cdr:y>0.99602</cdr:y>
    </cdr:to>
    <cdr:sp macro="" textlink="">
      <cdr:nvSpPr>
        <cdr:cNvPr id="6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7883" y="4093633"/>
          <a:ext cx="386291" cy="13864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（千人）</a:t>
          </a:r>
        </a:p>
      </cdr:txBody>
    </cdr:sp>
  </cdr:relSizeAnchor>
  <cdr:relSizeAnchor xmlns:cdr="http://schemas.openxmlformats.org/drawingml/2006/chartDrawing">
    <cdr:from>
      <cdr:x>0.52399</cdr:x>
      <cdr:y>0.92354</cdr:y>
    </cdr:from>
    <cdr:to>
      <cdr:x>0.99788</cdr:x>
      <cdr:y>0.96015</cdr:y>
    </cdr:to>
    <cdr:sp macro="" textlink="">
      <cdr:nvSpPr>
        <cdr:cNvPr id="7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57967" y="3924300"/>
          <a:ext cx="2132545" cy="15556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0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2</xdr:row>
      <xdr:rowOff>142875</xdr:rowOff>
    </xdr:from>
    <xdr:to>
      <xdr:col>15</xdr:col>
      <xdr:colOff>66675</xdr:colOff>
      <xdr:row>31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66675</xdr:colOff>
      <xdr:row>2</xdr:row>
      <xdr:rowOff>142875</xdr:rowOff>
    </xdr:from>
    <xdr:to>
      <xdr:col>23</xdr:col>
      <xdr:colOff>333375</xdr:colOff>
      <xdr:row>31</xdr:row>
      <xdr:rowOff>95250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95249</xdr:colOff>
      <xdr:row>11</xdr:row>
      <xdr:rowOff>127000</xdr:rowOff>
    </xdr:from>
    <xdr:to>
      <xdr:col>17</xdr:col>
      <xdr:colOff>104774</xdr:colOff>
      <xdr:row>19</xdr:row>
      <xdr:rowOff>88900</xdr:rowOff>
    </xdr:to>
    <xdr:sp macro="" textlink="">
      <xdr:nvSpPr>
        <xdr:cNvPr id="6" name="Freeform 9"/>
        <xdr:cNvSpPr>
          <a:spLocks/>
        </xdr:cNvSpPr>
      </xdr:nvSpPr>
      <xdr:spPr bwMode="auto">
        <a:xfrm>
          <a:off x="7609416" y="1756833"/>
          <a:ext cx="2126191" cy="1147234"/>
        </a:xfrm>
        <a:custGeom>
          <a:avLst/>
          <a:gdLst>
            <a:gd name="T0" fmla="*/ 0 w 278"/>
            <a:gd name="T1" fmla="*/ 124 h 124"/>
            <a:gd name="T2" fmla="*/ 74 w 278"/>
            <a:gd name="T3" fmla="*/ 124 h 124"/>
            <a:gd name="T4" fmla="*/ 225 w 278"/>
            <a:gd name="T5" fmla="*/ 0 h 124"/>
            <a:gd name="T6" fmla="*/ 278 w 278"/>
            <a:gd name="T7" fmla="*/ 0 h 12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78" h="124">
              <a:moveTo>
                <a:pt x="0" y="124"/>
              </a:moveTo>
              <a:lnTo>
                <a:pt x="74" y="124"/>
              </a:lnTo>
              <a:lnTo>
                <a:pt x="225" y="0"/>
              </a:lnTo>
              <a:lnTo>
                <a:pt x="278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296333</xdr:colOff>
      <xdr:row>20</xdr:row>
      <xdr:rowOff>116418</xdr:rowOff>
    </xdr:from>
    <xdr:to>
      <xdr:col>17</xdr:col>
      <xdr:colOff>455084</xdr:colOff>
      <xdr:row>28</xdr:row>
      <xdr:rowOff>78318</xdr:rowOff>
    </xdr:to>
    <xdr:sp macro="" textlink="">
      <xdr:nvSpPr>
        <xdr:cNvPr id="7" name="Freeform 9"/>
        <xdr:cNvSpPr>
          <a:spLocks/>
        </xdr:cNvSpPr>
      </xdr:nvSpPr>
      <xdr:spPr bwMode="auto">
        <a:xfrm>
          <a:off x="7281333" y="3079751"/>
          <a:ext cx="2804584" cy="1147234"/>
        </a:xfrm>
        <a:custGeom>
          <a:avLst/>
          <a:gdLst>
            <a:gd name="T0" fmla="*/ 0 w 278"/>
            <a:gd name="T1" fmla="*/ 124 h 124"/>
            <a:gd name="T2" fmla="*/ 74 w 278"/>
            <a:gd name="T3" fmla="*/ 124 h 124"/>
            <a:gd name="T4" fmla="*/ 225 w 278"/>
            <a:gd name="T5" fmla="*/ 0 h 124"/>
            <a:gd name="T6" fmla="*/ 278 w 278"/>
            <a:gd name="T7" fmla="*/ 0 h 12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78" h="124">
              <a:moveTo>
                <a:pt x="0" y="124"/>
              </a:moveTo>
              <a:lnTo>
                <a:pt x="74" y="124"/>
              </a:lnTo>
              <a:lnTo>
                <a:pt x="225" y="0"/>
              </a:lnTo>
              <a:lnTo>
                <a:pt x="278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0.25211</cdr:x>
      <cdr:y>0</cdr:y>
    </cdr:from>
    <cdr:to>
      <cdr:x>0.73849</cdr:x>
      <cdr:y>0.0411</cdr:y>
    </cdr:to>
    <cdr:sp macro="" textlink="南部地域B!$H$1">
      <cdr:nvSpPr>
        <cdr:cNvPr id="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5593" y="0"/>
          <a:ext cx="2190750" cy="17462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A407D869-1820-4AF6-8BF1-F750628DE609}" type="TxLink">
            <a:rPr lang="en-US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南部地域２０１０年人口 344,985人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0.09352</cdr:x>
      <cdr:y>0.10162</cdr:y>
    </cdr:from>
    <cdr:to>
      <cdr:x>0.14121</cdr:x>
      <cdr:y>0.15118</cdr:y>
    </cdr:to>
    <cdr:sp macro="" textlink="">
      <cdr:nvSpPr>
        <cdr:cNvPr id="3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217" y="431799"/>
          <a:ext cx="214842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  <cdr:relSizeAnchor xmlns:cdr="http://schemas.openxmlformats.org/drawingml/2006/chartDrawing">
    <cdr:from>
      <cdr:x>0.85033</cdr:x>
      <cdr:y>0.10162</cdr:y>
    </cdr:from>
    <cdr:to>
      <cdr:x>0.9032</cdr:x>
      <cdr:y>0.15118</cdr:y>
    </cdr:to>
    <cdr:sp macro="" textlink="">
      <cdr:nvSpPr>
        <cdr:cNvPr id="4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30109" y="431799"/>
          <a:ext cx="238125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  <cdr:relSizeAnchor xmlns:cdr="http://schemas.openxmlformats.org/drawingml/2006/chartDrawing">
    <cdr:from>
      <cdr:x>0.52115</cdr:x>
      <cdr:y>0.92635</cdr:y>
    </cdr:from>
    <cdr:to>
      <cdr:x>0.9946</cdr:x>
      <cdr:y>0.96296</cdr:y>
    </cdr:to>
    <cdr:sp macro="" textlink="">
      <cdr:nvSpPr>
        <cdr:cNvPr id="5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391" y="3936244"/>
          <a:ext cx="2132545" cy="15556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0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0.84539</cdr:x>
      <cdr:y>0.95766</cdr:y>
    </cdr:from>
    <cdr:to>
      <cdr:x>0.9429</cdr:x>
      <cdr:y>1</cdr:y>
    </cdr:to>
    <cdr:sp macro="" textlink="">
      <cdr:nvSpPr>
        <cdr:cNvPr id="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7884" y="4069292"/>
          <a:ext cx="439208" cy="17991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（千人）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0.16157</cdr:x>
      <cdr:y>0</cdr:y>
    </cdr:from>
    <cdr:to>
      <cdr:x>0.8342</cdr:x>
      <cdr:y>0.05106</cdr:y>
    </cdr:to>
    <cdr:sp macro="" textlink="南部地域B!$Q$1">
      <cdr:nvSpPr>
        <cdr:cNvPr id="2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4" y="0"/>
          <a:ext cx="3026833" cy="21695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E5E4BFD1-1471-4A7A-8061-22F7DCFE150E}" type="TxLink">
            <a:rPr lang="en-US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南部地域２０４０年将来推計人口 222,412人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  <cdr:relSizeAnchor xmlns:cdr="http://schemas.openxmlformats.org/drawingml/2006/chartDrawing">
    <cdr:from>
      <cdr:x>0.09831</cdr:x>
      <cdr:y>0.09913</cdr:y>
    </cdr:from>
    <cdr:to>
      <cdr:x>0.14605</cdr:x>
      <cdr:y>0.14869</cdr:y>
    </cdr:to>
    <cdr:sp macro="" textlink="">
      <cdr:nvSpPr>
        <cdr:cNvPr id="3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383" y="421217"/>
          <a:ext cx="214842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  <cdr:relSizeAnchor xmlns:cdr="http://schemas.openxmlformats.org/drawingml/2006/chartDrawing">
    <cdr:from>
      <cdr:x>0.85583</cdr:x>
      <cdr:y>0.09913</cdr:y>
    </cdr:from>
    <cdr:to>
      <cdr:x>0.90875</cdr:x>
      <cdr:y>0.14869</cdr:y>
    </cdr:to>
    <cdr:sp macro="" textlink="">
      <cdr:nvSpPr>
        <cdr:cNvPr id="4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51275" y="421217"/>
          <a:ext cx="238125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  <cdr:relSizeAnchor xmlns:cdr="http://schemas.openxmlformats.org/drawingml/2006/chartDrawing">
    <cdr:from>
      <cdr:x>0.84619</cdr:x>
      <cdr:y>0.96339</cdr:y>
    </cdr:from>
    <cdr:to>
      <cdr:x>0.93203</cdr:x>
      <cdr:y>0.99602</cdr:y>
    </cdr:to>
    <cdr:sp macro="" textlink="">
      <cdr:nvSpPr>
        <cdr:cNvPr id="6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7883" y="4093633"/>
          <a:ext cx="386291" cy="13864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（千人）</a:t>
          </a:r>
        </a:p>
      </cdr:txBody>
    </cdr:sp>
  </cdr:relSizeAnchor>
  <cdr:relSizeAnchor xmlns:cdr="http://schemas.openxmlformats.org/drawingml/2006/chartDrawing">
    <cdr:from>
      <cdr:x>0.52399</cdr:x>
      <cdr:y>0.92603</cdr:y>
    </cdr:from>
    <cdr:to>
      <cdr:x>0.99788</cdr:x>
      <cdr:y>0.96264</cdr:y>
    </cdr:to>
    <cdr:sp macro="" textlink="">
      <cdr:nvSpPr>
        <cdr:cNvPr id="7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57967" y="3934883"/>
          <a:ext cx="2132545" cy="15556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0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2</xdr:row>
      <xdr:rowOff>142875</xdr:rowOff>
    </xdr:from>
    <xdr:to>
      <xdr:col>15</xdr:col>
      <xdr:colOff>66675</xdr:colOff>
      <xdr:row>31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66675</xdr:colOff>
      <xdr:row>2</xdr:row>
      <xdr:rowOff>142875</xdr:rowOff>
    </xdr:from>
    <xdr:to>
      <xdr:col>23</xdr:col>
      <xdr:colOff>333375</xdr:colOff>
      <xdr:row>31</xdr:row>
      <xdr:rowOff>95250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0.15813</cdr:x>
      <cdr:y>0</cdr:y>
    </cdr:from>
    <cdr:to>
      <cdr:x>0.83952</cdr:x>
      <cdr:y>0.04608</cdr:y>
    </cdr:to>
    <cdr:sp macro="" textlink="南部地域C!$H$1">
      <cdr:nvSpPr>
        <cdr:cNvPr id="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2259" y="0"/>
          <a:ext cx="3069166" cy="19579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A407D869-1820-4AF6-8BF1-F750628DE609}" type="TxLink">
            <a:rPr lang="en-US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南部地域２０４０年将来推計人口 222,412人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0.09352</cdr:x>
      <cdr:y>0.10162</cdr:y>
    </cdr:from>
    <cdr:to>
      <cdr:x>0.14121</cdr:x>
      <cdr:y>0.15118</cdr:y>
    </cdr:to>
    <cdr:sp macro="" textlink="">
      <cdr:nvSpPr>
        <cdr:cNvPr id="3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217" y="431799"/>
          <a:ext cx="214842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  <cdr:relSizeAnchor xmlns:cdr="http://schemas.openxmlformats.org/drawingml/2006/chartDrawing">
    <cdr:from>
      <cdr:x>0.85033</cdr:x>
      <cdr:y>0.10162</cdr:y>
    </cdr:from>
    <cdr:to>
      <cdr:x>0.9032</cdr:x>
      <cdr:y>0.15118</cdr:y>
    </cdr:to>
    <cdr:sp macro="" textlink="">
      <cdr:nvSpPr>
        <cdr:cNvPr id="4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30109" y="431799"/>
          <a:ext cx="238125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  <cdr:relSizeAnchor xmlns:cdr="http://schemas.openxmlformats.org/drawingml/2006/chartDrawing">
    <cdr:from>
      <cdr:x>0.52115</cdr:x>
      <cdr:y>0.92635</cdr:y>
    </cdr:from>
    <cdr:to>
      <cdr:x>0.9946</cdr:x>
      <cdr:y>0.96296</cdr:y>
    </cdr:to>
    <cdr:sp macro="" textlink="">
      <cdr:nvSpPr>
        <cdr:cNvPr id="5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391" y="3936244"/>
          <a:ext cx="2132545" cy="15556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0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0.84539</cdr:x>
      <cdr:y>0.95766</cdr:y>
    </cdr:from>
    <cdr:to>
      <cdr:x>0.9429</cdr:x>
      <cdr:y>1</cdr:y>
    </cdr:to>
    <cdr:sp macro="" textlink="">
      <cdr:nvSpPr>
        <cdr:cNvPr id="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7884" y="4069292"/>
          <a:ext cx="439208" cy="17991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（千人）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0.16157</cdr:x>
      <cdr:y>0</cdr:y>
    </cdr:from>
    <cdr:to>
      <cdr:x>0.8342</cdr:x>
      <cdr:y>0.05106</cdr:y>
    </cdr:to>
    <cdr:sp macro="" textlink="南部地域C!$Q$1">
      <cdr:nvSpPr>
        <cdr:cNvPr id="2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4" y="0"/>
          <a:ext cx="3026833" cy="21695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E5E4BFD1-1471-4A7A-8061-22F7DCFE150E}" type="TxLink">
            <a:rPr lang="en-US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南部地域２０６０年将来推計人口 151,852人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  <cdr:relSizeAnchor xmlns:cdr="http://schemas.openxmlformats.org/drawingml/2006/chartDrawing">
    <cdr:from>
      <cdr:x>0.09831</cdr:x>
      <cdr:y>0.09913</cdr:y>
    </cdr:from>
    <cdr:to>
      <cdr:x>0.14605</cdr:x>
      <cdr:y>0.14869</cdr:y>
    </cdr:to>
    <cdr:sp macro="" textlink="">
      <cdr:nvSpPr>
        <cdr:cNvPr id="3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383" y="421217"/>
          <a:ext cx="214842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  <cdr:relSizeAnchor xmlns:cdr="http://schemas.openxmlformats.org/drawingml/2006/chartDrawing">
    <cdr:from>
      <cdr:x>0.85583</cdr:x>
      <cdr:y>0.09913</cdr:y>
    </cdr:from>
    <cdr:to>
      <cdr:x>0.90875</cdr:x>
      <cdr:y>0.14869</cdr:y>
    </cdr:to>
    <cdr:sp macro="" textlink="">
      <cdr:nvSpPr>
        <cdr:cNvPr id="4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51275" y="421217"/>
          <a:ext cx="238125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  <cdr:relSizeAnchor xmlns:cdr="http://schemas.openxmlformats.org/drawingml/2006/chartDrawing">
    <cdr:from>
      <cdr:x>0.84619</cdr:x>
      <cdr:y>0.96339</cdr:y>
    </cdr:from>
    <cdr:to>
      <cdr:x>0.93203</cdr:x>
      <cdr:y>0.99602</cdr:y>
    </cdr:to>
    <cdr:sp macro="" textlink="">
      <cdr:nvSpPr>
        <cdr:cNvPr id="6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7883" y="4093633"/>
          <a:ext cx="386291" cy="13864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（千人）</a:t>
          </a:r>
        </a:p>
      </cdr:txBody>
    </cdr:sp>
  </cdr:relSizeAnchor>
  <cdr:relSizeAnchor xmlns:cdr="http://schemas.openxmlformats.org/drawingml/2006/chartDrawing">
    <cdr:from>
      <cdr:x>0.52399</cdr:x>
      <cdr:y>0.92603</cdr:y>
    </cdr:from>
    <cdr:to>
      <cdr:x>0.99788</cdr:x>
      <cdr:y>0.96264</cdr:y>
    </cdr:to>
    <cdr:sp macro="" textlink="">
      <cdr:nvSpPr>
        <cdr:cNvPr id="7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57967" y="3934883"/>
          <a:ext cx="2132545" cy="15556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0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2</xdr:row>
      <xdr:rowOff>142875</xdr:rowOff>
    </xdr:from>
    <xdr:to>
      <xdr:col>15</xdr:col>
      <xdr:colOff>66675</xdr:colOff>
      <xdr:row>31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66675</xdr:colOff>
      <xdr:row>2</xdr:row>
      <xdr:rowOff>142875</xdr:rowOff>
    </xdr:from>
    <xdr:to>
      <xdr:col>23</xdr:col>
      <xdr:colOff>333375</xdr:colOff>
      <xdr:row>31</xdr:row>
      <xdr:rowOff>95250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444501</xdr:colOff>
      <xdr:row>13</xdr:row>
      <xdr:rowOff>52917</xdr:rowOff>
    </xdr:from>
    <xdr:to>
      <xdr:col>16</xdr:col>
      <xdr:colOff>148167</xdr:colOff>
      <xdr:row>20</xdr:row>
      <xdr:rowOff>116416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V="1">
          <a:off x="7958668" y="1979084"/>
          <a:ext cx="1291166" cy="11006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328083</xdr:colOff>
      <xdr:row>19</xdr:row>
      <xdr:rowOff>116415</xdr:rowOff>
    </xdr:from>
    <xdr:to>
      <xdr:col>16</xdr:col>
      <xdr:colOff>158750</xdr:colOff>
      <xdr:row>27</xdr:row>
      <xdr:rowOff>42331</xdr:rowOff>
    </xdr:to>
    <xdr:sp macro="" textlink="">
      <xdr:nvSpPr>
        <xdr:cNvPr id="5" name="Line 10"/>
        <xdr:cNvSpPr>
          <a:spLocks noChangeShapeType="1"/>
        </xdr:cNvSpPr>
      </xdr:nvSpPr>
      <xdr:spPr bwMode="auto">
        <a:xfrm flipV="1">
          <a:off x="7842250" y="2931582"/>
          <a:ext cx="1418167" cy="111124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0.25211</cdr:x>
      <cdr:y>0</cdr:y>
    </cdr:from>
    <cdr:to>
      <cdr:x>0.73849</cdr:x>
      <cdr:y>0.0411</cdr:y>
    </cdr:to>
    <cdr:sp macro="" textlink="三重県A!$H$1">
      <cdr:nvSpPr>
        <cdr:cNvPr id="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5593" y="0"/>
          <a:ext cx="2190750" cy="17462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A407D869-1820-4AF6-8BF1-F750628DE609}" type="TxLink">
            <a:rPr lang="en-US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三重県１９８０年人口 1,686,936人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0.09352</cdr:x>
      <cdr:y>0.10162</cdr:y>
    </cdr:from>
    <cdr:to>
      <cdr:x>0.14121</cdr:x>
      <cdr:y>0.15118</cdr:y>
    </cdr:to>
    <cdr:sp macro="" textlink="">
      <cdr:nvSpPr>
        <cdr:cNvPr id="3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217" y="431799"/>
          <a:ext cx="214842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  <cdr:relSizeAnchor xmlns:cdr="http://schemas.openxmlformats.org/drawingml/2006/chartDrawing">
    <cdr:from>
      <cdr:x>0.85033</cdr:x>
      <cdr:y>0.10162</cdr:y>
    </cdr:from>
    <cdr:to>
      <cdr:x>0.9032</cdr:x>
      <cdr:y>0.15118</cdr:y>
    </cdr:to>
    <cdr:sp macro="" textlink="">
      <cdr:nvSpPr>
        <cdr:cNvPr id="4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30109" y="431799"/>
          <a:ext cx="238125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  <cdr:relSizeAnchor xmlns:cdr="http://schemas.openxmlformats.org/drawingml/2006/chartDrawing">
    <cdr:from>
      <cdr:x>0.5094</cdr:x>
      <cdr:y>0.92603</cdr:y>
    </cdr:from>
    <cdr:to>
      <cdr:x>0.98285</cdr:x>
      <cdr:y>0.96264</cdr:y>
    </cdr:to>
    <cdr:sp macro="" textlink="">
      <cdr:nvSpPr>
        <cdr:cNvPr id="5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4467" y="3934883"/>
          <a:ext cx="2132543" cy="15557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0        20          40        60         80</a:t>
          </a:r>
        </a:p>
      </cdr:txBody>
    </cdr:sp>
  </cdr:relSizeAnchor>
  <cdr:relSizeAnchor xmlns:cdr="http://schemas.openxmlformats.org/drawingml/2006/chartDrawing">
    <cdr:from>
      <cdr:x>0.84539</cdr:x>
      <cdr:y>0.95766</cdr:y>
    </cdr:from>
    <cdr:to>
      <cdr:x>0.9429</cdr:x>
      <cdr:y>1</cdr:y>
    </cdr:to>
    <cdr:sp macro="" textlink="">
      <cdr:nvSpPr>
        <cdr:cNvPr id="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7884" y="4069292"/>
          <a:ext cx="439208" cy="17991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（千人）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0.18867</cdr:x>
      <cdr:y>0</cdr:y>
    </cdr:from>
    <cdr:to>
      <cdr:x>0.81367</cdr:x>
      <cdr:y>0.04857</cdr:y>
    </cdr:to>
    <cdr:sp macro="" textlink="北中部地域A!$H$1">
      <cdr:nvSpPr>
        <cdr:cNvPr id="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9842" y="0"/>
          <a:ext cx="2815167" cy="20637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A407D869-1820-4AF6-8BF1-F750628DE609}" type="TxLink">
            <a:rPr lang="en-US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北中部地域１９８０年人口 1,277,134人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0.09352</cdr:x>
      <cdr:y>0.10162</cdr:y>
    </cdr:from>
    <cdr:to>
      <cdr:x>0.14121</cdr:x>
      <cdr:y>0.15118</cdr:y>
    </cdr:to>
    <cdr:sp macro="" textlink="">
      <cdr:nvSpPr>
        <cdr:cNvPr id="3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217" y="431799"/>
          <a:ext cx="214842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  <cdr:relSizeAnchor xmlns:cdr="http://schemas.openxmlformats.org/drawingml/2006/chartDrawing">
    <cdr:from>
      <cdr:x>0.85033</cdr:x>
      <cdr:y>0.10162</cdr:y>
    </cdr:from>
    <cdr:to>
      <cdr:x>0.9032</cdr:x>
      <cdr:y>0.15118</cdr:y>
    </cdr:to>
    <cdr:sp macro="" textlink="">
      <cdr:nvSpPr>
        <cdr:cNvPr id="4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30109" y="431799"/>
          <a:ext cx="238125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  <cdr:relSizeAnchor xmlns:cdr="http://schemas.openxmlformats.org/drawingml/2006/chartDrawing">
    <cdr:from>
      <cdr:x>0.5141</cdr:x>
      <cdr:y>0.92386</cdr:y>
    </cdr:from>
    <cdr:to>
      <cdr:x>0.98755</cdr:x>
      <cdr:y>0.96047</cdr:y>
    </cdr:to>
    <cdr:sp macro="" textlink="">
      <cdr:nvSpPr>
        <cdr:cNvPr id="5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5649" y="3925672"/>
          <a:ext cx="2132545" cy="15556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0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80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0.84539</cdr:x>
      <cdr:y>0.95766</cdr:y>
    </cdr:from>
    <cdr:to>
      <cdr:x>0.9429</cdr:x>
      <cdr:y>1</cdr:y>
    </cdr:to>
    <cdr:sp macro="" textlink="">
      <cdr:nvSpPr>
        <cdr:cNvPr id="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7884" y="4069292"/>
          <a:ext cx="439208" cy="17991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（千人）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0.15687</cdr:x>
      <cdr:y>0</cdr:y>
    </cdr:from>
    <cdr:to>
      <cdr:x>0.82714</cdr:x>
      <cdr:y>0.04608</cdr:y>
    </cdr:to>
    <cdr:sp macro="" textlink="北中部地域A!$Q$1">
      <cdr:nvSpPr>
        <cdr:cNvPr id="2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5908" y="0"/>
          <a:ext cx="3016249" cy="19579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E5E4BFD1-1471-4A7A-8061-22F7DCFE150E}" type="TxLink">
            <a:rPr lang="en-US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北中部地域２０１０年人口 1,509,709人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  <cdr:relSizeAnchor xmlns:cdr="http://schemas.openxmlformats.org/drawingml/2006/chartDrawing">
    <cdr:from>
      <cdr:x>0.09831</cdr:x>
      <cdr:y>0.09913</cdr:y>
    </cdr:from>
    <cdr:to>
      <cdr:x>0.14605</cdr:x>
      <cdr:y>0.14869</cdr:y>
    </cdr:to>
    <cdr:sp macro="" textlink="">
      <cdr:nvSpPr>
        <cdr:cNvPr id="3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383" y="421217"/>
          <a:ext cx="214842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  <cdr:relSizeAnchor xmlns:cdr="http://schemas.openxmlformats.org/drawingml/2006/chartDrawing">
    <cdr:from>
      <cdr:x>0.85583</cdr:x>
      <cdr:y>0.09913</cdr:y>
    </cdr:from>
    <cdr:to>
      <cdr:x>0.90875</cdr:x>
      <cdr:y>0.14869</cdr:y>
    </cdr:to>
    <cdr:sp macro="" textlink="">
      <cdr:nvSpPr>
        <cdr:cNvPr id="4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51275" y="421217"/>
          <a:ext cx="238125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  <cdr:relSizeAnchor xmlns:cdr="http://schemas.openxmlformats.org/drawingml/2006/chartDrawing">
    <cdr:from>
      <cdr:x>0.84619</cdr:x>
      <cdr:y>0.96339</cdr:y>
    </cdr:from>
    <cdr:to>
      <cdr:x>0.93203</cdr:x>
      <cdr:y>0.99602</cdr:y>
    </cdr:to>
    <cdr:sp macro="" textlink="">
      <cdr:nvSpPr>
        <cdr:cNvPr id="6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7883" y="4093633"/>
          <a:ext cx="386291" cy="13864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（千人）</a:t>
          </a:r>
        </a:p>
      </cdr:txBody>
    </cdr:sp>
  </cdr:relSizeAnchor>
  <cdr:relSizeAnchor xmlns:cdr="http://schemas.openxmlformats.org/drawingml/2006/chartDrawing">
    <cdr:from>
      <cdr:x>0.51693</cdr:x>
      <cdr:y>0.92603</cdr:y>
    </cdr:from>
    <cdr:to>
      <cdr:x>0.99083</cdr:x>
      <cdr:y>0.96264</cdr:y>
    </cdr:to>
    <cdr:sp macro="" textlink="">
      <cdr:nvSpPr>
        <cdr:cNvPr id="7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6216" y="3934883"/>
          <a:ext cx="2132545" cy="15556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0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80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2</xdr:row>
      <xdr:rowOff>142875</xdr:rowOff>
    </xdr:from>
    <xdr:to>
      <xdr:col>15</xdr:col>
      <xdr:colOff>66675</xdr:colOff>
      <xdr:row>31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66675</xdr:colOff>
      <xdr:row>2</xdr:row>
      <xdr:rowOff>142875</xdr:rowOff>
    </xdr:from>
    <xdr:to>
      <xdr:col>23</xdr:col>
      <xdr:colOff>333375</xdr:colOff>
      <xdr:row>31</xdr:row>
      <xdr:rowOff>95250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381001</xdr:colOff>
      <xdr:row>11</xdr:row>
      <xdr:rowOff>137584</xdr:rowOff>
    </xdr:from>
    <xdr:to>
      <xdr:col>16</xdr:col>
      <xdr:colOff>328083</xdr:colOff>
      <xdr:row>19</xdr:row>
      <xdr:rowOff>74082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V="1">
          <a:off x="7895168" y="1767417"/>
          <a:ext cx="1534582" cy="11218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402166</xdr:colOff>
      <xdr:row>20</xdr:row>
      <xdr:rowOff>105834</xdr:rowOff>
    </xdr:from>
    <xdr:to>
      <xdr:col>17</xdr:col>
      <xdr:colOff>127000</xdr:colOff>
      <xdr:row>28</xdr:row>
      <xdr:rowOff>67734</xdr:rowOff>
    </xdr:to>
    <xdr:sp macro="" textlink="">
      <xdr:nvSpPr>
        <xdr:cNvPr id="6" name="Freeform 9"/>
        <xdr:cNvSpPr>
          <a:spLocks/>
        </xdr:cNvSpPr>
      </xdr:nvSpPr>
      <xdr:spPr bwMode="auto">
        <a:xfrm>
          <a:off x="7387166" y="3069167"/>
          <a:ext cx="2370667" cy="1147234"/>
        </a:xfrm>
        <a:custGeom>
          <a:avLst/>
          <a:gdLst>
            <a:gd name="T0" fmla="*/ 0 w 278"/>
            <a:gd name="T1" fmla="*/ 124 h 124"/>
            <a:gd name="T2" fmla="*/ 74 w 278"/>
            <a:gd name="T3" fmla="*/ 124 h 124"/>
            <a:gd name="T4" fmla="*/ 225 w 278"/>
            <a:gd name="T5" fmla="*/ 0 h 124"/>
            <a:gd name="T6" fmla="*/ 278 w 278"/>
            <a:gd name="T7" fmla="*/ 0 h 12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78" h="124">
              <a:moveTo>
                <a:pt x="0" y="124"/>
              </a:moveTo>
              <a:lnTo>
                <a:pt x="74" y="124"/>
              </a:lnTo>
              <a:lnTo>
                <a:pt x="225" y="0"/>
              </a:lnTo>
              <a:lnTo>
                <a:pt x="278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0.18867</cdr:x>
      <cdr:y>0</cdr:y>
    </cdr:from>
    <cdr:to>
      <cdr:x>0.81367</cdr:x>
      <cdr:y>0.04857</cdr:y>
    </cdr:to>
    <cdr:sp macro="" textlink="北中部地域B!$H$1">
      <cdr:nvSpPr>
        <cdr:cNvPr id="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9842" y="0"/>
          <a:ext cx="2815167" cy="20637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A407D869-1820-4AF6-8BF1-F750628DE609}" type="TxLink">
            <a:rPr lang="en-US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北中部地域２０１０年人口 1,509,709人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0.09352</cdr:x>
      <cdr:y>0.10162</cdr:y>
    </cdr:from>
    <cdr:to>
      <cdr:x>0.14121</cdr:x>
      <cdr:y>0.15118</cdr:y>
    </cdr:to>
    <cdr:sp macro="" textlink="">
      <cdr:nvSpPr>
        <cdr:cNvPr id="3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217" y="431799"/>
          <a:ext cx="214842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  <cdr:relSizeAnchor xmlns:cdr="http://schemas.openxmlformats.org/drawingml/2006/chartDrawing">
    <cdr:from>
      <cdr:x>0.85033</cdr:x>
      <cdr:y>0.10162</cdr:y>
    </cdr:from>
    <cdr:to>
      <cdr:x>0.9032</cdr:x>
      <cdr:y>0.15118</cdr:y>
    </cdr:to>
    <cdr:sp macro="" textlink="">
      <cdr:nvSpPr>
        <cdr:cNvPr id="4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30109" y="431799"/>
          <a:ext cx="238125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  <cdr:relSizeAnchor xmlns:cdr="http://schemas.openxmlformats.org/drawingml/2006/chartDrawing">
    <cdr:from>
      <cdr:x>0.84539</cdr:x>
      <cdr:y>0.95766</cdr:y>
    </cdr:from>
    <cdr:to>
      <cdr:x>0.9429</cdr:x>
      <cdr:y>1</cdr:y>
    </cdr:to>
    <cdr:sp macro="" textlink="">
      <cdr:nvSpPr>
        <cdr:cNvPr id="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7884" y="4069292"/>
          <a:ext cx="439208" cy="17991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（千人）</a:t>
          </a:r>
        </a:p>
      </cdr:txBody>
    </cdr:sp>
  </cdr:relSizeAnchor>
  <cdr:relSizeAnchor xmlns:cdr="http://schemas.openxmlformats.org/drawingml/2006/chartDrawing">
    <cdr:from>
      <cdr:x>0.5195</cdr:x>
      <cdr:y>0.92603</cdr:y>
    </cdr:from>
    <cdr:to>
      <cdr:x>0.99295</cdr:x>
      <cdr:y>0.96264</cdr:y>
    </cdr:to>
    <cdr:sp macro="" textlink="">
      <cdr:nvSpPr>
        <cdr:cNvPr id="7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39972" y="3934883"/>
          <a:ext cx="2132545" cy="15556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0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80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0.15687</cdr:x>
      <cdr:y>0</cdr:y>
    </cdr:from>
    <cdr:to>
      <cdr:x>0.82714</cdr:x>
      <cdr:y>0.04608</cdr:y>
    </cdr:to>
    <cdr:sp macro="" textlink="北中部地域B!$Q$1">
      <cdr:nvSpPr>
        <cdr:cNvPr id="2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5908" y="0"/>
          <a:ext cx="3016249" cy="19579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E5E4BFD1-1471-4A7A-8061-22F7DCFE150E}" type="TxLink">
            <a:rPr lang="en-US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北中部地域２０４０年将来推計人口 1,285,244人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  <cdr:relSizeAnchor xmlns:cdr="http://schemas.openxmlformats.org/drawingml/2006/chartDrawing">
    <cdr:from>
      <cdr:x>0.09831</cdr:x>
      <cdr:y>0.09913</cdr:y>
    </cdr:from>
    <cdr:to>
      <cdr:x>0.14605</cdr:x>
      <cdr:y>0.14869</cdr:y>
    </cdr:to>
    <cdr:sp macro="" textlink="">
      <cdr:nvSpPr>
        <cdr:cNvPr id="3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383" y="421217"/>
          <a:ext cx="214842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  <cdr:relSizeAnchor xmlns:cdr="http://schemas.openxmlformats.org/drawingml/2006/chartDrawing">
    <cdr:from>
      <cdr:x>0.85583</cdr:x>
      <cdr:y>0.09913</cdr:y>
    </cdr:from>
    <cdr:to>
      <cdr:x>0.90875</cdr:x>
      <cdr:y>0.14869</cdr:y>
    </cdr:to>
    <cdr:sp macro="" textlink="">
      <cdr:nvSpPr>
        <cdr:cNvPr id="4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51275" y="421217"/>
          <a:ext cx="238125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  <cdr:relSizeAnchor xmlns:cdr="http://schemas.openxmlformats.org/drawingml/2006/chartDrawing">
    <cdr:from>
      <cdr:x>0.84619</cdr:x>
      <cdr:y>0.96339</cdr:y>
    </cdr:from>
    <cdr:to>
      <cdr:x>0.93203</cdr:x>
      <cdr:y>0.99602</cdr:y>
    </cdr:to>
    <cdr:sp macro="" textlink="">
      <cdr:nvSpPr>
        <cdr:cNvPr id="6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7883" y="4093633"/>
          <a:ext cx="386291" cy="13864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（千人）</a:t>
          </a:r>
        </a:p>
      </cdr:txBody>
    </cdr:sp>
  </cdr:relSizeAnchor>
  <cdr:relSizeAnchor xmlns:cdr="http://schemas.openxmlformats.org/drawingml/2006/chartDrawing">
    <cdr:from>
      <cdr:x>0.5167</cdr:x>
      <cdr:y>0.92354</cdr:y>
    </cdr:from>
    <cdr:to>
      <cdr:x>0.99059</cdr:x>
      <cdr:y>0.96015</cdr:y>
    </cdr:to>
    <cdr:sp macro="" textlink="">
      <cdr:nvSpPr>
        <cdr:cNvPr id="7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5154" y="3924300"/>
          <a:ext cx="2132545" cy="15556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0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80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2</xdr:row>
      <xdr:rowOff>142875</xdr:rowOff>
    </xdr:from>
    <xdr:to>
      <xdr:col>15</xdr:col>
      <xdr:colOff>66675</xdr:colOff>
      <xdr:row>31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66675</xdr:colOff>
      <xdr:row>2</xdr:row>
      <xdr:rowOff>142875</xdr:rowOff>
    </xdr:from>
    <xdr:to>
      <xdr:col>23</xdr:col>
      <xdr:colOff>333375</xdr:colOff>
      <xdr:row>31</xdr:row>
      <xdr:rowOff>95250</xdr:rowOff>
    </xdr:to>
    <xdr:graphicFrame macro="">
      <xdr:nvGraphicFramePr>
        <xdr:cNvPr id="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0.18867</cdr:x>
      <cdr:y>0</cdr:y>
    </cdr:from>
    <cdr:to>
      <cdr:x>0.81367</cdr:x>
      <cdr:y>0.04857</cdr:y>
    </cdr:to>
    <cdr:sp macro="" textlink="北中部地域C!$H$1">
      <cdr:nvSpPr>
        <cdr:cNvPr id="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9842" y="0"/>
          <a:ext cx="2815167" cy="20637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A407D869-1820-4AF6-8BF1-F750628DE609}" type="TxLink">
            <a:rPr lang="en-US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北中部地域２０４０年将来推計人口 1,285,244人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0.09352</cdr:x>
      <cdr:y>0.10162</cdr:y>
    </cdr:from>
    <cdr:to>
      <cdr:x>0.14121</cdr:x>
      <cdr:y>0.15118</cdr:y>
    </cdr:to>
    <cdr:sp macro="" textlink="">
      <cdr:nvSpPr>
        <cdr:cNvPr id="3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217" y="431799"/>
          <a:ext cx="214842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  <cdr:relSizeAnchor xmlns:cdr="http://schemas.openxmlformats.org/drawingml/2006/chartDrawing">
    <cdr:from>
      <cdr:x>0.85033</cdr:x>
      <cdr:y>0.10162</cdr:y>
    </cdr:from>
    <cdr:to>
      <cdr:x>0.9032</cdr:x>
      <cdr:y>0.15118</cdr:y>
    </cdr:to>
    <cdr:sp macro="" textlink="">
      <cdr:nvSpPr>
        <cdr:cNvPr id="4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30109" y="431799"/>
          <a:ext cx="238125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  <cdr:relSizeAnchor xmlns:cdr="http://schemas.openxmlformats.org/drawingml/2006/chartDrawing">
    <cdr:from>
      <cdr:x>0.84539</cdr:x>
      <cdr:y>0.95766</cdr:y>
    </cdr:from>
    <cdr:to>
      <cdr:x>0.9429</cdr:x>
      <cdr:y>1</cdr:y>
    </cdr:to>
    <cdr:sp macro="" textlink="">
      <cdr:nvSpPr>
        <cdr:cNvPr id="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7884" y="4069292"/>
          <a:ext cx="439208" cy="17991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（千人）</a:t>
          </a:r>
        </a:p>
      </cdr:txBody>
    </cdr:sp>
  </cdr:relSizeAnchor>
  <cdr:relSizeAnchor xmlns:cdr="http://schemas.openxmlformats.org/drawingml/2006/chartDrawing">
    <cdr:from>
      <cdr:x>0.5195</cdr:x>
      <cdr:y>0.92603</cdr:y>
    </cdr:from>
    <cdr:to>
      <cdr:x>0.99295</cdr:x>
      <cdr:y>0.96264</cdr:y>
    </cdr:to>
    <cdr:sp macro="" textlink="">
      <cdr:nvSpPr>
        <cdr:cNvPr id="7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39972" y="3934883"/>
          <a:ext cx="2132545" cy="15556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0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80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0.15687</cdr:x>
      <cdr:y>0</cdr:y>
    </cdr:from>
    <cdr:to>
      <cdr:x>0.82714</cdr:x>
      <cdr:y>0.04608</cdr:y>
    </cdr:to>
    <cdr:sp macro="" textlink="北中部地域C!$Q$1">
      <cdr:nvSpPr>
        <cdr:cNvPr id="2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5908" y="0"/>
          <a:ext cx="3016249" cy="19579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E5E4BFD1-1471-4A7A-8061-22F7DCFE150E}" type="TxLink">
            <a:rPr lang="en-US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北中部地域２０６０年将来推計人口 1,044,116人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  <cdr:relSizeAnchor xmlns:cdr="http://schemas.openxmlformats.org/drawingml/2006/chartDrawing">
    <cdr:from>
      <cdr:x>0.09831</cdr:x>
      <cdr:y>0.09913</cdr:y>
    </cdr:from>
    <cdr:to>
      <cdr:x>0.14605</cdr:x>
      <cdr:y>0.14869</cdr:y>
    </cdr:to>
    <cdr:sp macro="" textlink="">
      <cdr:nvSpPr>
        <cdr:cNvPr id="3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383" y="421217"/>
          <a:ext cx="214842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  <cdr:relSizeAnchor xmlns:cdr="http://schemas.openxmlformats.org/drawingml/2006/chartDrawing">
    <cdr:from>
      <cdr:x>0.85583</cdr:x>
      <cdr:y>0.09913</cdr:y>
    </cdr:from>
    <cdr:to>
      <cdr:x>0.90875</cdr:x>
      <cdr:y>0.14869</cdr:y>
    </cdr:to>
    <cdr:sp macro="" textlink="">
      <cdr:nvSpPr>
        <cdr:cNvPr id="4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51275" y="421217"/>
          <a:ext cx="238125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  <cdr:relSizeAnchor xmlns:cdr="http://schemas.openxmlformats.org/drawingml/2006/chartDrawing">
    <cdr:from>
      <cdr:x>0.84619</cdr:x>
      <cdr:y>0.96339</cdr:y>
    </cdr:from>
    <cdr:to>
      <cdr:x>0.93203</cdr:x>
      <cdr:y>0.99602</cdr:y>
    </cdr:to>
    <cdr:sp macro="" textlink="">
      <cdr:nvSpPr>
        <cdr:cNvPr id="6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7883" y="4093633"/>
          <a:ext cx="386291" cy="13864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（千人）</a:t>
          </a:r>
        </a:p>
      </cdr:txBody>
    </cdr:sp>
  </cdr:relSizeAnchor>
  <cdr:relSizeAnchor xmlns:cdr="http://schemas.openxmlformats.org/drawingml/2006/chartDrawing">
    <cdr:from>
      <cdr:x>0.5167</cdr:x>
      <cdr:y>0.92354</cdr:y>
    </cdr:from>
    <cdr:to>
      <cdr:x>0.99059</cdr:x>
      <cdr:y>0.96015</cdr:y>
    </cdr:to>
    <cdr:sp macro="" textlink="">
      <cdr:nvSpPr>
        <cdr:cNvPr id="7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5154" y="3924300"/>
          <a:ext cx="2132545" cy="15556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0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80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0.15687</cdr:x>
      <cdr:y>0</cdr:y>
    </cdr:from>
    <cdr:to>
      <cdr:x>0.82949</cdr:x>
      <cdr:y>0.04857</cdr:y>
    </cdr:to>
    <cdr:sp macro="" textlink="三重県A!$Q$1">
      <cdr:nvSpPr>
        <cdr:cNvPr id="2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5908" y="0"/>
          <a:ext cx="3026834" cy="20637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E5E4BFD1-1471-4A7A-8061-22F7DCFE150E}" type="TxLink">
            <a:rPr lang="en-US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三重県２０１０年人口 1,854,724人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cdr:txBody>
    </cdr:sp>
  </cdr:relSizeAnchor>
  <cdr:relSizeAnchor xmlns:cdr="http://schemas.openxmlformats.org/drawingml/2006/chartDrawing">
    <cdr:from>
      <cdr:x>0.09831</cdr:x>
      <cdr:y>0.09913</cdr:y>
    </cdr:from>
    <cdr:to>
      <cdr:x>0.14605</cdr:x>
      <cdr:y>0.14869</cdr:y>
    </cdr:to>
    <cdr:sp macro="" textlink="">
      <cdr:nvSpPr>
        <cdr:cNvPr id="3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383" y="421217"/>
          <a:ext cx="214842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  <cdr:relSizeAnchor xmlns:cdr="http://schemas.openxmlformats.org/drawingml/2006/chartDrawing">
    <cdr:from>
      <cdr:x>0.85583</cdr:x>
      <cdr:y>0.09913</cdr:y>
    </cdr:from>
    <cdr:to>
      <cdr:x>0.90875</cdr:x>
      <cdr:y>0.14869</cdr:y>
    </cdr:to>
    <cdr:sp macro="" textlink="">
      <cdr:nvSpPr>
        <cdr:cNvPr id="4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51275" y="421217"/>
          <a:ext cx="238125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  <cdr:relSizeAnchor xmlns:cdr="http://schemas.openxmlformats.org/drawingml/2006/chartDrawing">
    <cdr:from>
      <cdr:x>0.51693</cdr:x>
      <cdr:y>0.92603</cdr:y>
    </cdr:from>
    <cdr:to>
      <cdr:x>0.99083</cdr:x>
      <cdr:y>0.96264</cdr:y>
    </cdr:to>
    <cdr:sp macro="" textlink="">
      <cdr:nvSpPr>
        <cdr:cNvPr id="5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6216" y="3934884"/>
          <a:ext cx="2132543" cy="15557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0        20          40        60         80</a:t>
          </a:r>
        </a:p>
      </cdr:txBody>
    </cdr:sp>
  </cdr:relSizeAnchor>
  <cdr:relSizeAnchor xmlns:cdr="http://schemas.openxmlformats.org/drawingml/2006/chartDrawing">
    <cdr:from>
      <cdr:x>0.84619</cdr:x>
      <cdr:y>0.96339</cdr:y>
    </cdr:from>
    <cdr:to>
      <cdr:x>0.93203</cdr:x>
      <cdr:y>0.99602</cdr:y>
    </cdr:to>
    <cdr:sp macro="" textlink="">
      <cdr:nvSpPr>
        <cdr:cNvPr id="6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7883" y="4093633"/>
          <a:ext cx="386291" cy="13864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（千人）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2</xdr:row>
      <xdr:rowOff>142875</xdr:rowOff>
    </xdr:from>
    <xdr:to>
      <xdr:col>15</xdr:col>
      <xdr:colOff>66675</xdr:colOff>
      <xdr:row>31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66675</xdr:colOff>
      <xdr:row>2</xdr:row>
      <xdr:rowOff>142875</xdr:rowOff>
    </xdr:from>
    <xdr:to>
      <xdr:col>23</xdr:col>
      <xdr:colOff>333375</xdr:colOff>
      <xdr:row>31</xdr:row>
      <xdr:rowOff>95250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38100</xdr:colOff>
      <xdr:row>20</xdr:row>
      <xdr:rowOff>95250</xdr:rowOff>
    </xdr:from>
    <xdr:to>
      <xdr:col>17</xdr:col>
      <xdr:colOff>47625</xdr:colOff>
      <xdr:row>28</xdr:row>
      <xdr:rowOff>57150</xdr:rowOff>
    </xdr:to>
    <xdr:sp macro="" textlink="">
      <xdr:nvSpPr>
        <xdr:cNvPr id="9" name="Freeform 9"/>
        <xdr:cNvSpPr>
          <a:spLocks/>
        </xdr:cNvSpPr>
      </xdr:nvSpPr>
      <xdr:spPr bwMode="auto">
        <a:xfrm>
          <a:off x="5619750" y="2990850"/>
          <a:ext cx="2105025" cy="1181100"/>
        </a:xfrm>
        <a:custGeom>
          <a:avLst/>
          <a:gdLst>
            <a:gd name="T0" fmla="*/ 0 w 278"/>
            <a:gd name="T1" fmla="*/ 124 h 124"/>
            <a:gd name="T2" fmla="*/ 74 w 278"/>
            <a:gd name="T3" fmla="*/ 124 h 124"/>
            <a:gd name="T4" fmla="*/ 225 w 278"/>
            <a:gd name="T5" fmla="*/ 0 h 124"/>
            <a:gd name="T6" fmla="*/ 278 w 278"/>
            <a:gd name="T7" fmla="*/ 0 h 12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278" h="124">
              <a:moveTo>
                <a:pt x="0" y="124"/>
              </a:moveTo>
              <a:lnTo>
                <a:pt x="74" y="124"/>
              </a:lnTo>
              <a:lnTo>
                <a:pt x="225" y="0"/>
              </a:lnTo>
              <a:lnTo>
                <a:pt x="278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152400</xdr:colOff>
      <xdr:row>12</xdr:row>
      <xdr:rowOff>10583</xdr:rowOff>
    </xdr:from>
    <xdr:to>
      <xdr:col>16</xdr:col>
      <xdr:colOff>95250</xdr:colOff>
      <xdr:row>19</xdr:row>
      <xdr:rowOff>38100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 flipV="1">
          <a:off x="8195733" y="1788583"/>
          <a:ext cx="1001184" cy="106468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0.15343</cdr:x>
      <cdr:y>0</cdr:y>
    </cdr:from>
    <cdr:to>
      <cdr:x>0.83482</cdr:x>
      <cdr:y>0.04359</cdr:y>
    </cdr:to>
    <cdr:sp macro="" textlink="三重県B!$H$1">
      <cdr:nvSpPr>
        <cdr:cNvPr id="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1093" y="0"/>
          <a:ext cx="3069166" cy="18520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910D983F-74D6-4553-ADE8-0D6D189A852E}" type="TxLink">
            <a:rPr lang="en-US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三重県２０１０年人口 1,854,724人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0.5047</cdr:x>
      <cdr:y>0.92105</cdr:y>
    </cdr:from>
    <cdr:to>
      <cdr:x>0.97815</cdr:x>
      <cdr:y>0.95766</cdr:y>
    </cdr:to>
    <cdr:sp macro="" textlink="">
      <cdr:nvSpPr>
        <cdr:cNvPr id="3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73298" y="3913717"/>
          <a:ext cx="2132543" cy="15557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0        20          40        60         80</a:t>
          </a:r>
        </a:p>
      </cdr:txBody>
    </cdr:sp>
  </cdr:relSizeAnchor>
  <cdr:relSizeAnchor xmlns:cdr="http://schemas.openxmlformats.org/drawingml/2006/chartDrawing">
    <cdr:from>
      <cdr:x>0.08647</cdr:x>
      <cdr:y>0.09913</cdr:y>
    </cdr:from>
    <cdr:to>
      <cdr:x>0.13416</cdr:x>
      <cdr:y>0.14869</cdr:y>
    </cdr:to>
    <cdr:sp macro="" textlink="">
      <cdr:nvSpPr>
        <cdr:cNvPr id="4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9467" y="421217"/>
          <a:ext cx="214842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  <cdr:relSizeAnchor xmlns:cdr="http://schemas.openxmlformats.org/drawingml/2006/chartDrawing">
    <cdr:from>
      <cdr:x>0.84328</cdr:x>
      <cdr:y>0.09913</cdr:y>
    </cdr:from>
    <cdr:to>
      <cdr:x>0.89615</cdr:x>
      <cdr:y>0.14869</cdr:y>
    </cdr:to>
    <cdr:sp macro="" textlink="">
      <cdr:nvSpPr>
        <cdr:cNvPr id="5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8359" y="421217"/>
          <a:ext cx="238125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  <cdr:relSizeAnchor xmlns:cdr="http://schemas.openxmlformats.org/drawingml/2006/chartDrawing">
    <cdr:from>
      <cdr:x>0.8407</cdr:x>
      <cdr:y>0.95766</cdr:y>
    </cdr:from>
    <cdr:to>
      <cdr:x>0.94055</cdr:x>
      <cdr:y>0.99502</cdr:y>
    </cdr:to>
    <cdr:sp macro="" textlink="">
      <cdr:nvSpPr>
        <cdr:cNvPr id="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86718" y="4069292"/>
          <a:ext cx="449791" cy="15875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（千人）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0.15452</cdr:x>
      <cdr:y>0</cdr:y>
    </cdr:from>
    <cdr:to>
      <cdr:x>0.82714</cdr:x>
      <cdr:y>0.0411</cdr:y>
    </cdr:to>
    <cdr:sp macro="" textlink="三重県B!$Q$1">
      <cdr:nvSpPr>
        <cdr:cNvPr id="2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5325" y="0"/>
          <a:ext cx="3026833" cy="17462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F8414334-05FD-4347-B119-112D26BD0D96}" type="TxLink">
            <a:rPr lang="en-US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三重県２０４０年将来推計人口 1,507,656人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0.51458</cdr:x>
      <cdr:y>0.92603</cdr:y>
    </cdr:from>
    <cdr:to>
      <cdr:x>0.96496</cdr:x>
      <cdr:y>0.96264</cdr:y>
    </cdr:to>
    <cdr:sp macro="" textlink="">
      <cdr:nvSpPr>
        <cdr:cNvPr id="3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5634" y="3934883"/>
          <a:ext cx="2026710" cy="15557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0        20          40        60         80</a:t>
          </a:r>
        </a:p>
      </cdr:txBody>
    </cdr:sp>
  </cdr:relSizeAnchor>
  <cdr:relSizeAnchor xmlns:cdr="http://schemas.openxmlformats.org/drawingml/2006/chartDrawing">
    <cdr:from>
      <cdr:x>0.0936</cdr:x>
      <cdr:y>0.09913</cdr:y>
    </cdr:from>
    <cdr:to>
      <cdr:x>0.14135</cdr:x>
      <cdr:y>0.14869</cdr:y>
    </cdr:to>
    <cdr:sp macro="" textlink="">
      <cdr:nvSpPr>
        <cdr:cNvPr id="4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217" y="421217"/>
          <a:ext cx="214842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  <cdr:relSizeAnchor xmlns:cdr="http://schemas.openxmlformats.org/drawingml/2006/chartDrawing">
    <cdr:from>
      <cdr:x>0.85113</cdr:x>
      <cdr:y>0.09913</cdr:y>
    </cdr:from>
    <cdr:to>
      <cdr:x>0.90405</cdr:x>
      <cdr:y>0.14869</cdr:y>
    </cdr:to>
    <cdr:sp macro="" textlink="">
      <cdr:nvSpPr>
        <cdr:cNvPr id="5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30109" y="421217"/>
          <a:ext cx="238125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  <cdr:relSizeAnchor xmlns:cdr="http://schemas.openxmlformats.org/drawingml/2006/chartDrawing">
    <cdr:from>
      <cdr:x>0.85089</cdr:x>
      <cdr:y>0.96264</cdr:y>
    </cdr:from>
    <cdr:to>
      <cdr:x>0.95085</cdr:x>
      <cdr:y>1</cdr:y>
    </cdr:to>
    <cdr:sp macro="" textlink="">
      <cdr:nvSpPr>
        <cdr:cNvPr id="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29050" y="4090458"/>
          <a:ext cx="449791" cy="15875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2</xdr:row>
      <xdr:rowOff>142875</xdr:rowOff>
    </xdr:from>
    <xdr:to>
      <xdr:col>15</xdr:col>
      <xdr:colOff>66675</xdr:colOff>
      <xdr:row>31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66675</xdr:colOff>
      <xdr:row>2</xdr:row>
      <xdr:rowOff>142875</xdr:rowOff>
    </xdr:from>
    <xdr:to>
      <xdr:col>23</xdr:col>
      <xdr:colOff>333375</xdr:colOff>
      <xdr:row>31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0.15343</cdr:x>
      <cdr:y>0</cdr:y>
    </cdr:from>
    <cdr:to>
      <cdr:x>0.83482</cdr:x>
      <cdr:y>0.04359</cdr:y>
    </cdr:to>
    <cdr:sp macro="" textlink="三重県C!$H$1">
      <cdr:nvSpPr>
        <cdr:cNvPr id="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1093" y="0"/>
          <a:ext cx="3069166" cy="18520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910D983F-74D6-4553-ADE8-0D6D189A852E}" type="TxLink">
            <a:rPr lang="en-US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三重県２０４０年将来推計人口 1,507,656人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0.5047</cdr:x>
      <cdr:y>0.92105</cdr:y>
    </cdr:from>
    <cdr:to>
      <cdr:x>0.97815</cdr:x>
      <cdr:y>0.95766</cdr:y>
    </cdr:to>
    <cdr:sp macro="" textlink="">
      <cdr:nvSpPr>
        <cdr:cNvPr id="3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73298" y="3913717"/>
          <a:ext cx="2132543" cy="15557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0        20          40        60         80</a:t>
          </a:r>
        </a:p>
      </cdr:txBody>
    </cdr:sp>
  </cdr:relSizeAnchor>
  <cdr:relSizeAnchor xmlns:cdr="http://schemas.openxmlformats.org/drawingml/2006/chartDrawing">
    <cdr:from>
      <cdr:x>0.08647</cdr:x>
      <cdr:y>0.09913</cdr:y>
    </cdr:from>
    <cdr:to>
      <cdr:x>0.13416</cdr:x>
      <cdr:y>0.14869</cdr:y>
    </cdr:to>
    <cdr:sp macro="" textlink="">
      <cdr:nvSpPr>
        <cdr:cNvPr id="4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9467" y="421217"/>
          <a:ext cx="214842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  <cdr:relSizeAnchor xmlns:cdr="http://schemas.openxmlformats.org/drawingml/2006/chartDrawing">
    <cdr:from>
      <cdr:x>0.84328</cdr:x>
      <cdr:y>0.09913</cdr:y>
    </cdr:from>
    <cdr:to>
      <cdr:x>0.89615</cdr:x>
      <cdr:y>0.14869</cdr:y>
    </cdr:to>
    <cdr:sp macro="" textlink="">
      <cdr:nvSpPr>
        <cdr:cNvPr id="5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8359" y="421217"/>
          <a:ext cx="238125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  <cdr:relSizeAnchor xmlns:cdr="http://schemas.openxmlformats.org/drawingml/2006/chartDrawing">
    <cdr:from>
      <cdr:x>0.8407</cdr:x>
      <cdr:y>0.95766</cdr:y>
    </cdr:from>
    <cdr:to>
      <cdr:x>0.94055</cdr:x>
      <cdr:y>0.99502</cdr:y>
    </cdr:to>
    <cdr:sp macro="" textlink="">
      <cdr:nvSpPr>
        <cdr:cNvPr id="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86718" y="4069292"/>
          <a:ext cx="449791" cy="15875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（千人）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0.15452</cdr:x>
      <cdr:y>0</cdr:y>
    </cdr:from>
    <cdr:to>
      <cdr:x>0.82714</cdr:x>
      <cdr:y>0.0411</cdr:y>
    </cdr:to>
    <cdr:sp macro="" textlink="三重県C!$Q$1">
      <cdr:nvSpPr>
        <cdr:cNvPr id="2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5325" y="0"/>
          <a:ext cx="3026833" cy="17462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F8414334-05FD-4347-B119-112D26BD0D96}" type="TxLink">
            <a:rPr lang="en-US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三重県２０６０年将来推計人口 1,195,968人</a:t>
          </a:fld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0.51458</cdr:x>
      <cdr:y>0.92603</cdr:y>
    </cdr:from>
    <cdr:to>
      <cdr:x>0.96496</cdr:x>
      <cdr:y>0.96264</cdr:y>
    </cdr:to>
    <cdr:sp macro="" textlink="">
      <cdr:nvSpPr>
        <cdr:cNvPr id="3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5634" y="3934883"/>
          <a:ext cx="2026710" cy="15557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0        20          40        60         80</a:t>
          </a:r>
        </a:p>
      </cdr:txBody>
    </cdr:sp>
  </cdr:relSizeAnchor>
  <cdr:relSizeAnchor xmlns:cdr="http://schemas.openxmlformats.org/drawingml/2006/chartDrawing">
    <cdr:from>
      <cdr:x>0.0936</cdr:x>
      <cdr:y>0.09913</cdr:y>
    </cdr:from>
    <cdr:to>
      <cdr:x>0.14135</cdr:x>
      <cdr:y>0.14869</cdr:y>
    </cdr:to>
    <cdr:sp macro="" textlink="">
      <cdr:nvSpPr>
        <cdr:cNvPr id="4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217" y="421217"/>
          <a:ext cx="214842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  <cdr:relSizeAnchor xmlns:cdr="http://schemas.openxmlformats.org/drawingml/2006/chartDrawing">
    <cdr:from>
      <cdr:x>0.85113</cdr:x>
      <cdr:y>0.09913</cdr:y>
    </cdr:from>
    <cdr:to>
      <cdr:x>0.90405</cdr:x>
      <cdr:y>0.14869</cdr:y>
    </cdr:to>
    <cdr:sp macro="" textlink="">
      <cdr:nvSpPr>
        <cdr:cNvPr id="5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30109" y="421217"/>
          <a:ext cx="238125" cy="2106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  <cdr:relSizeAnchor xmlns:cdr="http://schemas.openxmlformats.org/drawingml/2006/chartDrawing">
    <cdr:from>
      <cdr:x>0.85089</cdr:x>
      <cdr:y>0.96264</cdr:y>
    </cdr:from>
    <cdr:to>
      <cdr:x>0.95085</cdr:x>
      <cdr:y>1</cdr:y>
    </cdr:to>
    <cdr:sp macro="" textlink="">
      <cdr:nvSpPr>
        <cdr:cNvPr id="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29050" y="4090458"/>
          <a:ext cx="449791" cy="15875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28"/>
  <sheetViews>
    <sheetView showGridLines="0" zoomScale="90" zoomScaleNormal="90" workbookViewId="0">
      <selection activeCell="E31" sqref="E31"/>
    </sheetView>
  </sheetViews>
  <sheetFormatPr defaultRowHeight="12" x14ac:dyDescent="0.15"/>
  <cols>
    <col min="1" max="1" width="8.28515625" customWidth="1"/>
    <col min="2" max="3" width="9.5703125" bestFit="1" customWidth="1"/>
    <col min="4" max="6" width="9.5703125" customWidth="1"/>
    <col min="8" max="23" width="7.85546875" customWidth="1"/>
  </cols>
  <sheetData>
    <row r="1" spans="1:17" x14ac:dyDescent="0.15">
      <c r="A1" s="4" t="str">
        <f ca="1">LEFT(D1,LEN(D1)-1)</f>
        <v>三重県</v>
      </c>
      <c r="D1" t="str">
        <f ca="1">MID(CELL("filename",$L$1),FIND("]",CELL("filename",$L$1))+1,31)</f>
        <v>三重県A</v>
      </c>
      <c r="H1" t="str">
        <f ca="1">$A$1&amp;A2&amp;" "&amp;TEXT(B27,"#,###")&amp;"人"</f>
        <v>三重県１９８０年人口 1,686,936人</v>
      </c>
      <c r="Q1" t="str">
        <f ca="1">$A$1&amp;D2&amp;" "&amp;TEXT(E27,"#,###")&amp;"人"</f>
        <v>三重県２０１０年人口 1,854,724人</v>
      </c>
    </row>
    <row r="2" spans="1:17" x14ac:dyDescent="0.15">
      <c r="A2" s="4" t="s">
        <v>26</v>
      </c>
      <c r="D2" s="4" t="s">
        <v>27</v>
      </c>
    </row>
    <row r="3" spans="1:17" x14ac:dyDescent="0.15">
      <c r="A3" s="2"/>
      <c r="B3" s="3" t="s">
        <v>0</v>
      </c>
      <c r="C3" s="3" t="s">
        <v>1</v>
      </c>
      <c r="D3" s="2"/>
      <c r="E3" s="3" t="s">
        <v>0</v>
      </c>
      <c r="F3" s="3" t="s">
        <v>1</v>
      </c>
    </row>
    <row r="4" spans="1:17" x14ac:dyDescent="0.15">
      <c r="A4" s="2" t="s">
        <v>2</v>
      </c>
      <c r="B4" s="6">
        <v>60041</v>
      </c>
      <c r="C4" s="6">
        <v>56877</v>
      </c>
      <c r="D4" s="2" t="s">
        <v>2</v>
      </c>
      <c r="E4" s="6">
        <v>39834</v>
      </c>
      <c r="F4" s="6">
        <v>38525.999999999993</v>
      </c>
      <c r="G4" s="1"/>
    </row>
    <row r="5" spans="1:17" x14ac:dyDescent="0.15">
      <c r="A5" s="2" t="s">
        <v>3</v>
      </c>
      <c r="B5" s="6">
        <v>72652</v>
      </c>
      <c r="C5" s="6">
        <v>69270</v>
      </c>
      <c r="D5" s="2" t="s">
        <v>3</v>
      </c>
      <c r="E5" s="6">
        <v>43425</v>
      </c>
      <c r="F5" s="6">
        <v>41342</v>
      </c>
      <c r="G5" s="1"/>
    </row>
    <row r="6" spans="1:17" x14ac:dyDescent="0.15">
      <c r="A6" s="2" t="s">
        <v>4</v>
      </c>
      <c r="B6" s="6">
        <v>65216</v>
      </c>
      <c r="C6" s="6">
        <v>61913</v>
      </c>
      <c r="D6" s="2" t="s">
        <v>4</v>
      </c>
      <c r="E6" s="6">
        <v>46361</v>
      </c>
      <c r="F6" s="6">
        <v>43913.999999999978</v>
      </c>
      <c r="G6" s="1"/>
    </row>
    <row r="7" spans="1:17" x14ac:dyDescent="0.15">
      <c r="A7" s="2" t="s">
        <v>5</v>
      </c>
      <c r="B7" s="6">
        <v>60222</v>
      </c>
      <c r="C7" s="6">
        <v>59345</v>
      </c>
      <c r="D7" s="2" t="s">
        <v>5</v>
      </c>
      <c r="E7" s="6">
        <v>45515</v>
      </c>
      <c r="F7" s="6">
        <v>43203.000000000015</v>
      </c>
      <c r="G7" s="1"/>
    </row>
    <row r="8" spans="1:17" x14ac:dyDescent="0.15">
      <c r="A8" s="2" t="s">
        <v>6</v>
      </c>
      <c r="B8" s="6">
        <v>45673</v>
      </c>
      <c r="C8" s="6">
        <v>51245</v>
      </c>
      <c r="D8" s="2" t="s">
        <v>6</v>
      </c>
      <c r="E8" s="6">
        <v>44086</v>
      </c>
      <c r="F8" s="6">
        <v>43147.000000000007</v>
      </c>
      <c r="G8" s="1"/>
    </row>
    <row r="9" spans="1:17" x14ac:dyDescent="0.15">
      <c r="A9" s="2" t="s">
        <v>7</v>
      </c>
      <c r="B9" s="6">
        <v>57076</v>
      </c>
      <c r="C9" s="6">
        <v>59210</v>
      </c>
      <c r="D9" s="2" t="s">
        <v>7</v>
      </c>
      <c r="E9" s="6">
        <v>51307</v>
      </c>
      <c r="F9" s="6">
        <v>47849.999999999993</v>
      </c>
      <c r="G9" s="1"/>
    </row>
    <row r="10" spans="1:17" x14ac:dyDescent="0.15">
      <c r="A10" s="2" t="s">
        <v>8</v>
      </c>
      <c r="B10" s="6">
        <v>71680</v>
      </c>
      <c r="C10" s="6">
        <v>72362</v>
      </c>
      <c r="D10" s="2" t="s">
        <v>8</v>
      </c>
      <c r="E10" s="6">
        <v>58851</v>
      </c>
      <c r="F10" s="6">
        <v>55529.000000000007</v>
      </c>
      <c r="G10" s="1"/>
    </row>
    <row r="11" spans="1:17" x14ac:dyDescent="0.15">
      <c r="A11" s="2" t="s">
        <v>9</v>
      </c>
      <c r="B11" s="6">
        <v>63643</v>
      </c>
      <c r="C11" s="6">
        <v>64343</v>
      </c>
      <c r="D11" s="2" t="s">
        <v>9</v>
      </c>
      <c r="E11" s="6">
        <v>70766</v>
      </c>
      <c r="F11" s="6">
        <v>67497.000000000015</v>
      </c>
      <c r="G11" s="1"/>
    </row>
    <row r="12" spans="1:17" x14ac:dyDescent="0.15">
      <c r="A12" s="2" t="s">
        <v>10</v>
      </c>
      <c r="B12" s="6">
        <v>58959</v>
      </c>
      <c r="C12" s="6">
        <v>59796</v>
      </c>
      <c r="D12" s="2" t="s">
        <v>10</v>
      </c>
      <c r="E12" s="6">
        <v>61950</v>
      </c>
      <c r="F12" s="6">
        <v>60338.000000000022</v>
      </c>
      <c r="G12" s="1"/>
    </row>
    <row r="13" spans="1:17" x14ac:dyDescent="0.15">
      <c r="A13" s="2" t="s">
        <v>11</v>
      </c>
      <c r="B13" s="6">
        <v>60468</v>
      </c>
      <c r="C13" s="6">
        <v>60103</v>
      </c>
      <c r="D13" s="2" t="s">
        <v>11</v>
      </c>
      <c r="E13" s="6">
        <v>59179</v>
      </c>
      <c r="F13" s="6">
        <v>58841.000000000007</v>
      </c>
      <c r="G13" s="1"/>
    </row>
    <row r="14" spans="1:17" x14ac:dyDescent="0.15">
      <c r="A14" s="2" t="s">
        <v>12</v>
      </c>
      <c r="B14" s="6">
        <v>57368</v>
      </c>
      <c r="C14" s="6">
        <v>56837</v>
      </c>
      <c r="D14" s="2" t="s">
        <v>12</v>
      </c>
      <c r="E14" s="6">
        <v>55089</v>
      </c>
      <c r="F14" s="6">
        <v>56260</v>
      </c>
      <c r="G14" s="1"/>
    </row>
    <row r="15" spans="1:17" x14ac:dyDescent="0.15">
      <c r="A15" s="2" t="s">
        <v>13</v>
      </c>
      <c r="B15" s="6">
        <v>36231</v>
      </c>
      <c r="C15" s="6">
        <v>49060</v>
      </c>
      <c r="D15" s="2" t="s">
        <v>13</v>
      </c>
      <c r="E15" s="6">
        <v>61578</v>
      </c>
      <c r="F15" s="6">
        <v>63371.000000000022</v>
      </c>
      <c r="G15" s="1"/>
    </row>
    <row r="16" spans="1:17" x14ac:dyDescent="0.15">
      <c r="A16" s="2" t="s">
        <v>14</v>
      </c>
      <c r="B16" s="6">
        <v>29756</v>
      </c>
      <c r="C16" s="6">
        <v>40435</v>
      </c>
      <c r="D16" s="2" t="s">
        <v>14</v>
      </c>
      <c r="E16" s="6">
        <v>71896</v>
      </c>
      <c r="F16" s="6">
        <v>74703</v>
      </c>
      <c r="G16" s="1"/>
    </row>
    <row r="17" spans="1:7" x14ac:dyDescent="0.15">
      <c r="A17" s="2" t="s">
        <v>15</v>
      </c>
      <c r="B17" s="6">
        <v>28507</v>
      </c>
      <c r="C17" s="6">
        <v>38107</v>
      </c>
      <c r="D17" s="2" t="s">
        <v>15</v>
      </c>
      <c r="E17" s="6">
        <v>59036</v>
      </c>
      <c r="F17" s="6">
        <v>63549</v>
      </c>
      <c r="G17" s="1"/>
    </row>
    <row r="18" spans="1:7" x14ac:dyDescent="0.15">
      <c r="A18" s="2" t="s">
        <v>16</v>
      </c>
      <c r="B18" s="6">
        <v>23154</v>
      </c>
      <c r="C18" s="6">
        <v>29934</v>
      </c>
      <c r="D18" s="2" t="s">
        <v>16</v>
      </c>
      <c r="E18" s="6">
        <v>49028</v>
      </c>
      <c r="F18" s="6">
        <v>55954.999999999993</v>
      </c>
      <c r="G18" s="1"/>
    </row>
    <row r="19" spans="1:7" x14ac:dyDescent="0.15">
      <c r="A19" s="2" t="s">
        <v>17</v>
      </c>
      <c r="B19" s="6">
        <v>15806</v>
      </c>
      <c r="C19" s="6">
        <v>21657</v>
      </c>
      <c r="D19" s="2" t="s">
        <v>17</v>
      </c>
      <c r="E19" s="6">
        <v>40926</v>
      </c>
      <c r="F19" s="6">
        <v>51842.999999999985</v>
      </c>
      <c r="G19" s="1"/>
    </row>
    <row r="20" spans="1:7" x14ac:dyDescent="0.15">
      <c r="A20" s="2" t="s">
        <v>18</v>
      </c>
      <c r="B20" s="6">
        <v>7799</v>
      </c>
      <c r="C20" s="6">
        <v>12237</v>
      </c>
      <c r="D20" s="2" t="s">
        <v>18</v>
      </c>
      <c r="E20" s="6">
        <v>28748</v>
      </c>
      <c r="F20" s="6">
        <v>42098</v>
      </c>
      <c r="G20" s="1"/>
    </row>
    <row r="21" spans="1:7" x14ac:dyDescent="0.15">
      <c r="A21" s="2" t="s">
        <v>19</v>
      </c>
      <c r="B21" s="6">
        <v>2610</v>
      </c>
      <c r="C21" s="6">
        <v>4989</v>
      </c>
      <c r="D21" s="2" t="s">
        <v>19</v>
      </c>
      <c r="E21" s="6">
        <v>11329</v>
      </c>
      <c r="F21" s="6">
        <v>26784</v>
      </c>
      <c r="G21" s="1"/>
    </row>
    <row r="22" spans="1:7" x14ac:dyDescent="0.15">
      <c r="A22" s="2" t="s">
        <v>20</v>
      </c>
      <c r="B22" s="6">
        <v>626</v>
      </c>
      <c r="C22" s="6">
        <v>1593</v>
      </c>
      <c r="D22" s="2" t="s">
        <v>20</v>
      </c>
      <c r="E22" s="6">
        <v>4494</v>
      </c>
      <c r="F22" s="6">
        <v>16576.000000000004</v>
      </c>
      <c r="G22" s="1"/>
    </row>
    <row r="23" spans="1:7" x14ac:dyDescent="0.15">
      <c r="A23" s="12" t="s">
        <v>22</v>
      </c>
      <c r="B23" s="6">
        <v>91</v>
      </c>
      <c r="C23" s="6">
        <v>45</v>
      </c>
      <c r="D23" s="12"/>
      <c r="E23" s="6"/>
      <c r="F23" s="6"/>
    </row>
    <row r="24" spans="1:7" x14ac:dyDescent="0.15">
      <c r="A24" s="2" t="s">
        <v>21</v>
      </c>
      <c r="B24" s="5">
        <f>SUM(B4:B23)</f>
        <v>817578</v>
      </c>
      <c r="C24" s="5">
        <f>SUM(C4:C23)</f>
        <v>869358</v>
      </c>
      <c r="D24" s="2" t="s">
        <v>21</v>
      </c>
      <c r="E24" s="5">
        <f>SUM(E4:E23)</f>
        <v>903398</v>
      </c>
      <c r="F24" s="5">
        <f>SUM(F4:F23)</f>
        <v>951326</v>
      </c>
    </row>
    <row r="25" spans="1:7" x14ac:dyDescent="0.15">
      <c r="D25" s="2" t="s">
        <v>30</v>
      </c>
      <c r="E25" s="7">
        <f>(E24-B$24)/B$24*100</f>
        <v>10.496857792161727</v>
      </c>
      <c r="F25" s="7">
        <f>(F24-C$24)/C$24*100</f>
        <v>9.4285668274749881</v>
      </c>
    </row>
    <row r="26" spans="1:7" x14ac:dyDescent="0.15">
      <c r="D26" s="8"/>
      <c r="E26" s="8"/>
      <c r="F26" s="8"/>
    </row>
    <row r="27" spans="1:7" x14ac:dyDescent="0.15">
      <c r="A27" t="s">
        <v>23</v>
      </c>
      <c r="B27" s="1">
        <f>B24+C24</f>
        <v>1686936</v>
      </c>
      <c r="D27" s="9"/>
      <c r="E27" s="1">
        <f>E24+F24</f>
        <v>1854724</v>
      </c>
      <c r="F27" s="9"/>
    </row>
    <row r="28" spans="1:7" x14ac:dyDescent="0.15">
      <c r="A28" s="13" t="s">
        <v>25</v>
      </c>
      <c r="D28" s="13" t="s">
        <v>24</v>
      </c>
      <c r="E28" s="9"/>
      <c r="F28" s="9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48"/>
  <sheetViews>
    <sheetView showGridLines="0" zoomScale="90" zoomScaleNormal="90" workbookViewId="0">
      <selection activeCell="D33" sqref="D33"/>
    </sheetView>
  </sheetViews>
  <sheetFormatPr defaultRowHeight="12" x14ac:dyDescent="0.15"/>
  <cols>
    <col min="1" max="1" width="8.28515625" customWidth="1"/>
    <col min="2" max="3" width="9.5703125" bestFit="1" customWidth="1"/>
    <col min="4" max="6" width="9.5703125" customWidth="1"/>
    <col min="8" max="23" width="7.85546875" customWidth="1"/>
  </cols>
  <sheetData>
    <row r="1" spans="1:17" x14ac:dyDescent="0.15">
      <c r="A1" s="4" t="str">
        <f ca="1">LEFT(D1,LEN(D1)-1)</f>
        <v>三重県</v>
      </c>
      <c r="D1" t="str">
        <f ca="1">MID(CELL("filename",$L$1),FIND("]",CELL("filename",$L$1))+1,31)</f>
        <v>三重県B</v>
      </c>
      <c r="H1" t="str">
        <f ca="1">$A$1&amp;A2&amp;" "&amp;TEXT(B27,"#,###")&amp;"人"</f>
        <v>三重県２０１０年人口 1,854,724人</v>
      </c>
      <c r="Q1" t="str">
        <f ca="1">$A$1&amp;D2&amp;" "&amp;TEXT(E27,"#,###")&amp;"人"</f>
        <v>三重県２０４０年将来推計人口 1,507,656人</v>
      </c>
    </row>
    <row r="2" spans="1:17" x14ac:dyDescent="0.15">
      <c r="A2" s="4" t="s">
        <v>28</v>
      </c>
      <c r="D2" s="4" t="s">
        <v>29</v>
      </c>
    </row>
    <row r="3" spans="1:17" x14ac:dyDescent="0.15">
      <c r="A3" s="2"/>
      <c r="B3" s="3" t="s">
        <v>0</v>
      </c>
      <c r="C3" s="3" t="s">
        <v>1</v>
      </c>
      <c r="D3" s="2"/>
      <c r="E3" s="3" t="s">
        <v>0</v>
      </c>
      <c r="F3" s="3" t="s">
        <v>1</v>
      </c>
    </row>
    <row r="4" spans="1:17" x14ac:dyDescent="0.15">
      <c r="A4" s="2" t="s">
        <v>2</v>
      </c>
      <c r="B4" s="6">
        <v>39834</v>
      </c>
      <c r="C4" s="6">
        <v>38525.999999999993</v>
      </c>
      <c r="D4" s="2" t="s">
        <v>2</v>
      </c>
      <c r="E4" s="6">
        <v>25835</v>
      </c>
      <c r="F4" s="6">
        <v>24510</v>
      </c>
      <c r="G4" s="1"/>
    </row>
    <row r="5" spans="1:17" x14ac:dyDescent="0.15">
      <c r="A5" s="2" t="s">
        <v>3</v>
      </c>
      <c r="B5" s="6">
        <v>43425</v>
      </c>
      <c r="C5" s="6">
        <v>41342</v>
      </c>
      <c r="D5" s="2" t="s">
        <v>3</v>
      </c>
      <c r="E5" s="6">
        <v>27209</v>
      </c>
      <c r="F5" s="6">
        <v>25764</v>
      </c>
      <c r="G5" s="1"/>
    </row>
    <row r="6" spans="1:17" x14ac:dyDescent="0.15">
      <c r="A6" s="2" t="s">
        <v>4</v>
      </c>
      <c r="B6" s="6">
        <v>46361</v>
      </c>
      <c r="C6" s="6">
        <v>43913.999999999978</v>
      </c>
      <c r="D6" s="2" t="s">
        <v>4</v>
      </c>
      <c r="E6" s="6">
        <v>28196</v>
      </c>
      <c r="F6" s="6">
        <v>26614</v>
      </c>
      <c r="G6" s="1"/>
    </row>
    <row r="7" spans="1:17" x14ac:dyDescent="0.15">
      <c r="A7" s="2" t="s">
        <v>5</v>
      </c>
      <c r="B7" s="6">
        <v>45515</v>
      </c>
      <c r="C7" s="6">
        <v>43203.000000000015</v>
      </c>
      <c r="D7" s="2" t="s">
        <v>5</v>
      </c>
      <c r="E7" s="6">
        <v>28829</v>
      </c>
      <c r="F7" s="6">
        <v>27403</v>
      </c>
      <c r="G7" s="1"/>
    </row>
    <row r="8" spans="1:17" x14ac:dyDescent="0.15">
      <c r="A8" s="2" t="s">
        <v>6</v>
      </c>
      <c r="B8" s="6">
        <v>44086</v>
      </c>
      <c r="C8" s="6">
        <v>43147.000000000007</v>
      </c>
      <c r="D8" s="2" t="s">
        <v>6</v>
      </c>
      <c r="E8" s="6">
        <v>30717</v>
      </c>
      <c r="F8" s="6">
        <v>29719</v>
      </c>
      <c r="G8" s="1"/>
    </row>
    <row r="9" spans="1:17" x14ac:dyDescent="0.15">
      <c r="A9" s="2" t="s">
        <v>7</v>
      </c>
      <c r="B9" s="6">
        <v>51307</v>
      </c>
      <c r="C9" s="6">
        <v>47849.999999999993</v>
      </c>
      <c r="D9" s="2" t="s">
        <v>7</v>
      </c>
      <c r="E9" s="6">
        <v>36959</v>
      </c>
      <c r="F9" s="6">
        <v>34318</v>
      </c>
      <c r="G9" s="1"/>
    </row>
    <row r="10" spans="1:17" x14ac:dyDescent="0.15">
      <c r="A10" s="2" t="s">
        <v>8</v>
      </c>
      <c r="B10" s="6">
        <v>58851</v>
      </c>
      <c r="C10" s="6">
        <v>55529.000000000007</v>
      </c>
      <c r="D10" s="2" t="s">
        <v>8</v>
      </c>
      <c r="E10" s="6">
        <v>39913</v>
      </c>
      <c r="F10" s="6">
        <v>37188</v>
      </c>
      <c r="G10" s="1"/>
    </row>
    <row r="11" spans="1:17" x14ac:dyDescent="0.15">
      <c r="A11" s="2" t="s">
        <v>9</v>
      </c>
      <c r="B11" s="6">
        <v>70766</v>
      </c>
      <c r="C11" s="6">
        <v>67497.000000000015</v>
      </c>
      <c r="D11" s="2" t="s">
        <v>9</v>
      </c>
      <c r="E11" s="6">
        <v>43207</v>
      </c>
      <c r="F11" s="6">
        <v>39663</v>
      </c>
      <c r="G11" s="1"/>
    </row>
    <row r="12" spans="1:17" x14ac:dyDescent="0.15">
      <c r="A12" s="2" t="s">
        <v>10</v>
      </c>
      <c r="B12" s="6">
        <v>61950</v>
      </c>
      <c r="C12" s="6">
        <v>60338.000000000022</v>
      </c>
      <c r="D12" s="2" t="s">
        <v>10</v>
      </c>
      <c r="E12" s="6">
        <v>45352</v>
      </c>
      <c r="F12" s="6">
        <v>41563</v>
      </c>
      <c r="G12" s="1"/>
    </row>
    <row r="13" spans="1:17" x14ac:dyDescent="0.15">
      <c r="A13" s="2" t="s">
        <v>11</v>
      </c>
      <c r="B13" s="6">
        <v>59179</v>
      </c>
      <c r="C13" s="6">
        <v>58841.000000000007</v>
      </c>
      <c r="D13" s="2" t="s">
        <v>11</v>
      </c>
      <c r="E13" s="6">
        <v>44392</v>
      </c>
      <c r="F13" s="6">
        <v>40481</v>
      </c>
      <c r="G13" s="1"/>
    </row>
    <row r="14" spans="1:17" x14ac:dyDescent="0.15">
      <c r="A14" s="2" t="s">
        <v>12</v>
      </c>
      <c r="B14" s="6">
        <v>55089</v>
      </c>
      <c r="C14" s="6">
        <v>56260</v>
      </c>
      <c r="D14" s="2" t="s">
        <v>12</v>
      </c>
      <c r="E14" s="6">
        <v>45595</v>
      </c>
      <c r="F14" s="6">
        <v>41488</v>
      </c>
      <c r="G14" s="1"/>
    </row>
    <row r="15" spans="1:17" x14ac:dyDescent="0.15">
      <c r="A15" s="2" t="s">
        <v>13</v>
      </c>
      <c r="B15" s="6">
        <v>61578</v>
      </c>
      <c r="C15" s="6">
        <v>63371.000000000022</v>
      </c>
      <c r="D15" s="2" t="s">
        <v>13</v>
      </c>
      <c r="E15" s="6">
        <v>48859</v>
      </c>
      <c r="F15" s="6">
        <v>45309</v>
      </c>
      <c r="G15" s="1"/>
    </row>
    <row r="16" spans="1:17" x14ac:dyDescent="0.15">
      <c r="A16" s="2" t="s">
        <v>14</v>
      </c>
      <c r="B16" s="6">
        <v>71896</v>
      </c>
      <c r="C16" s="6">
        <v>74703</v>
      </c>
      <c r="D16" s="2" t="s">
        <v>14</v>
      </c>
      <c r="E16" s="6">
        <v>53796</v>
      </c>
      <c r="F16" s="6">
        <v>52364</v>
      </c>
      <c r="G16" s="1"/>
    </row>
    <row r="17" spans="1:7" x14ac:dyDescent="0.15">
      <c r="A17" s="2" t="s">
        <v>15</v>
      </c>
      <c r="B17" s="6">
        <v>59036</v>
      </c>
      <c r="C17" s="6">
        <v>63549</v>
      </c>
      <c r="D17" s="2" t="s">
        <v>15</v>
      </c>
      <c r="E17" s="6">
        <v>61665</v>
      </c>
      <c r="F17" s="6">
        <v>62869</v>
      </c>
      <c r="G17" s="1"/>
    </row>
    <row r="18" spans="1:7" x14ac:dyDescent="0.15">
      <c r="A18" s="2" t="s">
        <v>16</v>
      </c>
      <c r="B18" s="6">
        <v>49028</v>
      </c>
      <c r="C18" s="6">
        <v>55954.999999999993</v>
      </c>
      <c r="D18" s="2" t="s">
        <v>16</v>
      </c>
      <c r="E18" s="6">
        <v>50637</v>
      </c>
      <c r="F18" s="6">
        <v>54838</v>
      </c>
      <c r="G18" s="1"/>
    </row>
    <row r="19" spans="1:7" x14ac:dyDescent="0.15">
      <c r="A19" s="2" t="s">
        <v>17</v>
      </c>
      <c r="B19" s="6">
        <v>40926</v>
      </c>
      <c r="C19" s="6">
        <v>51842.999999999985</v>
      </c>
      <c r="D19" s="2" t="s">
        <v>17</v>
      </c>
      <c r="E19" s="6">
        <v>43127</v>
      </c>
      <c r="F19" s="6">
        <v>50934</v>
      </c>
      <c r="G19" s="1"/>
    </row>
    <row r="20" spans="1:7" x14ac:dyDescent="0.15">
      <c r="A20" s="2" t="s">
        <v>18</v>
      </c>
      <c r="B20" s="6">
        <v>28748</v>
      </c>
      <c r="C20" s="6">
        <v>42098</v>
      </c>
      <c r="D20" s="2" t="s">
        <v>18</v>
      </c>
      <c r="E20" s="6">
        <v>32946</v>
      </c>
      <c r="F20" s="6">
        <v>44261</v>
      </c>
      <c r="G20" s="1"/>
    </row>
    <row r="21" spans="1:7" x14ac:dyDescent="0.15">
      <c r="A21" s="2" t="s">
        <v>19</v>
      </c>
      <c r="B21" s="6">
        <v>11329</v>
      </c>
      <c r="C21" s="6">
        <v>26784</v>
      </c>
      <c r="D21" s="2" t="s">
        <v>19</v>
      </c>
      <c r="E21" s="6">
        <v>25736</v>
      </c>
      <c r="F21" s="6">
        <v>41080</v>
      </c>
      <c r="G21" s="1"/>
    </row>
    <row r="22" spans="1:7" x14ac:dyDescent="0.15">
      <c r="A22" s="2" t="s">
        <v>20</v>
      </c>
      <c r="B22" s="6">
        <v>4494</v>
      </c>
      <c r="C22" s="6">
        <v>16576.000000000004</v>
      </c>
      <c r="D22" s="2" t="s">
        <v>20</v>
      </c>
      <c r="E22" s="6">
        <v>22283</v>
      </c>
      <c r="F22" s="6">
        <v>52037</v>
      </c>
      <c r="G22" s="1"/>
    </row>
    <row r="23" spans="1:7" x14ac:dyDescent="0.15">
      <c r="A23" s="2"/>
      <c r="B23" s="6"/>
      <c r="C23" s="6"/>
      <c r="D23" s="2"/>
      <c r="E23" s="6"/>
      <c r="F23" s="6"/>
    </row>
    <row r="24" spans="1:7" x14ac:dyDescent="0.15">
      <c r="A24" s="2" t="s">
        <v>21</v>
      </c>
      <c r="B24" s="5">
        <f>SUM(B4:B22)</f>
        <v>903398</v>
      </c>
      <c r="C24" s="5">
        <f>SUM(C4:C22)</f>
        <v>951326</v>
      </c>
      <c r="D24" s="2" t="s">
        <v>21</v>
      </c>
      <c r="E24" s="5">
        <f>SUM(E4:E22)</f>
        <v>735253</v>
      </c>
      <c r="F24" s="5">
        <f>SUM(F4:F22)</f>
        <v>772403</v>
      </c>
    </row>
    <row r="25" spans="1:7" x14ac:dyDescent="0.15">
      <c r="D25" s="2" t="s">
        <v>30</v>
      </c>
      <c r="E25" s="7">
        <f>(E24-B$24)/B$24*100</f>
        <v>-18.612505230252889</v>
      </c>
      <c r="F25" s="7">
        <f>(F24-C$24)/C$24*100</f>
        <v>-18.807748342839364</v>
      </c>
    </row>
    <row r="27" spans="1:7" x14ac:dyDescent="0.15">
      <c r="A27" t="s">
        <v>23</v>
      </c>
      <c r="B27" s="1">
        <f>B24+C24</f>
        <v>1854724</v>
      </c>
      <c r="D27" s="9"/>
      <c r="E27" s="1">
        <f>E24+F24</f>
        <v>1507656</v>
      </c>
      <c r="F27" s="8"/>
    </row>
    <row r="28" spans="1:7" x14ac:dyDescent="0.15">
      <c r="A28" s="13" t="s">
        <v>24</v>
      </c>
      <c r="B28" s="9"/>
      <c r="C28" s="9"/>
      <c r="D28" s="9"/>
      <c r="E28" s="9"/>
      <c r="F28" s="9"/>
    </row>
    <row r="29" spans="1:7" x14ac:dyDescent="0.15">
      <c r="D29" s="9"/>
      <c r="E29" s="9"/>
      <c r="F29" s="9"/>
    </row>
    <row r="30" spans="1:7" x14ac:dyDescent="0.15">
      <c r="D30" s="9"/>
      <c r="E30" s="9"/>
      <c r="F30" s="9"/>
    </row>
    <row r="31" spans="1:7" x14ac:dyDescent="0.15">
      <c r="D31" s="9"/>
      <c r="E31" s="9"/>
      <c r="F31" s="9"/>
    </row>
    <row r="32" spans="1:7" x14ac:dyDescent="0.15">
      <c r="D32" s="9"/>
      <c r="E32" s="9"/>
      <c r="F32" s="9"/>
    </row>
    <row r="33" spans="4:6" x14ac:dyDescent="0.15">
      <c r="D33" s="9"/>
      <c r="E33" s="9"/>
      <c r="F33" s="9"/>
    </row>
    <row r="34" spans="4:6" x14ac:dyDescent="0.15">
      <c r="D34" s="9"/>
      <c r="E34" s="9"/>
      <c r="F34" s="9"/>
    </row>
    <row r="35" spans="4:6" x14ac:dyDescent="0.15">
      <c r="D35" s="9"/>
      <c r="E35" s="9"/>
      <c r="F35" s="9"/>
    </row>
    <row r="36" spans="4:6" x14ac:dyDescent="0.15">
      <c r="D36" s="9"/>
      <c r="E36" s="9"/>
      <c r="F36" s="9"/>
    </row>
    <row r="37" spans="4:6" x14ac:dyDescent="0.15">
      <c r="D37" s="9"/>
      <c r="E37" s="9"/>
      <c r="F37" s="9"/>
    </row>
    <row r="38" spans="4:6" x14ac:dyDescent="0.15">
      <c r="D38" s="9"/>
      <c r="E38" s="9"/>
      <c r="F38" s="9"/>
    </row>
    <row r="39" spans="4:6" x14ac:dyDescent="0.15">
      <c r="D39" s="9"/>
      <c r="E39" s="9"/>
      <c r="F39" s="9"/>
    </row>
    <row r="40" spans="4:6" x14ac:dyDescent="0.15">
      <c r="D40" s="9"/>
      <c r="E40" s="9"/>
      <c r="F40" s="9"/>
    </row>
    <row r="41" spans="4:6" x14ac:dyDescent="0.15">
      <c r="D41" s="9"/>
      <c r="E41" s="9"/>
      <c r="F41" s="9"/>
    </row>
    <row r="42" spans="4:6" x14ac:dyDescent="0.15">
      <c r="D42" s="9"/>
      <c r="E42" s="9"/>
      <c r="F42" s="9"/>
    </row>
    <row r="43" spans="4:6" x14ac:dyDescent="0.15">
      <c r="D43" s="9"/>
      <c r="E43" s="9"/>
      <c r="F43" s="9"/>
    </row>
    <row r="44" spans="4:6" x14ac:dyDescent="0.15">
      <c r="D44" s="9"/>
      <c r="E44" s="9"/>
      <c r="F44" s="9"/>
    </row>
    <row r="45" spans="4:6" x14ac:dyDescent="0.15">
      <c r="D45" s="9"/>
      <c r="E45" s="9"/>
      <c r="F45" s="9"/>
    </row>
    <row r="46" spans="4:6" x14ac:dyDescent="0.15">
      <c r="D46" s="9"/>
      <c r="E46" s="9"/>
      <c r="F46" s="9"/>
    </row>
    <row r="47" spans="4:6" x14ac:dyDescent="0.15">
      <c r="D47" s="10"/>
      <c r="E47" s="10"/>
      <c r="F47" s="10"/>
    </row>
    <row r="48" spans="4:6" x14ac:dyDescent="0.15">
      <c r="D48" s="11"/>
      <c r="E48" s="11"/>
      <c r="F48" s="11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showGridLines="0" tabSelected="1" zoomScale="90" zoomScaleNormal="90" workbookViewId="0">
      <selection activeCell="D30" sqref="D30"/>
    </sheetView>
  </sheetViews>
  <sheetFormatPr defaultRowHeight="12" x14ac:dyDescent="0.15"/>
  <cols>
    <col min="1" max="1" width="8.28515625" customWidth="1"/>
    <col min="2" max="3" width="9.5703125" bestFit="1" customWidth="1"/>
    <col min="4" max="6" width="9.5703125" customWidth="1"/>
    <col min="8" max="23" width="7.85546875" customWidth="1"/>
  </cols>
  <sheetData>
    <row r="1" spans="1:17" x14ac:dyDescent="0.15">
      <c r="A1" s="4" t="str">
        <f ca="1">LEFT(D1,LEN(D1)-1)</f>
        <v>三重県</v>
      </c>
      <c r="D1" t="str">
        <f ca="1">MID(CELL("filename",$L$1),FIND("]",CELL("filename",$L$1))+1,31)</f>
        <v>三重県C</v>
      </c>
      <c r="H1" t="str">
        <f ca="1">$A$1&amp;A2&amp;" "&amp;TEXT(B27,"#,###")&amp;"人"</f>
        <v>三重県２０４０年将来推計人口 1,507,656人</v>
      </c>
      <c r="Q1" t="str">
        <f ca="1">$A$1&amp;D2&amp;" "&amp;TEXT(E27,"#,###")&amp;"人"</f>
        <v>三重県２０６０年将来推計人口 1,195,968人</v>
      </c>
    </row>
    <row r="2" spans="1:17" x14ac:dyDescent="0.15">
      <c r="A2" s="4" t="s">
        <v>29</v>
      </c>
      <c r="D2" s="4" t="s">
        <v>31</v>
      </c>
    </row>
    <row r="3" spans="1:17" x14ac:dyDescent="0.15">
      <c r="A3" s="2"/>
      <c r="B3" s="3" t="s">
        <v>0</v>
      </c>
      <c r="C3" s="3" t="s">
        <v>1</v>
      </c>
      <c r="D3" s="2"/>
      <c r="E3" s="3" t="s">
        <v>0</v>
      </c>
      <c r="F3" s="3" t="s">
        <v>1</v>
      </c>
    </row>
    <row r="4" spans="1:17" x14ac:dyDescent="0.15">
      <c r="A4" s="2" t="s">
        <v>2</v>
      </c>
      <c r="B4" s="6">
        <v>25835</v>
      </c>
      <c r="C4" s="6">
        <v>24510</v>
      </c>
      <c r="D4" s="2" t="s">
        <v>2</v>
      </c>
      <c r="E4" s="6">
        <v>18469.147670271363</v>
      </c>
      <c r="F4" s="6">
        <v>17521.248145594687</v>
      </c>
      <c r="G4" s="1"/>
    </row>
    <row r="5" spans="1:17" x14ac:dyDescent="0.15">
      <c r="A5" s="2" t="s">
        <v>3</v>
      </c>
      <c r="B5" s="6">
        <v>27209</v>
      </c>
      <c r="C5" s="6">
        <v>25764</v>
      </c>
      <c r="D5" s="2" t="s">
        <v>3</v>
      </c>
      <c r="E5" s="6">
        <v>19746.840532325503</v>
      </c>
      <c r="F5" s="6">
        <v>18700.687163825194</v>
      </c>
      <c r="G5" s="1"/>
    </row>
    <row r="6" spans="1:17" x14ac:dyDescent="0.15">
      <c r="A6" s="2" t="s">
        <v>4</v>
      </c>
      <c r="B6" s="6">
        <v>28196</v>
      </c>
      <c r="C6" s="6">
        <v>26614</v>
      </c>
      <c r="D6" s="2" t="s">
        <v>4</v>
      </c>
      <c r="E6" s="6">
        <v>21627.375704316401</v>
      </c>
      <c r="F6" s="6">
        <v>20413.498258322768</v>
      </c>
      <c r="G6" s="1"/>
    </row>
    <row r="7" spans="1:17" x14ac:dyDescent="0.15">
      <c r="A7" s="2" t="s">
        <v>5</v>
      </c>
      <c r="B7" s="6">
        <v>28829</v>
      </c>
      <c r="C7" s="6">
        <v>27403</v>
      </c>
      <c r="D7" s="2" t="s">
        <v>5</v>
      </c>
      <c r="E7" s="6">
        <v>23275.88242088032</v>
      </c>
      <c r="F7" s="6">
        <v>22133.471691413983</v>
      </c>
      <c r="G7" s="1"/>
    </row>
    <row r="8" spans="1:17" x14ac:dyDescent="0.15">
      <c r="A8" s="2" t="s">
        <v>6</v>
      </c>
      <c r="B8" s="6">
        <v>30717</v>
      </c>
      <c r="C8" s="6">
        <v>29719</v>
      </c>
      <c r="D8" s="2" t="s">
        <v>6</v>
      </c>
      <c r="E8" s="6">
        <v>24379.713756910041</v>
      </c>
      <c r="F8" s="6">
        <v>23585.93903155702</v>
      </c>
      <c r="G8" s="1"/>
    </row>
    <row r="9" spans="1:17" x14ac:dyDescent="0.15">
      <c r="A9" s="2" t="s">
        <v>7</v>
      </c>
      <c r="B9" s="6">
        <v>36959</v>
      </c>
      <c r="C9" s="6">
        <v>34318</v>
      </c>
      <c r="D9" s="2" t="s">
        <v>7</v>
      </c>
      <c r="E9" s="6">
        <v>27238.010216023536</v>
      </c>
      <c r="F9" s="6">
        <v>25276.299483745574</v>
      </c>
      <c r="G9" s="1"/>
    </row>
    <row r="10" spans="1:17" x14ac:dyDescent="0.15">
      <c r="A10" s="2" t="s">
        <v>8</v>
      </c>
      <c r="B10" s="6">
        <v>39913</v>
      </c>
      <c r="C10" s="6">
        <v>37188</v>
      </c>
      <c r="D10" s="2" t="s">
        <v>8</v>
      </c>
      <c r="E10" s="6">
        <v>28516.108935744975</v>
      </c>
      <c r="F10" s="6">
        <v>26110.626293573408</v>
      </c>
      <c r="G10" s="1"/>
    </row>
    <row r="11" spans="1:17" x14ac:dyDescent="0.15">
      <c r="A11" s="2" t="s">
        <v>9</v>
      </c>
      <c r="B11" s="6">
        <v>43207</v>
      </c>
      <c r="C11" s="6">
        <v>39663</v>
      </c>
      <c r="D11" s="2" t="s">
        <v>9</v>
      </c>
      <c r="E11" s="6">
        <v>29720.691526168677</v>
      </c>
      <c r="F11" s="6">
        <v>27106.741839323371</v>
      </c>
      <c r="G11" s="1"/>
    </row>
    <row r="12" spans="1:17" x14ac:dyDescent="0.15">
      <c r="A12" s="2" t="s">
        <v>10</v>
      </c>
      <c r="B12" s="6">
        <v>45352</v>
      </c>
      <c r="C12" s="6">
        <v>41563</v>
      </c>
      <c r="D12" s="2" t="s">
        <v>10</v>
      </c>
      <c r="E12" s="6">
        <v>32470.072251882422</v>
      </c>
      <c r="F12" s="6">
        <v>29609.098066620667</v>
      </c>
      <c r="G12" s="1"/>
    </row>
    <row r="13" spans="1:17" x14ac:dyDescent="0.15">
      <c r="A13" s="2" t="s">
        <v>11</v>
      </c>
      <c r="B13" s="6">
        <v>44392</v>
      </c>
      <c r="C13" s="6">
        <v>40481</v>
      </c>
      <c r="D13" s="2" t="s">
        <v>11</v>
      </c>
      <c r="E13" s="6">
        <v>36610.281708020506</v>
      </c>
      <c r="F13" s="6">
        <v>33418.224560927585</v>
      </c>
      <c r="G13" s="1"/>
    </row>
    <row r="14" spans="1:17" x14ac:dyDescent="0.15">
      <c r="A14" s="2" t="s">
        <v>12</v>
      </c>
      <c r="B14" s="6">
        <v>45595</v>
      </c>
      <c r="C14" s="6">
        <v>41488</v>
      </c>
      <c r="D14" s="2" t="s">
        <v>12</v>
      </c>
      <c r="E14" s="6">
        <v>38533.947344027838</v>
      </c>
      <c r="F14" s="6">
        <v>36031.997550014123</v>
      </c>
      <c r="G14" s="1"/>
    </row>
    <row r="15" spans="1:17" x14ac:dyDescent="0.15">
      <c r="A15" s="2" t="s">
        <v>13</v>
      </c>
      <c r="B15" s="6">
        <v>48859</v>
      </c>
      <c r="C15" s="6">
        <v>45309</v>
      </c>
      <c r="D15" s="2" t="s">
        <v>13</v>
      </c>
      <c r="E15" s="6">
        <v>40974.849546732701</v>
      </c>
      <c r="F15" s="6">
        <v>38298.009886149484</v>
      </c>
      <c r="G15" s="1"/>
    </row>
    <row r="16" spans="1:17" x14ac:dyDescent="0.15">
      <c r="A16" s="2" t="s">
        <v>14</v>
      </c>
      <c r="B16" s="6">
        <v>53796</v>
      </c>
      <c r="C16" s="6">
        <v>52364</v>
      </c>
      <c r="D16" s="2" t="s">
        <v>14</v>
      </c>
      <c r="E16" s="6">
        <v>41898.179792585266</v>
      </c>
      <c r="F16" s="6">
        <v>39928.547479879955</v>
      </c>
      <c r="G16" s="1"/>
    </row>
    <row r="17" spans="1:7" x14ac:dyDescent="0.15">
      <c r="A17" s="2" t="s">
        <v>15</v>
      </c>
      <c r="B17" s="6">
        <v>61665</v>
      </c>
      <c r="C17" s="6">
        <v>62869</v>
      </c>
      <c r="D17" s="2" t="s">
        <v>15</v>
      </c>
      <c r="E17" s="6">
        <v>39517.661891289725</v>
      </c>
      <c r="F17" s="6">
        <v>38563.044277746347</v>
      </c>
      <c r="G17" s="1"/>
    </row>
    <row r="18" spans="1:7" x14ac:dyDescent="0.15">
      <c r="A18" s="2" t="s">
        <v>16</v>
      </c>
      <c r="B18" s="6">
        <v>50637</v>
      </c>
      <c r="C18" s="6">
        <v>54838</v>
      </c>
      <c r="D18" s="2" t="s">
        <v>16</v>
      </c>
      <c r="E18" s="6">
        <v>38467.907377948024</v>
      </c>
      <c r="F18" s="6">
        <v>38636.432863399627</v>
      </c>
      <c r="G18" s="1"/>
    </row>
    <row r="19" spans="1:7" x14ac:dyDescent="0.15">
      <c r="A19" s="2" t="s">
        <v>17</v>
      </c>
      <c r="B19" s="6">
        <v>43127</v>
      </c>
      <c r="C19" s="6">
        <v>50934</v>
      </c>
      <c r="D19" s="2" t="s">
        <v>17</v>
      </c>
      <c r="E19" s="6">
        <v>37487.02962707384</v>
      </c>
      <c r="F19" s="6">
        <v>40306.76778084239</v>
      </c>
      <c r="G19" s="1"/>
    </row>
    <row r="20" spans="1:7" x14ac:dyDescent="0.15">
      <c r="A20" s="2" t="s">
        <v>18</v>
      </c>
      <c r="B20" s="6">
        <v>32946</v>
      </c>
      <c r="C20" s="6">
        <v>44261</v>
      </c>
      <c r="D20" s="2" t="s">
        <v>18</v>
      </c>
      <c r="E20" s="6">
        <v>34824.794288079422</v>
      </c>
      <c r="F20" s="6">
        <v>42606.698551793728</v>
      </c>
      <c r="G20" s="1"/>
    </row>
    <row r="21" spans="1:7" x14ac:dyDescent="0.15">
      <c r="A21" s="2" t="s">
        <v>19</v>
      </c>
      <c r="B21" s="6">
        <v>25736</v>
      </c>
      <c r="C21" s="6">
        <v>41080</v>
      </c>
      <c r="D21" s="2" t="s">
        <v>19</v>
      </c>
      <c r="E21" s="6">
        <v>29195.856831618279</v>
      </c>
      <c r="F21" s="6">
        <v>42862.315376122962</v>
      </c>
      <c r="G21" s="1"/>
    </row>
    <row r="22" spans="1:7" x14ac:dyDescent="0.15">
      <c r="A22" s="2" t="s">
        <v>20</v>
      </c>
      <c r="B22" s="6">
        <v>22283</v>
      </c>
      <c r="C22" s="6">
        <v>52037</v>
      </c>
      <c r="D22" s="2" t="s">
        <v>20</v>
      </c>
      <c r="E22" s="6">
        <v>21478.023493525274</v>
      </c>
      <c r="F22" s="6">
        <v>50425.872668882068</v>
      </c>
      <c r="G22" s="1"/>
    </row>
    <row r="23" spans="1:7" x14ac:dyDescent="0.15">
      <c r="A23" s="2"/>
      <c r="B23" s="6"/>
      <c r="C23" s="6"/>
      <c r="D23" s="2"/>
      <c r="E23" s="6"/>
      <c r="F23" s="6"/>
    </row>
    <row r="24" spans="1:7" x14ac:dyDescent="0.15">
      <c r="A24" s="2" t="s">
        <v>21</v>
      </c>
      <c r="B24" s="5">
        <f>SUM(B4:B22)</f>
        <v>735253</v>
      </c>
      <c r="C24" s="5">
        <f>SUM(C4:C22)</f>
        <v>772403</v>
      </c>
      <c r="D24" s="2" t="s">
        <v>21</v>
      </c>
      <c r="E24" s="5">
        <f>SUM(E4:E22)</f>
        <v>584432.37491542404</v>
      </c>
      <c r="F24" s="5">
        <f>SUM(F4:F22)</f>
        <v>611535.52096973488</v>
      </c>
    </row>
    <row r="25" spans="1:7" x14ac:dyDescent="0.15">
      <c r="D25" s="2" t="s">
        <v>30</v>
      </c>
      <c r="E25" s="7">
        <f>(E24-B$24)/B$24*100</f>
        <v>-20.512752084598901</v>
      </c>
      <c r="F25" s="7">
        <f>(F24-C$24)/C$24*100</f>
        <v>-20.82688428582814</v>
      </c>
    </row>
    <row r="27" spans="1:7" x14ac:dyDescent="0.15">
      <c r="A27" t="s">
        <v>23</v>
      </c>
      <c r="B27" s="1">
        <f>B24+C24</f>
        <v>1507656</v>
      </c>
      <c r="D27" s="9"/>
      <c r="E27" s="1">
        <f>E24+F24</f>
        <v>1195967.8958851588</v>
      </c>
      <c r="F27" s="8"/>
    </row>
    <row r="28" spans="1:7" x14ac:dyDescent="0.15">
      <c r="B28" s="9"/>
      <c r="C28" s="9"/>
      <c r="D28" s="9"/>
      <c r="E28" s="9"/>
      <c r="F28" s="9"/>
    </row>
    <row r="29" spans="1:7" x14ac:dyDescent="0.15">
      <c r="D29" s="9"/>
      <c r="E29" s="9"/>
      <c r="F29" s="9"/>
    </row>
    <row r="30" spans="1:7" x14ac:dyDescent="0.15">
      <c r="D30" s="9"/>
      <c r="E30" s="9"/>
      <c r="F30" s="9"/>
    </row>
    <row r="31" spans="1:7" x14ac:dyDescent="0.15">
      <c r="D31" s="9"/>
      <c r="E31" s="9"/>
      <c r="F31" s="9"/>
    </row>
    <row r="32" spans="1:7" x14ac:dyDescent="0.15">
      <c r="D32" s="9"/>
      <c r="E32" s="9"/>
      <c r="F32" s="9"/>
    </row>
    <row r="33" spans="4:6" x14ac:dyDescent="0.15">
      <c r="D33" s="9"/>
      <c r="E33" s="9"/>
      <c r="F33" s="9"/>
    </row>
    <row r="34" spans="4:6" x14ac:dyDescent="0.15">
      <c r="D34" s="9"/>
      <c r="E34" s="9"/>
      <c r="F34" s="9"/>
    </row>
    <row r="35" spans="4:6" x14ac:dyDescent="0.15">
      <c r="D35" s="9"/>
      <c r="E35" s="9"/>
      <c r="F35" s="9"/>
    </row>
    <row r="36" spans="4:6" x14ac:dyDescent="0.15">
      <c r="D36" s="9"/>
      <c r="E36" s="9"/>
      <c r="F36" s="9"/>
    </row>
    <row r="37" spans="4:6" x14ac:dyDescent="0.15">
      <c r="D37" s="9"/>
      <c r="E37" s="9"/>
      <c r="F37" s="9"/>
    </row>
    <row r="38" spans="4:6" x14ac:dyDescent="0.15">
      <c r="D38" s="9"/>
      <c r="E38" s="9"/>
      <c r="F38" s="9"/>
    </row>
    <row r="39" spans="4:6" x14ac:dyDescent="0.15">
      <c r="D39" s="9"/>
      <c r="E39" s="9"/>
      <c r="F39" s="9"/>
    </row>
    <row r="40" spans="4:6" x14ac:dyDescent="0.15">
      <c r="D40" s="9"/>
      <c r="E40" s="9"/>
      <c r="F40" s="9"/>
    </row>
    <row r="41" spans="4:6" x14ac:dyDescent="0.15">
      <c r="D41" s="9"/>
      <c r="E41" s="9"/>
      <c r="F41" s="9"/>
    </row>
    <row r="42" spans="4:6" x14ac:dyDescent="0.15">
      <c r="D42" s="9"/>
      <c r="E42" s="9"/>
      <c r="F42" s="9"/>
    </row>
    <row r="43" spans="4:6" x14ac:dyDescent="0.15">
      <c r="D43" s="9"/>
      <c r="E43" s="9"/>
      <c r="F43" s="9"/>
    </row>
    <row r="44" spans="4:6" x14ac:dyDescent="0.15">
      <c r="D44" s="9"/>
      <c r="E44" s="9"/>
      <c r="F44" s="9"/>
    </row>
    <row r="45" spans="4:6" x14ac:dyDescent="0.15">
      <c r="D45" s="9"/>
      <c r="E45" s="9"/>
      <c r="F45" s="9"/>
    </row>
    <row r="46" spans="4:6" x14ac:dyDescent="0.15">
      <c r="D46" s="9"/>
      <c r="E46" s="9"/>
      <c r="F46" s="9"/>
    </row>
    <row r="47" spans="4:6" x14ac:dyDescent="0.15">
      <c r="D47" s="10"/>
      <c r="E47" s="10"/>
      <c r="F47" s="10"/>
    </row>
    <row r="48" spans="4:6" x14ac:dyDescent="0.15">
      <c r="D48" s="11"/>
      <c r="E48" s="11"/>
      <c r="F48" s="11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28"/>
  <sheetViews>
    <sheetView showGridLines="0" zoomScale="90" zoomScaleNormal="90" workbookViewId="0">
      <selection activeCell="E25" sqref="E25"/>
    </sheetView>
  </sheetViews>
  <sheetFormatPr defaultRowHeight="12" x14ac:dyDescent="0.15"/>
  <cols>
    <col min="1" max="1" width="8.28515625" customWidth="1"/>
    <col min="2" max="3" width="9.5703125" bestFit="1" customWidth="1"/>
    <col min="4" max="6" width="9.5703125" customWidth="1"/>
    <col min="8" max="23" width="7.85546875" customWidth="1"/>
  </cols>
  <sheetData>
    <row r="1" spans="1:17" x14ac:dyDescent="0.15">
      <c r="A1" s="4" t="str">
        <f ca="1">LEFT(D1,LEN(D1)-1)</f>
        <v>南部地域</v>
      </c>
      <c r="D1" t="str">
        <f ca="1">MID(CELL("filename",$L$1),FIND("]",CELL("filename",$L$1))+1,31)</f>
        <v>南部地域A</v>
      </c>
      <c r="H1" t="str">
        <f ca="1">$A$1&amp;A2&amp;" "&amp;TEXT(B27,"#,###")&amp;"人"</f>
        <v>南部地域１９８０年人口 409,802人</v>
      </c>
      <c r="Q1" t="str">
        <f ca="1">$A$1&amp;D2&amp;" "&amp;TEXT(E27,"#,###")&amp;"人"</f>
        <v>南部地域２０１０年人口 344,985人</v>
      </c>
    </row>
    <row r="2" spans="1:17" x14ac:dyDescent="0.15">
      <c r="A2" s="4" t="s">
        <v>26</v>
      </c>
      <c r="D2" s="4" t="s">
        <v>27</v>
      </c>
    </row>
    <row r="3" spans="1:17" x14ac:dyDescent="0.15">
      <c r="A3" s="2"/>
      <c r="B3" s="3" t="s">
        <v>0</v>
      </c>
      <c r="C3" s="3" t="s">
        <v>1</v>
      </c>
      <c r="D3" s="2"/>
      <c r="E3" s="3" t="s">
        <v>0</v>
      </c>
      <c r="F3" s="3" t="s">
        <v>1</v>
      </c>
    </row>
    <row r="4" spans="1:17" x14ac:dyDescent="0.15">
      <c r="A4" s="2" t="s">
        <v>2</v>
      </c>
      <c r="B4" s="6">
        <v>13460</v>
      </c>
      <c r="C4" s="6">
        <v>12634</v>
      </c>
      <c r="D4" s="2" t="s">
        <v>2</v>
      </c>
      <c r="E4" s="6">
        <v>6023</v>
      </c>
      <c r="F4" s="6">
        <v>5852</v>
      </c>
      <c r="G4" s="1"/>
    </row>
    <row r="5" spans="1:17" x14ac:dyDescent="0.15">
      <c r="A5" s="2" t="s">
        <v>3</v>
      </c>
      <c r="B5" s="6">
        <v>16434</v>
      </c>
      <c r="C5" s="6">
        <v>15884</v>
      </c>
      <c r="D5" s="2" t="s">
        <v>3</v>
      </c>
      <c r="E5" s="6">
        <v>7152</v>
      </c>
      <c r="F5" s="6">
        <v>6763</v>
      </c>
      <c r="G5" s="1"/>
    </row>
    <row r="6" spans="1:17" x14ac:dyDescent="0.15">
      <c r="A6" s="2" t="s">
        <v>4</v>
      </c>
      <c r="B6" s="6">
        <v>16158</v>
      </c>
      <c r="C6" s="6">
        <v>15487</v>
      </c>
      <c r="D6" s="2" t="s">
        <v>4</v>
      </c>
      <c r="E6" s="6">
        <v>8143</v>
      </c>
      <c r="F6" s="6">
        <v>7866</v>
      </c>
      <c r="G6" s="1"/>
    </row>
    <row r="7" spans="1:17" x14ac:dyDescent="0.15">
      <c r="A7" s="2" t="s">
        <v>5</v>
      </c>
      <c r="B7" s="6">
        <v>14807</v>
      </c>
      <c r="C7" s="6">
        <v>13967</v>
      </c>
      <c r="D7" s="2" t="s">
        <v>5</v>
      </c>
      <c r="E7" s="6">
        <v>8188</v>
      </c>
      <c r="F7" s="6">
        <v>7488</v>
      </c>
      <c r="G7" s="1"/>
    </row>
    <row r="8" spans="1:17" x14ac:dyDescent="0.15">
      <c r="A8" s="2" t="s">
        <v>6</v>
      </c>
      <c r="B8" s="6">
        <v>9298</v>
      </c>
      <c r="C8" s="6">
        <v>11772</v>
      </c>
      <c r="D8" s="2" t="s">
        <v>6</v>
      </c>
      <c r="E8" s="6">
        <v>6032</v>
      </c>
      <c r="F8" s="6">
        <v>6368</v>
      </c>
      <c r="G8" s="1"/>
    </row>
    <row r="9" spans="1:17" x14ac:dyDescent="0.15">
      <c r="A9" s="2" t="s">
        <v>7</v>
      </c>
      <c r="B9" s="6">
        <v>12491</v>
      </c>
      <c r="C9" s="6">
        <v>13606</v>
      </c>
      <c r="D9" s="2" t="s">
        <v>7</v>
      </c>
      <c r="E9" s="6">
        <v>7110</v>
      </c>
      <c r="F9" s="6">
        <v>7176</v>
      </c>
      <c r="G9" s="1"/>
    </row>
    <row r="10" spans="1:17" x14ac:dyDescent="0.15">
      <c r="A10" s="2" t="s">
        <v>8</v>
      </c>
      <c r="B10" s="6">
        <v>15451</v>
      </c>
      <c r="C10" s="6">
        <v>15796</v>
      </c>
      <c r="D10" s="2" t="s">
        <v>8</v>
      </c>
      <c r="E10" s="6">
        <v>8326</v>
      </c>
      <c r="F10" s="6">
        <v>8388</v>
      </c>
      <c r="G10" s="1"/>
    </row>
    <row r="11" spans="1:17" x14ac:dyDescent="0.15">
      <c r="A11" s="2" t="s">
        <v>9</v>
      </c>
      <c r="B11" s="6">
        <v>13640</v>
      </c>
      <c r="C11" s="6">
        <v>14715</v>
      </c>
      <c r="D11" s="2" t="s">
        <v>9</v>
      </c>
      <c r="E11" s="6">
        <v>10344</v>
      </c>
      <c r="F11" s="6">
        <v>10603</v>
      </c>
      <c r="G11" s="1"/>
    </row>
    <row r="12" spans="1:17" x14ac:dyDescent="0.15">
      <c r="A12" s="2" t="s">
        <v>10</v>
      </c>
      <c r="B12" s="6">
        <v>13750</v>
      </c>
      <c r="C12" s="6">
        <v>14847</v>
      </c>
      <c r="D12" s="2" t="s">
        <v>10</v>
      </c>
      <c r="E12" s="6">
        <v>9792</v>
      </c>
      <c r="F12" s="6">
        <v>10566</v>
      </c>
      <c r="G12" s="1"/>
    </row>
    <row r="13" spans="1:17" x14ac:dyDescent="0.15">
      <c r="A13" s="2" t="s">
        <v>11</v>
      </c>
      <c r="B13" s="6">
        <v>15363</v>
      </c>
      <c r="C13" s="6">
        <v>15801</v>
      </c>
      <c r="D13" s="2" t="s">
        <v>11</v>
      </c>
      <c r="E13" s="6">
        <v>10529</v>
      </c>
      <c r="F13" s="6">
        <v>11024</v>
      </c>
      <c r="G13" s="1"/>
    </row>
    <row r="14" spans="1:17" x14ac:dyDescent="0.15">
      <c r="A14" s="2" t="s">
        <v>12</v>
      </c>
      <c r="B14" s="6">
        <v>14994</v>
      </c>
      <c r="C14" s="6">
        <v>15330</v>
      </c>
      <c r="D14" s="2" t="s">
        <v>12</v>
      </c>
      <c r="E14" s="6">
        <v>10447</v>
      </c>
      <c r="F14" s="6">
        <v>11029</v>
      </c>
      <c r="G14" s="1"/>
    </row>
    <row r="15" spans="1:17" x14ac:dyDescent="0.15">
      <c r="A15" s="2" t="s">
        <v>13</v>
      </c>
      <c r="B15" s="6">
        <v>9570</v>
      </c>
      <c r="C15" s="6">
        <v>13462</v>
      </c>
      <c r="D15" s="2" t="s">
        <v>13</v>
      </c>
      <c r="E15" s="6">
        <v>12163</v>
      </c>
      <c r="F15" s="6">
        <v>12843</v>
      </c>
      <c r="G15" s="1"/>
    </row>
    <row r="16" spans="1:17" x14ac:dyDescent="0.15">
      <c r="A16" s="2" t="s">
        <v>14</v>
      </c>
      <c r="B16" s="6">
        <v>7983</v>
      </c>
      <c r="C16" s="6">
        <v>11181</v>
      </c>
      <c r="D16" s="2" t="s">
        <v>14</v>
      </c>
      <c r="E16" s="6">
        <v>14151</v>
      </c>
      <c r="F16" s="6">
        <v>15019</v>
      </c>
      <c r="G16" s="1"/>
    </row>
    <row r="17" spans="1:7" x14ac:dyDescent="0.15">
      <c r="A17" s="2" t="s">
        <v>15</v>
      </c>
      <c r="B17" s="6">
        <v>7707</v>
      </c>
      <c r="C17" s="6">
        <v>10282</v>
      </c>
      <c r="D17" s="2" t="s">
        <v>15</v>
      </c>
      <c r="E17" s="6">
        <v>11794</v>
      </c>
      <c r="F17" s="6">
        <v>13709</v>
      </c>
      <c r="G17" s="1"/>
    </row>
    <row r="18" spans="1:7" x14ac:dyDescent="0.15">
      <c r="A18" s="2" t="s">
        <v>16</v>
      </c>
      <c r="B18" s="6">
        <v>6416</v>
      </c>
      <c r="C18" s="6">
        <v>8337</v>
      </c>
      <c r="D18" s="2" t="s">
        <v>16</v>
      </c>
      <c r="E18" s="6">
        <v>10826</v>
      </c>
      <c r="F18" s="6">
        <v>13309</v>
      </c>
      <c r="G18" s="1"/>
    </row>
    <row r="19" spans="1:7" x14ac:dyDescent="0.15">
      <c r="A19" s="2" t="s">
        <v>17</v>
      </c>
      <c r="B19" s="6">
        <v>4390</v>
      </c>
      <c r="C19" s="6">
        <v>6195</v>
      </c>
      <c r="D19" s="2" t="s">
        <v>17</v>
      </c>
      <c r="E19" s="6">
        <v>9985</v>
      </c>
      <c r="F19" s="6">
        <v>13085</v>
      </c>
      <c r="G19" s="1"/>
    </row>
    <row r="20" spans="1:7" x14ac:dyDescent="0.15">
      <c r="A20" s="2" t="s">
        <v>18</v>
      </c>
      <c r="B20" s="6">
        <v>2143</v>
      </c>
      <c r="C20" s="6">
        <v>3475</v>
      </c>
      <c r="D20" s="2" t="s">
        <v>18</v>
      </c>
      <c r="E20" s="6">
        <v>7164</v>
      </c>
      <c r="F20" s="6">
        <v>10679</v>
      </c>
      <c r="G20" s="1"/>
    </row>
    <row r="21" spans="1:7" x14ac:dyDescent="0.15">
      <c r="A21" s="2" t="s">
        <v>19</v>
      </c>
      <c r="B21" s="6">
        <v>742</v>
      </c>
      <c r="C21" s="6">
        <v>1523</v>
      </c>
      <c r="D21" s="2" t="s">
        <v>19</v>
      </c>
      <c r="E21" s="6">
        <v>2840</v>
      </c>
      <c r="F21" s="6">
        <v>6876</v>
      </c>
      <c r="G21" s="1"/>
    </row>
    <row r="22" spans="1:7" x14ac:dyDescent="0.15">
      <c r="A22" s="2" t="s">
        <v>20</v>
      </c>
      <c r="B22" s="6">
        <v>202</v>
      </c>
      <c r="C22" s="6">
        <v>509</v>
      </c>
      <c r="D22" s="2" t="s">
        <v>20</v>
      </c>
      <c r="E22" s="6">
        <v>1152</v>
      </c>
      <c r="F22" s="6">
        <v>4181</v>
      </c>
      <c r="G22" s="1"/>
    </row>
    <row r="23" spans="1:7" x14ac:dyDescent="0.15">
      <c r="A23" s="12" t="s">
        <v>22</v>
      </c>
      <c r="B23" s="6">
        <v>0</v>
      </c>
      <c r="C23" s="6">
        <v>0</v>
      </c>
      <c r="D23" s="12"/>
      <c r="E23" s="6"/>
      <c r="F23" s="6"/>
    </row>
    <row r="24" spans="1:7" x14ac:dyDescent="0.15">
      <c r="A24" s="2" t="s">
        <v>21</v>
      </c>
      <c r="B24" s="5">
        <f>SUM(B4:B23)</f>
        <v>194999</v>
      </c>
      <c r="C24" s="5">
        <f>SUM(C4:C23)</f>
        <v>214803</v>
      </c>
      <c r="D24" s="2" t="s">
        <v>21</v>
      </c>
      <c r="E24" s="5">
        <f>SUM(E4:E23)</f>
        <v>162161</v>
      </c>
      <c r="F24" s="5">
        <f>SUM(F4:F23)</f>
        <v>182824</v>
      </c>
    </row>
    <row r="25" spans="1:7" x14ac:dyDescent="0.15">
      <c r="D25" s="2" t="s">
        <v>30</v>
      </c>
      <c r="E25" s="7">
        <f>(E24-B$24)/B$24*100</f>
        <v>-16.840086359417228</v>
      </c>
      <c r="F25" s="7">
        <f>(F24-C$24)/C$24*100</f>
        <v>-14.887594679776353</v>
      </c>
    </row>
    <row r="26" spans="1:7" x14ac:dyDescent="0.15">
      <c r="D26" s="8"/>
      <c r="E26" s="8"/>
      <c r="F26" s="8"/>
    </row>
    <row r="27" spans="1:7" x14ac:dyDescent="0.15">
      <c r="A27" t="s">
        <v>23</v>
      </c>
      <c r="B27" s="1">
        <f>B24+C24</f>
        <v>409802</v>
      </c>
      <c r="D27" s="9"/>
      <c r="E27" s="1">
        <f>E24+F24</f>
        <v>344985</v>
      </c>
      <c r="F27" s="9"/>
    </row>
    <row r="28" spans="1:7" x14ac:dyDescent="0.15">
      <c r="A28" s="13" t="s">
        <v>25</v>
      </c>
      <c r="D28" s="13" t="s">
        <v>24</v>
      </c>
      <c r="E28" s="9"/>
      <c r="F28" s="9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28"/>
  <sheetViews>
    <sheetView showGridLines="0" zoomScale="90" zoomScaleNormal="90" workbookViewId="0">
      <selection activeCell="E31" sqref="E31"/>
    </sheetView>
  </sheetViews>
  <sheetFormatPr defaultRowHeight="12" x14ac:dyDescent="0.15"/>
  <cols>
    <col min="1" max="1" width="8.28515625" customWidth="1"/>
    <col min="2" max="3" width="9.5703125" bestFit="1" customWidth="1"/>
    <col min="4" max="6" width="9.5703125" customWidth="1"/>
    <col min="8" max="23" width="7.85546875" customWidth="1"/>
  </cols>
  <sheetData>
    <row r="1" spans="1:17" x14ac:dyDescent="0.15">
      <c r="A1" s="4" t="str">
        <f ca="1">LEFT(D1,LEN(D1)-1)</f>
        <v>南部地域</v>
      </c>
      <c r="D1" t="str">
        <f ca="1">MID(CELL("filename",$L$1),FIND("]",CELL("filename",$L$1))+1,31)</f>
        <v>南部地域B</v>
      </c>
      <c r="H1" t="str">
        <f ca="1">$A$1&amp;A2&amp;" "&amp;TEXT(B27,"#,###")&amp;"人"</f>
        <v>南部地域２０１０年人口 344,985人</v>
      </c>
      <c r="Q1" t="str">
        <f ca="1">$A$1&amp;D2&amp;" "&amp;TEXT(E27,"#,###")&amp;"人"</f>
        <v>南部地域２０４０年将来推計人口 222,412人</v>
      </c>
    </row>
    <row r="2" spans="1:17" x14ac:dyDescent="0.15">
      <c r="A2" s="4" t="s">
        <v>28</v>
      </c>
      <c r="D2" s="4" t="s">
        <v>29</v>
      </c>
    </row>
    <row r="3" spans="1:17" x14ac:dyDescent="0.15">
      <c r="A3" s="2"/>
      <c r="B3" s="3" t="s">
        <v>0</v>
      </c>
      <c r="C3" s="3" t="s">
        <v>1</v>
      </c>
      <c r="D3" s="2"/>
      <c r="E3" s="3" t="s">
        <v>0</v>
      </c>
      <c r="F3" s="3" t="s">
        <v>1</v>
      </c>
    </row>
    <row r="4" spans="1:17" x14ac:dyDescent="0.15">
      <c r="A4" s="2" t="s">
        <v>2</v>
      </c>
      <c r="B4" s="6">
        <v>6023</v>
      </c>
      <c r="C4" s="6">
        <v>5852</v>
      </c>
      <c r="D4" s="2" t="s">
        <v>2</v>
      </c>
      <c r="E4" s="6">
        <v>3144</v>
      </c>
      <c r="F4" s="6">
        <v>2982</v>
      </c>
      <c r="G4" s="1"/>
    </row>
    <row r="5" spans="1:17" x14ac:dyDescent="0.15">
      <c r="A5" s="2" t="s">
        <v>3</v>
      </c>
      <c r="B5" s="6">
        <v>7152</v>
      </c>
      <c r="C5" s="6">
        <v>6763</v>
      </c>
      <c r="D5" s="2" t="s">
        <v>3</v>
      </c>
      <c r="E5" s="6">
        <v>3418</v>
      </c>
      <c r="F5" s="6">
        <v>3215</v>
      </c>
      <c r="G5" s="1"/>
    </row>
    <row r="6" spans="1:17" x14ac:dyDescent="0.15">
      <c r="A6" s="2" t="s">
        <v>4</v>
      </c>
      <c r="B6" s="6">
        <v>8143</v>
      </c>
      <c r="C6" s="6">
        <v>7866</v>
      </c>
      <c r="D6" s="2" t="s">
        <v>4</v>
      </c>
      <c r="E6" s="6">
        <v>3629</v>
      </c>
      <c r="F6" s="6">
        <v>3411</v>
      </c>
      <c r="G6" s="1"/>
    </row>
    <row r="7" spans="1:17" x14ac:dyDescent="0.15">
      <c r="A7" s="2" t="s">
        <v>5</v>
      </c>
      <c r="B7" s="6">
        <v>8188</v>
      </c>
      <c r="C7" s="6">
        <v>7488</v>
      </c>
      <c r="D7" s="2" t="s">
        <v>5</v>
      </c>
      <c r="E7" s="6">
        <v>3746</v>
      </c>
      <c r="F7" s="6">
        <v>3461</v>
      </c>
      <c r="G7" s="1"/>
    </row>
    <row r="8" spans="1:17" x14ac:dyDescent="0.15">
      <c r="A8" s="2" t="s">
        <v>6</v>
      </c>
      <c r="B8" s="6">
        <v>6032</v>
      </c>
      <c r="C8" s="6">
        <v>6368</v>
      </c>
      <c r="D8" s="2" t="s">
        <v>6</v>
      </c>
      <c r="E8" s="6">
        <v>3640</v>
      </c>
      <c r="F8" s="6">
        <v>3517</v>
      </c>
      <c r="G8" s="1"/>
    </row>
    <row r="9" spans="1:17" x14ac:dyDescent="0.15">
      <c r="A9" s="2" t="s">
        <v>7</v>
      </c>
      <c r="B9" s="6">
        <v>7110</v>
      </c>
      <c r="C9" s="6">
        <v>7176</v>
      </c>
      <c r="D9" s="2" t="s">
        <v>7</v>
      </c>
      <c r="E9" s="6">
        <v>4432</v>
      </c>
      <c r="F9" s="6">
        <v>4177</v>
      </c>
      <c r="G9" s="1"/>
    </row>
    <row r="10" spans="1:17" x14ac:dyDescent="0.15">
      <c r="A10" s="2" t="s">
        <v>8</v>
      </c>
      <c r="B10" s="6">
        <v>8326</v>
      </c>
      <c r="C10" s="6">
        <v>8388</v>
      </c>
      <c r="D10" s="2" t="s">
        <v>8</v>
      </c>
      <c r="E10" s="6">
        <v>4896</v>
      </c>
      <c r="F10" s="6">
        <v>4667</v>
      </c>
      <c r="G10" s="1"/>
    </row>
    <row r="11" spans="1:17" x14ac:dyDescent="0.15">
      <c r="A11" s="2" t="s">
        <v>9</v>
      </c>
      <c r="B11" s="6">
        <v>10344</v>
      </c>
      <c r="C11" s="6">
        <v>10603</v>
      </c>
      <c r="D11" s="2" t="s">
        <v>9</v>
      </c>
      <c r="E11" s="6">
        <v>5684</v>
      </c>
      <c r="F11" s="6">
        <v>5328</v>
      </c>
      <c r="G11" s="1"/>
    </row>
    <row r="12" spans="1:17" x14ac:dyDescent="0.15">
      <c r="A12" s="2" t="s">
        <v>10</v>
      </c>
      <c r="B12" s="6">
        <v>9792</v>
      </c>
      <c r="C12" s="6">
        <v>10566</v>
      </c>
      <c r="D12" s="2" t="s">
        <v>10</v>
      </c>
      <c r="E12" s="6">
        <v>6235</v>
      </c>
      <c r="F12" s="6">
        <v>5914</v>
      </c>
      <c r="G12" s="1"/>
    </row>
    <row r="13" spans="1:17" x14ac:dyDescent="0.15">
      <c r="A13" s="2" t="s">
        <v>11</v>
      </c>
      <c r="B13" s="6">
        <v>10529</v>
      </c>
      <c r="C13" s="6">
        <v>11024</v>
      </c>
      <c r="D13" s="2" t="s">
        <v>11</v>
      </c>
      <c r="E13" s="6">
        <v>6099</v>
      </c>
      <c r="F13" s="6">
        <v>5665</v>
      </c>
      <c r="G13" s="1"/>
    </row>
    <row r="14" spans="1:17" x14ac:dyDescent="0.15">
      <c r="A14" s="2" t="s">
        <v>12</v>
      </c>
      <c r="B14" s="6">
        <v>10447</v>
      </c>
      <c r="C14" s="6">
        <v>11029</v>
      </c>
      <c r="D14" s="2" t="s">
        <v>12</v>
      </c>
      <c r="E14" s="6">
        <v>5701</v>
      </c>
      <c r="F14" s="6">
        <v>5684</v>
      </c>
      <c r="G14" s="1"/>
    </row>
    <row r="15" spans="1:17" x14ac:dyDescent="0.15">
      <c r="A15" s="2" t="s">
        <v>13</v>
      </c>
      <c r="B15" s="6">
        <v>12163</v>
      </c>
      <c r="C15" s="6">
        <v>12843</v>
      </c>
      <c r="D15" s="2" t="s">
        <v>13</v>
      </c>
      <c r="E15" s="6">
        <v>6372</v>
      </c>
      <c r="F15" s="6">
        <v>6403</v>
      </c>
      <c r="G15" s="1"/>
    </row>
    <row r="16" spans="1:17" x14ac:dyDescent="0.15">
      <c r="A16" s="2" t="s">
        <v>14</v>
      </c>
      <c r="B16" s="6">
        <v>14151</v>
      </c>
      <c r="C16" s="6">
        <v>15019</v>
      </c>
      <c r="D16" s="2" t="s">
        <v>14</v>
      </c>
      <c r="E16" s="6">
        <v>7415</v>
      </c>
      <c r="F16" s="6">
        <v>7650</v>
      </c>
      <c r="G16" s="1"/>
    </row>
    <row r="17" spans="1:7" x14ac:dyDescent="0.15">
      <c r="A17" s="2" t="s">
        <v>15</v>
      </c>
      <c r="B17" s="6">
        <v>11794</v>
      </c>
      <c r="C17" s="6">
        <v>13709</v>
      </c>
      <c r="D17" s="2" t="s">
        <v>15</v>
      </c>
      <c r="E17" s="6">
        <v>8925</v>
      </c>
      <c r="F17" s="6">
        <v>9680</v>
      </c>
      <c r="G17" s="1"/>
    </row>
    <row r="18" spans="1:7" x14ac:dyDescent="0.15">
      <c r="A18" s="2" t="s">
        <v>16</v>
      </c>
      <c r="B18" s="6">
        <v>10826</v>
      </c>
      <c r="C18" s="6">
        <v>13309</v>
      </c>
      <c r="D18" s="2" t="s">
        <v>16</v>
      </c>
      <c r="E18" s="6">
        <v>7941</v>
      </c>
      <c r="F18" s="6">
        <v>9458</v>
      </c>
      <c r="G18" s="1"/>
    </row>
    <row r="19" spans="1:7" x14ac:dyDescent="0.15">
      <c r="A19" s="2" t="s">
        <v>17</v>
      </c>
      <c r="B19" s="6">
        <v>9985</v>
      </c>
      <c r="C19" s="6">
        <v>13085</v>
      </c>
      <c r="D19" s="2" t="s">
        <v>17</v>
      </c>
      <c r="E19" s="6">
        <v>7537</v>
      </c>
      <c r="F19" s="6">
        <v>9480</v>
      </c>
      <c r="G19" s="1"/>
    </row>
    <row r="20" spans="1:7" x14ac:dyDescent="0.15">
      <c r="A20" s="2" t="s">
        <v>18</v>
      </c>
      <c r="B20" s="6">
        <v>7164</v>
      </c>
      <c r="C20" s="6">
        <v>10679</v>
      </c>
      <c r="D20" s="2" t="s">
        <v>18</v>
      </c>
      <c r="E20" s="6">
        <v>6070</v>
      </c>
      <c r="F20" s="6">
        <v>8637</v>
      </c>
      <c r="G20" s="1"/>
    </row>
    <row r="21" spans="1:7" x14ac:dyDescent="0.15">
      <c r="A21" s="2" t="s">
        <v>19</v>
      </c>
      <c r="B21" s="6">
        <v>2840</v>
      </c>
      <c r="C21" s="6">
        <v>6876</v>
      </c>
      <c r="D21" s="2" t="s">
        <v>19</v>
      </c>
      <c r="E21" s="6">
        <v>4972</v>
      </c>
      <c r="F21" s="6">
        <v>8199</v>
      </c>
      <c r="G21" s="1"/>
    </row>
    <row r="22" spans="1:7" x14ac:dyDescent="0.15">
      <c r="A22" s="2" t="s">
        <v>20</v>
      </c>
      <c r="B22" s="6">
        <v>1152</v>
      </c>
      <c r="C22" s="6">
        <v>4181</v>
      </c>
      <c r="D22" s="2" t="s">
        <v>20</v>
      </c>
      <c r="E22" s="6">
        <v>4428</v>
      </c>
      <c r="F22" s="6">
        <v>10600</v>
      </c>
      <c r="G22" s="1"/>
    </row>
    <row r="23" spans="1:7" x14ac:dyDescent="0.15">
      <c r="A23" s="12" t="s">
        <v>22</v>
      </c>
      <c r="B23" s="6"/>
      <c r="C23" s="6"/>
      <c r="D23" s="12"/>
      <c r="E23" s="6"/>
      <c r="F23" s="6"/>
    </row>
    <row r="24" spans="1:7" x14ac:dyDescent="0.15">
      <c r="A24" s="2" t="s">
        <v>21</v>
      </c>
      <c r="B24" s="5">
        <f>SUM(B4:B23)</f>
        <v>162161</v>
      </c>
      <c r="C24" s="5">
        <f>SUM(C4:C23)</f>
        <v>182824</v>
      </c>
      <c r="D24" s="2" t="s">
        <v>21</v>
      </c>
      <c r="E24" s="5">
        <f>SUM(E4:E23)</f>
        <v>104284</v>
      </c>
      <c r="F24" s="5">
        <f>SUM(F4:F23)</f>
        <v>118128</v>
      </c>
    </row>
    <row r="25" spans="1:7" x14ac:dyDescent="0.15">
      <c r="D25" s="2" t="s">
        <v>30</v>
      </c>
      <c r="E25" s="7">
        <f>(E24-B$24)/B$24*100</f>
        <v>-35.691072452685916</v>
      </c>
      <c r="F25" s="7">
        <f>(F24-C$24)/C$24*100</f>
        <v>-35.387038900800775</v>
      </c>
    </row>
    <row r="26" spans="1:7" x14ac:dyDescent="0.15">
      <c r="D26" s="8"/>
      <c r="E26" s="8"/>
      <c r="F26" s="8"/>
    </row>
    <row r="27" spans="1:7" x14ac:dyDescent="0.15">
      <c r="A27" t="s">
        <v>23</v>
      </c>
      <c r="B27" s="1">
        <f>B24+C24</f>
        <v>344985</v>
      </c>
      <c r="D27" s="9"/>
      <c r="E27" s="1">
        <f>E24+F24</f>
        <v>222412</v>
      </c>
      <c r="F27" s="9"/>
    </row>
    <row r="28" spans="1:7" x14ac:dyDescent="0.15">
      <c r="A28" s="13" t="s">
        <v>24</v>
      </c>
      <c r="D28" s="13"/>
      <c r="E28" s="9"/>
      <c r="F28" s="9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zoomScale="90" zoomScaleNormal="90" workbookViewId="0">
      <selection activeCell="Q36" sqref="Q36"/>
    </sheetView>
  </sheetViews>
  <sheetFormatPr defaultRowHeight="12" x14ac:dyDescent="0.15"/>
  <cols>
    <col min="1" max="1" width="8.28515625" customWidth="1"/>
    <col min="2" max="3" width="9.5703125" bestFit="1" customWidth="1"/>
    <col min="4" max="6" width="9.5703125" customWidth="1"/>
    <col min="8" max="23" width="7.85546875" customWidth="1"/>
  </cols>
  <sheetData>
    <row r="1" spans="1:17" x14ac:dyDescent="0.15">
      <c r="A1" s="4" t="str">
        <f ca="1">LEFT(D1,LEN(D1)-1)</f>
        <v>南部地域</v>
      </c>
      <c r="D1" t="str">
        <f ca="1">MID(CELL("filename",$L$1),FIND("]",CELL("filename",$L$1))+1,31)</f>
        <v>南部地域C</v>
      </c>
      <c r="H1" t="str">
        <f ca="1">$A$1&amp;A2&amp;" "&amp;TEXT(B27,"#,###")&amp;"人"</f>
        <v>南部地域２０４０年将来推計人口 222,412人</v>
      </c>
      <c r="Q1" t="str">
        <f ca="1">$A$1&amp;D2&amp;" "&amp;TEXT(E27,"#,###")&amp;"人"</f>
        <v>南部地域２０６０年将来推計人口 151,852人</v>
      </c>
    </row>
    <row r="2" spans="1:17" x14ac:dyDescent="0.15">
      <c r="A2" s="4" t="s">
        <v>29</v>
      </c>
      <c r="D2" s="4" t="s">
        <v>31</v>
      </c>
    </row>
    <row r="3" spans="1:17" x14ac:dyDescent="0.15">
      <c r="A3" s="2"/>
      <c r="B3" s="3" t="s">
        <v>0</v>
      </c>
      <c r="C3" s="3" t="s">
        <v>1</v>
      </c>
      <c r="D3" s="2"/>
      <c r="E3" s="3" t="s">
        <v>0</v>
      </c>
      <c r="F3" s="3" t="s">
        <v>1</v>
      </c>
    </row>
    <row r="4" spans="1:17" x14ac:dyDescent="0.15">
      <c r="A4" s="2" t="s">
        <v>2</v>
      </c>
      <c r="B4" s="6">
        <v>3144</v>
      </c>
      <c r="C4" s="6">
        <v>2982</v>
      </c>
      <c r="D4" s="2" t="s">
        <v>2</v>
      </c>
      <c r="E4" s="6">
        <v>1908.4475789397345</v>
      </c>
      <c r="F4" s="6">
        <v>1810.4995531161508</v>
      </c>
      <c r="G4" s="1"/>
    </row>
    <row r="5" spans="1:17" x14ac:dyDescent="0.15">
      <c r="A5" s="2" t="s">
        <v>3</v>
      </c>
      <c r="B5" s="6">
        <v>3418</v>
      </c>
      <c r="C5" s="6">
        <v>3215</v>
      </c>
      <c r="D5" s="2" t="s">
        <v>3</v>
      </c>
      <c r="E5" s="6">
        <v>2120.6721577442736</v>
      </c>
      <c r="F5" s="6">
        <v>1997.3632905073684</v>
      </c>
      <c r="G5" s="1"/>
    </row>
    <row r="6" spans="1:17" x14ac:dyDescent="0.15">
      <c r="A6" s="2" t="s">
        <v>4</v>
      </c>
      <c r="B6" s="6">
        <v>3629</v>
      </c>
      <c r="C6" s="6">
        <v>3411</v>
      </c>
      <c r="D6" s="2" t="s">
        <v>4</v>
      </c>
      <c r="E6" s="6">
        <v>2411.7873489674157</v>
      </c>
      <c r="F6" s="6">
        <v>2270.989346497116</v>
      </c>
      <c r="G6" s="1"/>
    </row>
    <row r="7" spans="1:17" x14ac:dyDescent="0.15">
      <c r="A7" s="2" t="s">
        <v>5</v>
      </c>
      <c r="B7" s="6">
        <v>3746</v>
      </c>
      <c r="C7" s="6">
        <v>3461</v>
      </c>
      <c r="D7" s="2" t="s">
        <v>5</v>
      </c>
      <c r="E7" s="6">
        <v>2666.2364097096115</v>
      </c>
      <c r="F7" s="6">
        <v>2469.7006544721166</v>
      </c>
      <c r="G7" s="1"/>
    </row>
    <row r="8" spans="1:17" x14ac:dyDescent="0.15">
      <c r="A8" s="2" t="s">
        <v>6</v>
      </c>
      <c r="B8" s="6">
        <v>3640</v>
      </c>
      <c r="C8" s="6">
        <v>3517</v>
      </c>
      <c r="D8" s="2" t="s">
        <v>6</v>
      </c>
      <c r="E8" s="6">
        <v>2560.4110862098114</v>
      </c>
      <c r="F8" s="6">
        <v>2479.7197311049817</v>
      </c>
      <c r="G8" s="1"/>
    </row>
    <row r="9" spans="1:17" x14ac:dyDescent="0.15">
      <c r="A9" s="2" t="s">
        <v>7</v>
      </c>
      <c r="B9" s="6">
        <v>4432</v>
      </c>
      <c r="C9" s="6">
        <v>4177</v>
      </c>
      <c r="D9" s="2" t="s">
        <v>7</v>
      </c>
      <c r="E9" s="6">
        <v>2858.9211622000189</v>
      </c>
      <c r="F9" s="6">
        <v>2700.1846523830422</v>
      </c>
      <c r="G9" s="1"/>
    </row>
    <row r="10" spans="1:17" x14ac:dyDescent="0.15">
      <c r="A10" s="2" t="s">
        <v>8</v>
      </c>
      <c r="B10" s="6">
        <v>4896</v>
      </c>
      <c r="C10" s="6">
        <v>4667</v>
      </c>
      <c r="D10" s="2" t="s">
        <v>8</v>
      </c>
      <c r="E10" s="6">
        <v>3012.1221608267365</v>
      </c>
      <c r="F10" s="6">
        <v>2825.9763277256211</v>
      </c>
      <c r="G10" s="1"/>
    </row>
    <row r="11" spans="1:17" x14ac:dyDescent="0.15">
      <c r="A11" s="2" t="s">
        <v>9</v>
      </c>
      <c r="B11" s="6">
        <v>5684</v>
      </c>
      <c r="C11" s="6">
        <v>5328</v>
      </c>
      <c r="D11" s="2" t="s">
        <v>9</v>
      </c>
      <c r="E11" s="6">
        <v>3202.5006747159664</v>
      </c>
      <c r="F11" s="6">
        <v>2982.0468372230516</v>
      </c>
      <c r="G11" s="1"/>
    </row>
    <row r="12" spans="1:17" x14ac:dyDescent="0.15">
      <c r="A12" s="2" t="s">
        <v>10</v>
      </c>
      <c r="B12" s="6">
        <v>6235</v>
      </c>
      <c r="C12" s="6">
        <v>5914</v>
      </c>
      <c r="D12" s="2" t="s">
        <v>10</v>
      </c>
      <c r="E12" s="6">
        <v>3583.758007106288</v>
      </c>
      <c r="F12" s="6">
        <v>3335.73443247361</v>
      </c>
      <c r="G12" s="1"/>
    </row>
    <row r="13" spans="1:17" x14ac:dyDescent="0.15">
      <c r="A13" s="2" t="s">
        <v>11</v>
      </c>
      <c r="B13" s="6">
        <v>6099</v>
      </c>
      <c r="C13" s="6">
        <v>5665</v>
      </c>
      <c r="D13" s="2" t="s">
        <v>11</v>
      </c>
      <c r="E13" s="6">
        <v>4195.4286674894074</v>
      </c>
      <c r="F13" s="6">
        <v>3883.7857547855842</v>
      </c>
      <c r="G13" s="1"/>
    </row>
    <row r="14" spans="1:17" x14ac:dyDescent="0.15">
      <c r="A14" s="2" t="s">
        <v>12</v>
      </c>
      <c r="B14" s="6">
        <v>5701</v>
      </c>
      <c r="C14" s="6">
        <v>5684</v>
      </c>
      <c r="D14" s="2" t="s">
        <v>12</v>
      </c>
      <c r="E14" s="6">
        <v>4625.4472712785364</v>
      </c>
      <c r="F14" s="6">
        <v>4384.7211042066001</v>
      </c>
      <c r="G14" s="1"/>
    </row>
    <row r="15" spans="1:17" x14ac:dyDescent="0.15">
      <c r="A15" s="2" t="s">
        <v>13</v>
      </c>
      <c r="B15" s="6">
        <v>6372</v>
      </c>
      <c r="C15" s="6">
        <v>6403</v>
      </c>
      <c r="D15" s="2" t="s">
        <v>13</v>
      </c>
      <c r="E15" s="6">
        <v>5327.8510465921836</v>
      </c>
      <c r="F15" s="6">
        <v>5071.726184307473</v>
      </c>
      <c r="G15" s="1"/>
    </row>
    <row r="16" spans="1:17" x14ac:dyDescent="0.15">
      <c r="A16" s="2" t="s">
        <v>14</v>
      </c>
      <c r="B16" s="6">
        <v>7415</v>
      </c>
      <c r="C16" s="6">
        <v>7650</v>
      </c>
      <c r="D16" s="2" t="s">
        <v>14</v>
      </c>
      <c r="E16" s="6">
        <v>5783.2444062587065</v>
      </c>
      <c r="F16" s="6">
        <v>5665.4348216131657</v>
      </c>
      <c r="G16" s="1"/>
    </row>
    <row r="17" spans="1:7" x14ac:dyDescent="0.15">
      <c r="A17" s="2" t="s">
        <v>15</v>
      </c>
      <c r="B17" s="6">
        <v>8925</v>
      </c>
      <c r="C17" s="6">
        <v>9680</v>
      </c>
      <c r="D17" s="2" t="s">
        <v>15</v>
      </c>
      <c r="E17" s="6">
        <v>5478.2202576718992</v>
      </c>
      <c r="F17" s="6">
        <v>5419.2403791081397</v>
      </c>
      <c r="G17" s="1"/>
    </row>
    <row r="18" spans="1:7" x14ac:dyDescent="0.15">
      <c r="A18" s="2" t="s">
        <v>16</v>
      </c>
      <c r="B18" s="6">
        <v>7941</v>
      </c>
      <c r="C18" s="6">
        <v>9458</v>
      </c>
      <c r="D18" s="2" t="s">
        <v>16</v>
      </c>
      <c r="E18" s="6">
        <v>4817.5656138487366</v>
      </c>
      <c r="F18" s="6">
        <v>5317.5566631056809</v>
      </c>
      <c r="G18" s="1"/>
    </row>
    <row r="19" spans="1:7" x14ac:dyDescent="0.15">
      <c r="A19" s="2" t="s">
        <v>17</v>
      </c>
      <c r="B19" s="6">
        <v>7537</v>
      </c>
      <c r="C19" s="6">
        <v>9480</v>
      </c>
      <c r="D19" s="2" t="s">
        <v>17</v>
      </c>
      <c r="E19" s="6">
        <v>4863.913103316343</v>
      </c>
      <c r="F19" s="6">
        <v>5694.6409735321249</v>
      </c>
      <c r="G19" s="1"/>
    </row>
    <row r="20" spans="1:7" x14ac:dyDescent="0.15">
      <c r="A20" s="2" t="s">
        <v>18</v>
      </c>
      <c r="B20" s="6">
        <v>6070</v>
      </c>
      <c r="C20" s="6">
        <v>8637</v>
      </c>
      <c r="D20" s="2" t="s">
        <v>18</v>
      </c>
      <c r="E20" s="6">
        <v>4707.9321099438557</v>
      </c>
      <c r="F20" s="6">
        <v>6196.1203478627112</v>
      </c>
      <c r="G20" s="1"/>
    </row>
    <row r="21" spans="1:7" x14ac:dyDescent="0.15">
      <c r="A21" s="2" t="s">
        <v>19</v>
      </c>
      <c r="B21" s="6">
        <v>4972</v>
      </c>
      <c r="C21" s="6">
        <v>8199</v>
      </c>
      <c r="D21" s="2" t="s">
        <v>19</v>
      </c>
      <c r="E21" s="6">
        <v>4145.695337091679</v>
      </c>
      <c r="F21" s="6">
        <v>6532.4489454285113</v>
      </c>
      <c r="G21" s="1"/>
    </row>
    <row r="22" spans="1:7" x14ac:dyDescent="0.15">
      <c r="A22" s="2" t="s">
        <v>20</v>
      </c>
      <c r="B22" s="6">
        <v>4428</v>
      </c>
      <c r="C22" s="6">
        <v>10600</v>
      </c>
      <c r="D22" s="2" t="s">
        <v>20</v>
      </c>
      <c r="E22" s="6">
        <v>3603.0704030499132</v>
      </c>
      <c r="F22" s="6">
        <v>8940.5116403948759</v>
      </c>
      <c r="G22" s="1"/>
    </row>
    <row r="23" spans="1:7" x14ac:dyDescent="0.15">
      <c r="A23" s="12" t="s">
        <v>22</v>
      </c>
      <c r="B23" s="6"/>
      <c r="C23" s="6"/>
      <c r="D23" s="12"/>
      <c r="E23" s="6"/>
      <c r="F23" s="6"/>
    </row>
    <row r="24" spans="1:7" x14ac:dyDescent="0.15">
      <c r="A24" s="2" t="s">
        <v>21</v>
      </c>
      <c r="B24" s="5">
        <f>SUM(B4:B23)</f>
        <v>104284</v>
      </c>
      <c r="C24" s="5">
        <f>SUM(C4:C23)</f>
        <v>118128</v>
      </c>
      <c r="D24" s="2" t="s">
        <v>21</v>
      </c>
      <c r="E24" s="5">
        <f>SUM(E4:E23)</f>
        <v>71873.224802961122</v>
      </c>
      <c r="F24" s="5">
        <f>SUM(F4:F23)</f>
        <v>79978.401639847929</v>
      </c>
    </row>
    <row r="25" spans="1:7" x14ac:dyDescent="0.15">
      <c r="D25" s="2" t="s">
        <v>30</v>
      </c>
      <c r="E25" s="7">
        <f>(E24-B$24)/B$24*100</f>
        <v>-31.079336424608645</v>
      </c>
      <c r="F25" s="7">
        <f>(F24-C$24)/C$24*100</f>
        <v>-32.295136089794177</v>
      </c>
    </row>
    <row r="26" spans="1:7" x14ac:dyDescent="0.15">
      <c r="D26" s="8"/>
      <c r="E26" s="8"/>
      <c r="F26" s="8"/>
    </row>
    <row r="27" spans="1:7" x14ac:dyDescent="0.15">
      <c r="A27" t="s">
        <v>23</v>
      </c>
      <c r="B27" s="1">
        <f>B24+C24</f>
        <v>222412</v>
      </c>
      <c r="D27" s="9"/>
      <c r="E27" s="1">
        <f>E24+F24</f>
        <v>151851.62644280907</v>
      </c>
      <c r="F27" s="9"/>
    </row>
    <row r="28" spans="1:7" x14ac:dyDescent="0.15">
      <c r="A28" s="13"/>
      <c r="D28" s="13"/>
      <c r="E28" s="9"/>
      <c r="F28" s="9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28"/>
  <sheetViews>
    <sheetView showGridLines="0" zoomScale="90" zoomScaleNormal="90" workbookViewId="0">
      <selection activeCell="N36" sqref="N36"/>
    </sheetView>
  </sheetViews>
  <sheetFormatPr defaultRowHeight="12" x14ac:dyDescent="0.15"/>
  <cols>
    <col min="1" max="1" width="8.28515625" customWidth="1"/>
    <col min="2" max="3" width="9.5703125" bestFit="1" customWidth="1"/>
    <col min="4" max="6" width="9.5703125" customWidth="1"/>
    <col min="8" max="23" width="7.85546875" customWidth="1"/>
  </cols>
  <sheetData>
    <row r="1" spans="1:17" x14ac:dyDescent="0.15">
      <c r="A1" s="4" t="str">
        <f ca="1">LEFT(D1,LEN(D1)-1)</f>
        <v>北中部地域</v>
      </c>
      <c r="D1" t="str">
        <f ca="1">MID(CELL("filename",$L$1),FIND("]",CELL("filename",$L$1))+1,31)</f>
        <v>北中部地域A</v>
      </c>
      <c r="H1" t="str">
        <f ca="1">$A$1&amp;A2&amp;" "&amp;TEXT(B27,"#,###")&amp;"人"</f>
        <v>北中部地域１９８０年人口 1,277,134人</v>
      </c>
      <c r="Q1" t="str">
        <f ca="1">$A$1&amp;D2&amp;" "&amp;TEXT(E27,"#,###")&amp;"人"</f>
        <v>北中部地域２０１０年人口 1,509,709人</v>
      </c>
    </row>
    <row r="2" spans="1:17" x14ac:dyDescent="0.15">
      <c r="A2" s="4" t="s">
        <v>26</v>
      </c>
      <c r="D2" s="4" t="s">
        <v>27</v>
      </c>
    </row>
    <row r="3" spans="1:17" x14ac:dyDescent="0.15">
      <c r="A3" s="2"/>
      <c r="B3" s="3" t="s">
        <v>0</v>
      </c>
      <c r="C3" s="3" t="s">
        <v>1</v>
      </c>
      <c r="D3" s="2"/>
      <c r="E3" s="3" t="s">
        <v>0</v>
      </c>
      <c r="F3" s="3" t="s">
        <v>1</v>
      </c>
    </row>
    <row r="4" spans="1:17" x14ac:dyDescent="0.15">
      <c r="A4" s="2" t="s">
        <v>2</v>
      </c>
      <c r="B4" s="6">
        <v>46581</v>
      </c>
      <c r="C4" s="6">
        <v>44243</v>
      </c>
      <c r="D4" s="2" t="s">
        <v>2</v>
      </c>
      <c r="E4" s="6">
        <v>33811</v>
      </c>
      <c r="F4" s="6">
        <v>32672</v>
      </c>
      <c r="G4" s="1"/>
    </row>
    <row r="5" spans="1:17" x14ac:dyDescent="0.15">
      <c r="A5" s="2" t="s">
        <v>3</v>
      </c>
      <c r="B5" s="6">
        <v>56218</v>
      </c>
      <c r="C5" s="6">
        <v>53386</v>
      </c>
      <c r="D5" s="2" t="s">
        <v>3</v>
      </c>
      <c r="E5" s="6">
        <v>36274</v>
      </c>
      <c r="F5" s="6">
        <v>34578</v>
      </c>
      <c r="G5" s="1"/>
    </row>
    <row r="6" spans="1:17" x14ac:dyDescent="0.15">
      <c r="A6" s="2" t="s">
        <v>4</v>
      </c>
      <c r="B6" s="6">
        <v>49058</v>
      </c>
      <c r="C6" s="6">
        <v>46426</v>
      </c>
      <c r="D6" s="2" t="s">
        <v>4</v>
      </c>
      <c r="E6" s="6">
        <v>38218</v>
      </c>
      <c r="F6" s="6">
        <v>36047</v>
      </c>
      <c r="G6" s="1"/>
    </row>
    <row r="7" spans="1:17" x14ac:dyDescent="0.15">
      <c r="A7" s="2" t="s">
        <v>5</v>
      </c>
      <c r="B7" s="6">
        <v>45415</v>
      </c>
      <c r="C7" s="6">
        <v>45378</v>
      </c>
      <c r="D7" s="2" t="s">
        <v>5</v>
      </c>
      <c r="E7" s="6">
        <v>37329</v>
      </c>
      <c r="F7" s="6">
        <v>35714</v>
      </c>
      <c r="G7" s="1"/>
    </row>
    <row r="8" spans="1:17" x14ac:dyDescent="0.15">
      <c r="A8" s="2" t="s">
        <v>6</v>
      </c>
      <c r="B8" s="6">
        <v>36375</v>
      </c>
      <c r="C8" s="6">
        <v>39473</v>
      </c>
      <c r="D8" s="2" t="s">
        <v>6</v>
      </c>
      <c r="E8" s="6">
        <v>38054</v>
      </c>
      <c r="F8" s="6">
        <v>36776</v>
      </c>
      <c r="G8" s="1"/>
    </row>
    <row r="9" spans="1:17" x14ac:dyDescent="0.15">
      <c r="A9" s="2" t="s">
        <v>7</v>
      </c>
      <c r="B9" s="6">
        <v>44585</v>
      </c>
      <c r="C9" s="6">
        <v>45604</v>
      </c>
      <c r="D9" s="2" t="s">
        <v>7</v>
      </c>
      <c r="E9" s="6">
        <v>44197</v>
      </c>
      <c r="F9" s="6">
        <v>40673</v>
      </c>
      <c r="G9" s="1"/>
    </row>
    <row r="10" spans="1:17" x14ac:dyDescent="0.15">
      <c r="A10" s="2" t="s">
        <v>8</v>
      </c>
      <c r="B10" s="6">
        <v>56229</v>
      </c>
      <c r="C10" s="6">
        <v>56566</v>
      </c>
      <c r="D10" s="2" t="s">
        <v>8</v>
      </c>
      <c r="E10" s="6">
        <v>50524</v>
      </c>
      <c r="F10" s="6">
        <v>47140</v>
      </c>
      <c r="G10" s="1"/>
    </row>
    <row r="11" spans="1:17" x14ac:dyDescent="0.15">
      <c r="A11" s="2" t="s">
        <v>9</v>
      </c>
      <c r="B11" s="6">
        <v>50003</v>
      </c>
      <c r="C11" s="6">
        <v>49628</v>
      </c>
      <c r="D11" s="2" t="s">
        <v>9</v>
      </c>
      <c r="E11" s="6">
        <v>60421</v>
      </c>
      <c r="F11" s="6">
        <v>56893</v>
      </c>
      <c r="G11" s="1"/>
    </row>
    <row r="12" spans="1:17" x14ac:dyDescent="0.15">
      <c r="A12" s="2" t="s">
        <v>10</v>
      </c>
      <c r="B12" s="6">
        <v>45209</v>
      </c>
      <c r="C12" s="6">
        <v>44949</v>
      </c>
      <c r="D12" s="2" t="s">
        <v>10</v>
      </c>
      <c r="E12" s="6">
        <v>52156</v>
      </c>
      <c r="F12" s="6">
        <v>49771</v>
      </c>
      <c r="G12" s="1"/>
    </row>
    <row r="13" spans="1:17" x14ac:dyDescent="0.15">
      <c r="A13" s="2" t="s">
        <v>11</v>
      </c>
      <c r="B13" s="6">
        <v>45105</v>
      </c>
      <c r="C13" s="6">
        <v>44302</v>
      </c>
      <c r="D13" s="2" t="s">
        <v>11</v>
      </c>
      <c r="E13" s="6">
        <v>48649</v>
      </c>
      <c r="F13" s="6">
        <v>47815</v>
      </c>
      <c r="G13" s="1"/>
    </row>
    <row r="14" spans="1:17" x14ac:dyDescent="0.15">
      <c r="A14" s="2" t="s">
        <v>12</v>
      </c>
      <c r="B14" s="6">
        <v>42374</v>
      </c>
      <c r="C14" s="6">
        <v>41507</v>
      </c>
      <c r="D14" s="2" t="s">
        <v>12</v>
      </c>
      <c r="E14" s="6">
        <v>44642</v>
      </c>
      <c r="F14" s="6">
        <v>45229</v>
      </c>
      <c r="G14" s="1"/>
    </row>
    <row r="15" spans="1:17" x14ac:dyDescent="0.15">
      <c r="A15" s="2" t="s">
        <v>13</v>
      </c>
      <c r="B15" s="6">
        <v>26661</v>
      </c>
      <c r="C15" s="6">
        <v>35598</v>
      </c>
      <c r="D15" s="2" t="s">
        <v>13</v>
      </c>
      <c r="E15" s="6">
        <v>49416</v>
      </c>
      <c r="F15" s="6">
        <v>50526</v>
      </c>
      <c r="G15" s="1"/>
    </row>
    <row r="16" spans="1:17" x14ac:dyDescent="0.15">
      <c r="A16" s="2" t="s">
        <v>14</v>
      </c>
      <c r="B16" s="6">
        <v>21773</v>
      </c>
      <c r="C16" s="6">
        <v>29254</v>
      </c>
      <c r="D16" s="2" t="s">
        <v>14</v>
      </c>
      <c r="E16" s="6">
        <v>57745</v>
      </c>
      <c r="F16" s="6">
        <v>59683</v>
      </c>
      <c r="G16" s="1"/>
    </row>
    <row r="17" spans="1:7" x14ac:dyDescent="0.15">
      <c r="A17" s="2" t="s">
        <v>15</v>
      </c>
      <c r="B17" s="6">
        <v>20800</v>
      </c>
      <c r="C17" s="6">
        <v>27825</v>
      </c>
      <c r="D17" s="2" t="s">
        <v>15</v>
      </c>
      <c r="E17" s="6">
        <v>47243</v>
      </c>
      <c r="F17" s="6">
        <v>49839</v>
      </c>
      <c r="G17" s="1"/>
    </row>
    <row r="18" spans="1:7" x14ac:dyDescent="0.15">
      <c r="A18" s="2" t="s">
        <v>16</v>
      </c>
      <c r="B18" s="6">
        <v>16738</v>
      </c>
      <c r="C18" s="6">
        <v>21597</v>
      </c>
      <c r="D18" s="2" t="s">
        <v>16</v>
      </c>
      <c r="E18" s="6">
        <v>38204</v>
      </c>
      <c r="F18" s="6">
        <v>42645</v>
      </c>
      <c r="G18" s="1"/>
    </row>
    <row r="19" spans="1:7" x14ac:dyDescent="0.15">
      <c r="A19" s="2" t="s">
        <v>17</v>
      </c>
      <c r="B19" s="6">
        <v>11416</v>
      </c>
      <c r="C19" s="6">
        <v>15462</v>
      </c>
      <c r="D19" s="2" t="s">
        <v>17</v>
      </c>
      <c r="E19" s="6">
        <v>30938</v>
      </c>
      <c r="F19" s="6">
        <v>38758</v>
      </c>
      <c r="G19" s="1"/>
    </row>
    <row r="20" spans="1:7" x14ac:dyDescent="0.15">
      <c r="A20" s="2" t="s">
        <v>18</v>
      </c>
      <c r="B20" s="6">
        <v>5656</v>
      </c>
      <c r="C20" s="6">
        <v>8762</v>
      </c>
      <c r="D20" s="2" t="s">
        <v>18</v>
      </c>
      <c r="E20" s="6">
        <v>21581</v>
      </c>
      <c r="F20" s="6">
        <v>31417</v>
      </c>
      <c r="G20" s="1"/>
    </row>
    <row r="21" spans="1:7" x14ac:dyDescent="0.15">
      <c r="A21" s="2" t="s">
        <v>19</v>
      </c>
      <c r="B21" s="6">
        <v>1868</v>
      </c>
      <c r="C21" s="6">
        <v>3466</v>
      </c>
      <c r="D21" s="2" t="s">
        <v>19</v>
      </c>
      <c r="E21" s="6">
        <v>8490</v>
      </c>
      <c r="F21" s="6">
        <v>19906</v>
      </c>
      <c r="G21" s="1"/>
    </row>
    <row r="22" spans="1:7" x14ac:dyDescent="0.15">
      <c r="A22" s="2" t="s">
        <v>20</v>
      </c>
      <c r="B22" s="6">
        <v>424</v>
      </c>
      <c r="C22" s="6">
        <v>1084</v>
      </c>
      <c r="D22" s="2" t="s">
        <v>20</v>
      </c>
      <c r="E22" s="6">
        <v>3341</v>
      </c>
      <c r="F22" s="6">
        <v>12394</v>
      </c>
      <c r="G22" s="1"/>
    </row>
    <row r="23" spans="1:7" x14ac:dyDescent="0.15">
      <c r="A23" s="12" t="s">
        <v>22</v>
      </c>
      <c r="B23" s="6">
        <v>91</v>
      </c>
      <c r="C23" s="6">
        <v>45</v>
      </c>
      <c r="D23" s="12"/>
      <c r="E23" s="6"/>
      <c r="F23" s="6"/>
    </row>
    <row r="24" spans="1:7" x14ac:dyDescent="0.15">
      <c r="A24" s="2" t="s">
        <v>21</v>
      </c>
      <c r="B24" s="5">
        <f>SUM(B4:B23)</f>
        <v>622579</v>
      </c>
      <c r="C24" s="5">
        <f>SUM(C4:C23)</f>
        <v>654555</v>
      </c>
      <c r="D24" s="2" t="s">
        <v>21</v>
      </c>
      <c r="E24" s="5">
        <f>SUM(E4:E23)</f>
        <v>741233</v>
      </c>
      <c r="F24" s="5">
        <f>SUM(F4:F23)</f>
        <v>768476</v>
      </c>
    </row>
    <row r="25" spans="1:7" x14ac:dyDescent="0.15">
      <c r="D25" s="2" t="s">
        <v>30</v>
      </c>
      <c r="E25" s="7">
        <f>(E24-B$24)/B$24*100</f>
        <v>19.05846486951857</v>
      </c>
      <c r="F25" s="7">
        <f>(F24-C$24)/C$24*100</f>
        <v>17.404343408880845</v>
      </c>
    </row>
    <row r="26" spans="1:7" x14ac:dyDescent="0.15">
      <c r="D26" s="8"/>
      <c r="E26" s="8"/>
      <c r="F26" s="8"/>
    </row>
    <row r="27" spans="1:7" x14ac:dyDescent="0.15">
      <c r="A27" t="s">
        <v>23</v>
      </c>
      <c r="B27" s="1">
        <f>B24+C24</f>
        <v>1277134</v>
      </c>
      <c r="D27" s="9"/>
      <c r="E27" s="1">
        <f>E24+F24</f>
        <v>1509709</v>
      </c>
      <c r="F27" s="9"/>
    </row>
    <row r="28" spans="1:7" x14ac:dyDescent="0.15">
      <c r="A28" s="13" t="s">
        <v>25</v>
      </c>
      <c r="D28" s="13" t="s">
        <v>24</v>
      </c>
      <c r="E28" s="9"/>
      <c r="F28" s="9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28"/>
  <sheetViews>
    <sheetView showGridLines="0" zoomScale="90" zoomScaleNormal="90" workbookViewId="0">
      <selection activeCell="E34" sqref="E34"/>
    </sheetView>
  </sheetViews>
  <sheetFormatPr defaultRowHeight="12" x14ac:dyDescent="0.15"/>
  <cols>
    <col min="1" max="1" width="8.28515625" customWidth="1"/>
    <col min="2" max="3" width="9.5703125" bestFit="1" customWidth="1"/>
    <col min="4" max="6" width="9.5703125" customWidth="1"/>
    <col min="8" max="23" width="7.85546875" customWidth="1"/>
  </cols>
  <sheetData>
    <row r="1" spans="1:17" x14ac:dyDescent="0.15">
      <c r="A1" s="4" t="str">
        <f ca="1">LEFT(D1,LEN(D1)-1)</f>
        <v>北中部地域</v>
      </c>
      <c r="D1" t="str">
        <f ca="1">MID(CELL("filename",$L$1),FIND("]",CELL("filename",$L$1))+1,31)</f>
        <v>北中部地域B</v>
      </c>
      <c r="H1" t="str">
        <f ca="1">$A$1&amp;A2&amp;" "&amp;TEXT(B27,"#,###")&amp;"人"</f>
        <v>北中部地域２０１０年人口 1,509,709人</v>
      </c>
      <c r="Q1" t="str">
        <f ca="1">$A$1&amp;D2&amp;" "&amp;TEXT(E27,"#,###")&amp;"人"</f>
        <v>北中部地域２０４０年将来推計人口 1,285,244人</v>
      </c>
    </row>
    <row r="2" spans="1:17" x14ac:dyDescent="0.15">
      <c r="A2" s="4" t="s">
        <v>28</v>
      </c>
      <c r="D2" s="4" t="s">
        <v>29</v>
      </c>
    </row>
    <row r="3" spans="1:17" x14ac:dyDescent="0.15">
      <c r="A3" s="2"/>
      <c r="B3" s="3" t="s">
        <v>0</v>
      </c>
      <c r="C3" s="3" t="s">
        <v>1</v>
      </c>
      <c r="D3" s="2"/>
      <c r="E3" s="3" t="s">
        <v>0</v>
      </c>
      <c r="F3" s="3" t="s">
        <v>1</v>
      </c>
    </row>
    <row r="4" spans="1:17" x14ac:dyDescent="0.15">
      <c r="A4" s="2" t="s">
        <v>2</v>
      </c>
      <c r="B4" s="6">
        <v>33811</v>
      </c>
      <c r="C4" s="6">
        <v>32672</v>
      </c>
      <c r="D4" s="2" t="s">
        <v>2</v>
      </c>
      <c r="E4" s="6">
        <v>22691</v>
      </c>
      <c r="F4" s="6">
        <v>21528</v>
      </c>
      <c r="G4" s="1"/>
    </row>
    <row r="5" spans="1:17" x14ac:dyDescent="0.15">
      <c r="A5" s="2" t="s">
        <v>3</v>
      </c>
      <c r="B5" s="6">
        <v>36274</v>
      </c>
      <c r="C5" s="6">
        <v>34578</v>
      </c>
      <c r="D5" s="2" t="s">
        <v>3</v>
      </c>
      <c r="E5" s="6">
        <v>23791</v>
      </c>
      <c r="F5" s="6">
        <v>22549</v>
      </c>
      <c r="G5" s="1"/>
    </row>
    <row r="6" spans="1:17" x14ac:dyDescent="0.15">
      <c r="A6" s="2" t="s">
        <v>4</v>
      </c>
      <c r="B6" s="6">
        <v>38218</v>
      </c>
      <c r="C6" s="6">
        <v>36047</v>
      </c>
      <c r="D6" s="2" t="s">
        <v>4</v>
      </c>
      <c r="E6" s="6">
        <v>24567</v>
      </c>
      <c r="F6" s="6">
        <v>23203</v>
      </c>
      <c r="G6" s="1"/>
    </row>
    <row r="7" spans="1:17" x14ac:dyDescent="0.15">
      <c r="A7" s="2" t="s">
        <v>5</v>
      </c>
      <c r="B7" s="6">
        <v>37329</v>
      </c>
      <c r="C7" s="6">
        <v>35714</v>
      </c>
      <c r="D7" s="2" t="s">
        <v>5</v>
      </c>
      <c r="E7" s="6">
        <v>25083</v>
      </c>
      <c r="F7" s="6">
        <v>23942</v>
      </c>
      <c r="G7" s="1"/>
    </row>
    <row r="8" spans="1:17" x14ac:dyDescent="0.15">
      <c r="A8" s="2" t="s">
        <v>6</v>
      </c>
      <c r="B8" s="6">
        <v>38054</v>
      </c>
      <c r="C8" s="6">
        <v>36776</v>
      </c>
      <c r="D8" s="2" t="s">
        <v>6</v>
      </c>
      <c r="E8" s="6">
        <v>27077</v>
      </c>
      <c r="F8" s="6">
        <v>26202</v>
      </c>
      <c r="G8" s="1"/>
    </row>
    <row r="9" spans="1:17" x14ac:dyDescent="0.15">
      <c r="A9" s="2" t="s">
        <v>7</v>
      </c>
      <c r="B9" s="6">
        <v>44197</v>
      </c>
      <c r="C9" s="6">
        <v>40673</v>
      </c>
      <c r="D9" s="2" t="s">
        <v>7</v>
      </c>
      <c r="E9" s="6">
        <v>32527</v>
      </c>
      <c r="F9" s="6">
        <v>30141</v>
      </c>
      <c r="G9" s="1"/>
    </row>
    <row r="10" spans="1:17" x14ac:dyDescent="0.15">
      <c r="A10" s="2" t="s">
        <v>8</v>
      </c>
      <c r="B10" s="6">
        <v>50524</v>
      </c>
      <c r="C10" s="6">
        <v>47140</v>
      </c>
      <c r="D10" s="2" t="s">
        <v>8</v>
      </c>
      <c r="E10" s="6">
        <v>35017</v>
      </c>
      <c r="F10" s="6">
        <v>32521</v>
      </c>
      <c r="G10" s="1"/>
    </row>
    <row r="11" spans="1:17" x14ac:dyDescent="0.15">
      <c r="A11" s="2" t="s">
        <v>9</v>
      </c>
      <c r="B11" s="6">
        <v>60421</v>
      </c>
      <c r="C11" s="6">
        <v>56893</v>
      </c>
      <c r="D11" s="2" t="s">
        <v>9</v>
      </c>
      <c r="E11" s="6">
        <v>37523</v>
      </c>
      <c r="F11" s="6">
        <v>34335</v>
      </c>
      <c r="G11" s="1"/>
    </row>
    <row r="12" spans="1:17" x14ac:dyDescent="0.15">
      <c r="A12" s="2" t="s">
        <v>10</v>
      </c>
      <c r="B12" s="6">
        <v>52156</v>
      </c>
      <c r="C12" s="6">
        <v>49771</v>
      </c>
      <c r="D12" s="2" t="s">
        <v>10</v>
      </c>
      <c r="E12" s="6">
        <v>39117</v>
      </c>
      <c r="F12" s="6">
        <v>35649</v>
      </c>
      <c r="G12" s="1"/>
    </row>
    <row r="13" spans="1:17" x14ac:dyDescent="0.15">
      <c r="A13" s="2" t="s">
        <v>11</v>
      </c>
      <c r="B13" s="6">
        <v>48649</v>
      </c>
      <c r="C13" s="6">
        <v>47815</v>
      </c>
      <c r="D13" s="2" t="s">
        <v>11</v>
      </c>
      <c r="E13" s="6">
        <v>38293</v>
      </c>
      <c r="F13" s="6">
        <v>34816</v>
      </c>
      <c r="G13" s="1"/>
    </row>
    <row r="14" spans="1:17" x14ac:dyDescent="0.15">
      <c r="A14" s="2" t="s">
        <v>12</v>
      </c>
      <c r="B14" s="6">
        <v>44642</v>
      </c>
      <c r="C14" s="6">
        <v>45229</v>
      </c>
      <c r="D14" s="2" t="s">
        <v>12</v>
      </c>
      <c r="E14" s="6">
        <v>39894</v>
      </c>
      <c r="F14" s="6">
        <v>35804</v>
      </c>
      <c r="G14" s="1"/>
    </row>
    <row r="15" spans="1:17" x14ac:dyDescent="0.15">
      <c r="A15" s="2" t="s">
        <v>13</v>
      </c>
      <c r="B15" s="6">
        <v>49416</v>
      </c>
      <c r="C15" s="6">
        <v>50526</v>
      </c>
      <c r="D15" s="2" t="s">
        <v>13</v>
      </c>
      <c r="E15" s="6">
        <v>42487</v>
      </c>
      <c r="F15" s="6">
        <v>38906</v>
      </c>
      <c r="G15" s="1"/>
    </row>
    <row r="16" spans="1:17" x14ac:dyDescent="0.15">
      <c r="A16" s="2" t="s">
        <v>14</v>
      </c>
      <c r="B16" s="6">
        <v>57745</v>
      </c>
      <c r="C16" s="6">
        <v>59683</v>
      </c>
      <c r="D16" s="2" t="s">
        <v>14</v>
      </c>
      <c r="E16" s="6">
        <v>46381</v>
      </c>
      <c r="F16" s="6">
        <v>44714</v>
      </c>
      <c r="G16" s="1"/>
    </row>
    <row r="17" spans="1:7" x14ac:dyDescent="0.15">
      <c r="A17" s="2" t="s">
        <v>15</v>
      </c>
      <c r="B17" s="6">
        <v>47243</v>
      </c>
      <c r="C17" s="6">
        <v>49839</v>
      </c>
      <c r="D17" s="2" t="s">
        <v>15</v>
      </c>
      <c r="E17" s="6">
        <v>52740</v>
      </c>
      <c r="F17" s="6">
        <v>53189</v>
      </c>
      <c r="G17" s="1"/>
    </row>
    <row r="18" spans="1:7" x14ac:dyDescent="0.15">
      <c r="A18" s="2" t="s">
        <v>16</v>
      </c>
      <c r="B18" s="6">
        <v>38204</v>
      </c>
      <c r="C18" s="6">
        <v>42645</v>
      </c>
      <c r="D18" s="2" t="s">
        <v>16</v>
      </c>
      <c r="E18" s="6">
        <v>42696</v>
      </c>
      <c r="F18" s="6">
        <v>45380</v>
      </c>
      <c r="G18" s="1"/>
    </row>
    <row r="19" spans="1:7" x14ac:dyDescent="0.15">
      <c r="A19" s="2" t="s">
        <v>17</v>
      </c>
      <c r="B19" s="6">
        <v>30938</v>
      </c>
      <c r="C19" s="6">
        <v>38758</v>
      </c>
      <c r="D19" s="2" t="s">
        <v>17</v>
      </c>
      <c r="E19" s="6">
        <v>35590</v>
      </c>
      <c r="F19" s="6">
        <v>41454</v>
      </c>
      <c r="G19" s="1"/>
    </row>
    <row r="20" spans="1:7" x14ac:dyDescent="0.15">
      <c r="A20" s="2" t="s">
        <v>18</v>
      </c>
      <c r="B20" s="6">
        <v>21581</v>
      </c>
      <c r="C20" s="6">
        <v>31417</v>
      </c>
      <c r="D20" s="2" t="s">
        <v>18</v>
      </c>
      <c r="E20" s="6">
        <v>26876</v>
      </c>
      <c r="F20" s="6">
        <v>35624</v>
      </c>
      <c r="G20" s="1"/>
    </row>
    <row r="21" spans="1:7" x14ac:dyDescent="0.15">
      <c r="A21" s="2" t="s">
        <v>19</v>
      </c>
      <c r="B21" s="6">
        <v>8490</v>
      </c>
      <c r="C21" s="6">
        <v>19906</v>
      </c>
      <c r="D21" s="2" t="s">
        <v>19</v>
      </c>
      <c r="E21" s="6">
        <v>20764</v>
      </c>
      <c r="F21" s="6">
        <v>32881</v>
      </c>
      <c r="G21" s="1"/>
    </row>
    <row r="22" spans="1:7" x14ac:dyDescent="0.15">
      <c r="A22" s="2" t="s">
        <v>20</v>
      </c>
      <c r="B22" s="6">
        <v>3341</v>
      </c>
      <c r="C22" s="6">
        <v>12394</v>
      </c>
      <c r="D22" s="2" t="s">
        <v>20</v>
      </c>
      <c r="E22" s="6">
        <v>17855</v>
      </c>
      <c r="F22" s="6">
        <v>41437</v>
      </c>
      <c r="G22" s="1"/>
    </row>
    <row r="23" spans="1:7" x14ac:dyDescent="0.15">
      <c r="A23" s="12" t="s">
        <v>22</v>
      </c>
      <c r="B23" s="6"/>
      <c r="C23" s="6"/>
      <c r="D23" s="12"/>
      <c r="E23" s="6"/>
      <c r="F23" s="6"/>
    </row>
    <row r="24" spans="1:7" x14ac:dyDescent="0.15">
      <c r="A24" s="2" t="s">
        <v>21</v>
      </c>
      <c r="B24" s="5">
        <f>SUM(B4:B23)</f>
        <v>741233</v>
      </c>
      <c r="C24" s="5">
        <f>SUM(C4:C23)</f>
        <v>768476</v>
      </c>
      <c r="D24" s="2" t="s">
        <v>21</v>
      </c>
      <c r="E24" s="5">
        <f>SUM(E4:E23)</f>
        <v>630969</v>
      </c>
      <c r="F24" s="5">
        <f>SUM(F4:F23)</f>
        <v>654275</v>
      </c>
    </row>
    <row r="25" spans="1:7" x14ac:dyDescent="0.15">
      <c r="D25" s="2" t="s">
        <v>30</v>
      </c>
      <c r="E25" s="7">
        <f>(E24-B$24)/B$24*100</f>
        <v>-14.875754317468326</v>
      </c>
      <c r="F25" s="7">
        <f>(F24-C$24)/C$24*100</f>
        <v>-14.860711329956954</v>
      </c>
    </row>
    <row r="26" spans="1:7" x14ac:dyDescent="0.15">
      <c r="D26" s="8"/>
      <c r="E26" s="8"/>
      <c r="F26" s="8"/>
    </row>
    <row r="27" spans="1:7" x14ac:dyDescent="0.15">
      <c r="A27" t="s">
        <v>23</v>
      </c>
      <c r="B27" s="1">
        <f>B24+C24</f>
        <v>1509709</v>
      </c>
      <c r="D27" s="9"/>
      <c r="E27" s="1">
        <f>E24+F24</f>
        <v>1285244</v>
      </c>
      <c r="F27" s="9"/>
    </row>
    <row r="28" spans="1:7" x14ac:dyDescent="0.15">
      <c r="A28" s="13" t="s">
        <v>24</v>
      </c>
      <c r="D28" s="13"/>
      <c r="E28" s="9"/>
      <c r="F28" s="9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zoomScale="90" zoomScaleNormal="90" workbookViewId="0">
      <selection activeCell="N34" sqref="N34"/>
    </sheetView>
  </sheetViews>
  <sheetFormatPr defaultRowHeight="12" x14ac:dyDescent="0.15"/>
  <cols>
    <col min="1" max="1" width="8.28515625" customWidth="1"/>
    <col min="2" max="3" width="9.5703125" bestFit="1" customWidth="1"/>
    <col min="4" max="6" width="9.5703125" customWidth="1"/>
    <col min="8" max="23" width="7.85546875" customWidth="1"/>
  </cols>
  <sheetData>
    <row r="1" spans="1:17" x14ac:dyDescent="0.15">
      <c r="A1" s="4" t="str">
        <f ca="1">LEFT(D1,LEN(D1)-1)</f>
        <v>北中部地域</v>
      </c>
      <c r="D1" t="str">
        <f ca="1">MID(CELL("filename",$L$1),FIND("]",CELL("filename",$L$1))+1,31)</f>
        <v>北中部地域C</v>
      </c>
      <c r="H1" t="str">
        <f ca="1">$A$1&amp;A2&amp;" "&amp;TEXT(B27,"#,###")&amp;"人"</f>
        <v>北中部地域２０４０年将来推計人口 1,285,244人</v>
      </c>
      <c r="Q1" t="str">
        <f ca="1">$A$1&amp;D2&amp;" "&amp;TEXT(E27,"#,###")&amp;"人"</f>
        <v>北中部地域２０６０年将来推計人口 1,044,116人</v>
      </c>
    </row>
    <row r="2" spans="1:17" x14ac:dyDescent="0.15">
      <c r="A2" s="4" t="s">
        <v>29</v>
      </c>
      <c r="D2" s="4" t="s">
        <v>31</v>
      </c>
    </row>
    <row r="3" spans="1:17" x14ac:dyDescent="0.15">
      <c r="A3" s="2"/>
      <c r="B3" s="3" t="s">
        <v>0</v>
      </c>
      <c r="C3" s="3" t="s">
        <v>1</v>
      </c>
      <c r="D3" s="2"/>
      <c r="E3" s="3" t="s">
        <v>0</v>
      </c>
      <c r="F3" s="3" t="s">
        <v>1</v>
      </c>
    </row>
    <row r="4" spans="1:17" x14ac:dyDescent="0.15">
      <c r="A4" s="2" t="s">
        <v>2</v>
      </c>
      <c r="B4" s="6">
        <v>22691</v>
      </c>
      <c r="C4" s="6">
        <v>21528</v>
      </c>
      <c r="D4" s="2" t="s">
        <v>2</v>
      </c>
      <c r="E4" s="6">
        <v>16560.700091331626</v>
      </c>
      <c r="F4" s="6">
        <v>15710.748592478538</v>
      </c>
      <c r="G4" s="1"/>
    </row>
    <row r="5" spans="1:17" x14ac:dyDescent="0.15">
      <c r="A5" s="2" t="s">
        <v>3</v>
      </c>
      <c r="B5" s="6">
        <v>23791</v>
      </c>
      <c r="C5" s="6">
        <v>22549</v>
      </c>
      <c r="D5" s="2" t="s">
        <v>3</v>
      </c>
      <c r="E5" s="6">
        <v>17626.168374581237</v>
      </c>
      <c r="F5" s="6">
        <v>16703.323873317822</v>
      </c>
      <c r="G5" s="1"/>
    </row>
    <row r="6" spans="1:17" x14ac:dyDescent="0.15">
      <c r="A6" s="2" t="s">
        <v>4</v>
      </c>
      <c r="B6" s="6">
        <v>24567</v>
      </c>
      <c r="C6" s="6">
        <v>23203</v>
      </c>
      <c r="D6" s="2" t="s">
        <v>4</v>
      </c>
      <c r="E6" s="6">
        <v>19215.588355348977</v>
      </c>
      <c r="F6" s="6">
        <v>18142.508911825655</v>
      </c>
      <c r="G6" s="1"/>
    </row>
    <row r="7" spans="1:17" x14ac:dyDescent="0.15">
      <c r="A7" s="2" t="s">
        <v>5</v>
      </c>
      <c r="B7" s="6">
        <v>25083</v>
      </c>
      <c r="C7" s="6">
        <v>23942</v>
      </c>
      <c r="D7" s="2" t="s">
        <v>5</v>
      </c>
      <c r="E7" s="6">
        <v>20609.646011170713</v>
      </c>
      <c r="F7" s="6">
        <v>19663.771036941871</v>
      </c>
      <c r="G7" s="1"/>
    </row>
    <row r="8" spans="1:17" x14ac:dyDescent="0.15">
      <c r="A8" s="2" t="s">
        <v>6</v>
      </c>
      <c r="B8" s="6">
        <v>27077</v>
      </c>
      <c r="C8" s="6">
        <v>26202</v>
      </c>
      <c r="D8" s="2" t="s">
        <v>6</v>
      </c>
      <c r="E8" s="6">
        <v>21819.302670700228</v>
      </c>
      <c r="F8" s="6">
        <v>21106.219300452038</v>
      </c>
      <c r="G8" s="1"/>
    </row>
    <row r="9" spans="1:17" x14ac:dyDescent="0.15">
      <c r="A9" s="2" t="s">
        <v>7</v>
      </c>
      <c r="B9" s="6">
        <v>32527</v>
      </c>
      <c r="C9" s="6">
        <v>30141</v>
      </c>
      <c r="D9" s="2" t="s">
        <v>7</v>
      </c>
      <c r="E9" s="6">
        <v>24379.089053823522</v>
      </c>
      <c r="F9" s="6">
        <v>22576.114831362531</v>
      </c>
      <c r="G9" s="1"/>
    </row>
    <row r="10" spans="1:17" x14ac:dyDescent="0.15">
      <c r="A10" s="2" t="s">
        <v>8</v>
      </c>
      <c r="B10" s="6">
        <v>35017</v>
      </c>
      <c r="C10" s="6">
        <v>32521</v>
      </c>
      <c r="D10" s="2" t="s">
        <v>8</v>
      </c>
      <c r="E10" s="6">
        <v>25503.986774918238</v>
      </c>
      <c r="F10" s="6">
        <v>23284.649965847791</v>
      </c>
      <c r="G10" s="1"/>
    </row>
    <row r="11" spans="1:17" x14ac:dyDescent="0.15">
      <c r="A11" s="2" t="s">
        <v>9</v>
      </c>
      <c r="B11" s="6">
        <v>37523</v>
      </c>
      <c r="C11" s="6">
        <v>34335</v>
      </c>
      <c r="D11" s="2" t="s">
        <v>9</v>
      </c>
      <c r="E11" s="6">
        <v>26518.190851452706</v>
      </c>
      <c r="F11" s="6">
        <v>24124.695002100325</v>
      </c>
      <c r="G11" s="1"/>
    </row>
    <row r="12" spans="1:17" x14ac:dyDescent="0.15">
      <c r="A12" s="2" t="s">
        <v>10</v>
      </c>
      <c r="B12" s="6">
        <v>39117</v>
      </c>
      <c r="C12" s="6">
        <v>35649</v>
      </c>
      <c r="D12" s="2" t="s">
        <v>10</v>
      </c>
      <c r="E12" s="6">
        <v>28886.314244776127</v>
      </c>
      <c r="F12" s="6">
        <v>26273.363634147059</v>
      </c>
      <c r="G12" s="1"/>
    </row>
    <row r="13" spans="1:17" x14ac:dyDescent="0.15">
      <c r="A13" s="2" t="s">
        <v>11</v>
      </c>
      <c r="B13" s="6">
        <v>38293</v>
      </c>
      <c r="C13" s="6">
        <v>34816</v>
      </c>
      <c r="D13" s="2" t="s">
        <v>11</v>
      </c>
      <c r="E13" s="6">
        <v>32414.853040531107</v>
      </c>
      <c r="F13" s="6">
        <v>29534.438806141992</v>
      </c>
      <c r="G13" s="1"/>
    </row>
    <row r="14" spans="1:17" x14ac:dyDescent="0.15">
      <c r="A14" s="2" t="s">
        <v>12</v>
      </c>
      <c r="B14" s="6">
        <v>39894</v>
      </c>
      <c r="C14" s="6">
        <v>35804</v>
      </c>
      <c r="D14" s="2" t="s">
        <v>12</v>
      </c>
      <c r="E14" s="6">
        <v>33908.500072749317</v>
      </c>
      <c r="F14" s="6">
        <v>31647.276445807522</v>
      </c>
      <c r="G14" s="1"/>
    </row>
    <row r="15" spans="1:17" x14ac:dyDescent="0.15">
      <c r="A15" s="2" t="s">
        <v>13</v>
      </c>
      <c r="B15" s="6">
        <v>42487</v>
      </c>
      <c r="C15" s="6">
        <v>38906</v>
      </c>
      <c r="D15" s="2" t="s">
        <v>13</v>
      </c>
      <c r="E15" s="6">
        <v>35646.998500140529</v>
      </c>
      <c r="F15" s="6">
        <v>33226.283701842018</v>
      </c>
      <c r="G15" s="1"/>
    </row>
    <row r="16" spans="1:17" x14ac:dyDescent="0.15">
      <c r="A16" s="2" t="s">
        <v>14</v>
      </c>
      <c r="B16" s="6">
        <v>46381</v>
      </c>
      <c r="C16" s="6">
        <v>44714</v>
      </c>
      <c r="D16" s="2" t="s">
        <v>14</v>
      </c>
      <c r="E16" s="6">
        <v>36114.935386326557</v>
      </c>
      <c r="F16" s="6">
        <v>34263.112658266778</v>
      </c>
      <c r="G16" s="1"/>
    </row>
    <row r="17" spans="1:7" x14ac:dyDescent="0.15">
      <c r="A17" s="2" t="s">
        <v>15</v>
      </c>
      <c r="B17" s="6">
        <v>52740</v>
      </c>
      <c r="C17" s="6">
        <v>53189</v>
      </c>
      <c r="D17" s="2" t="s">
        <v>15</v>
      </c>
      <c r="E17" s="6">
        <v>34039.441633617826</v>
      </c>
      <c r="F17" s="6">
        <v>33143.803898638202</v>
      </c>
      <c r="G17" s="1"/>
    </row>
    <row r="18" spans="1:7" x14ac:dyDescent="0.15">
      <c r="A18" s="2" t="s">
        <v>16</v>
      </c>
      <c r="B18" s="6">
        <v>42696</v>
      </c>
      <c r="C18" s="6">
        <v>45380</v>
      </c>
      <c r="D18" s="2" t="s">
        <v>16</v>
      </c>
      <c r="E18" s="6">
        <v>33650.341764099307</v>
      </c>
      <c r="F18" s="6">
        <v>33318.87620029394</v>
      </c>
      <c r="G18" s="1"/>
    </row>
    <row r="19" spans="1:7" x14ac:dyDescent="0.15">
      <c r="A19" s="2" t="s">
        <v>17</v>
      </c>
      <c r="B19" s="6">
        <v>35590</v>
      </c>
      <c r="C19" s="6">
        <v>41454</v>
      </c>
      <c r="D19" s="2" t="s">
        <v>17</v>
      </c>
      <c r="E19" s="6">
        <v>32623.116523757501</v>
      </c>
      <c r="F19" s="6">
        <v>34612.126807310255</v>
      </c>
      <c r="G19" s="1"/>
    </row>
    <row r="20" spans="1:7" x14ac:dyDescent="0.15">
      <c r="A20" s="2" t="s">
        <v>18</v>
      </c>
      <c r="B20" s="6">
        <v>26876</v>
      </c>
      <c r="C20" s="6">
        <v>35624</v>
      </c>
      <c r="D20" s="2" t="s">
        <v>18</v>
      </c>
      <c r="E20" s="6">
        <v>30116.862178135561</v>
      </c>
      <c r="F20" s="6">
        <v>36410.578203931014</v>
      </c>
      <c r="G20" s="1"/>
    </row>
    <row r="21" spans="1:7" x14ac:dyDescent="0.15">
      <c r="A21" s="2" t="s">
        <v>19</v>
      </c>
      <c r="B21" s="6">
        <v>20764</v>
      </c>
      <c r="C21" s="6">
        <v>32881</v>
      </c>
      <c r="D21" s="2" t="s">
        <v>19</v>
      </c>
      <c r="E21" s="6">
        <v>25050.161494526601</v>
      </c>
      <c r="F21" s="6">
        <v>36329.866430694456</v>
      </c>
      <c r="G21" s="1"/>
    </row>
    <row r="22" spans="1:7" x14ac:dyDescent="0.15">
      <c r="A22" s="2" t="s">
        <v>20</v>
      </c>
      <c r="B22" s="6">
        <v>17855</v>
      </c>
      <c r="C22" s="6">
        <v>41437</v>
      </c>
      <c r="D22" s="2" t="s">
        <v>20</v>
      </c>
      <c r="E22" s="6">
        <v>17874.953090475363</v>
      </c>
      <c r="F22" s="6">
        <v>41485.361028487205</v>
      </c>
      <c r="G22" s="1"/>
    </row>
    <row r="23" spans="1:7" x14ac:dyDescent="0.15">
      <c r="A23" s="12" t="s">
        <v>22</v>
      </c>
      <c r="B23" s="6"/>
      <c r="C23" s="6"/>
      <c r="D23" s="12"/>
      <c r="E23" s="6"/>
      <c r="F23" s="6"/>
    </row>
    <row r="24" spans="1:7" x14ac:dyDescent="0.15">
      <c r="A24" s="2" t="s">
        <v>21</v>
      </c>
      <c r="B24" s="5">
        <f>SUM(B4:B23)</f>
        <v>630969</v>
      </c>
      <c r="C24" s="5">
        <f>SUM(C4:C23)</f>
        <v>654275</v>
      </c>
      <c r="D24" s="2" t="s">
        <v>21</v>
      </c>
      <c r="E24" s="5">
        <f>SUM(E4:E23)</f>
        <v>512559.15011246299</v>
      </c>
      <c r="F24" s="5">
        <f>SUM(F4:F23)</f>
        <v>531557.11932988709</v>
      </c>
    </row>
    <row r="25" spans="1:7" x14ac:dyDescent="0.15">
      <c r="D25" s="2" t="s">
        <v>30</v>
      </c>
      <c r="E25" s="7">
        <f>(E24-B$24)/B$24*100</f>
        <v>-18.766349834546073</v>
      </c>
      <c r="F25" s="7">
        <f>(F24-C$24)/C$24*100</f>
        <v>-18.756315107579059</v>
      </c>
    </row>
    <row r="26" spans="1:7" x14ac:dyDescent="0.15">
      <c r="D26" s="8"/>
      <c r="E26" s="8"/>
      <c r="F26" s="8"/>
    </row>
    <row r="27" spans="1:7" x14ac:dyDescent="0.15">
      <c r="A27" t="s">
        <v>23</v>
      </c>
      <c r="B27" s="1">
        <f>B24+C24</f>
        <v>1285244</v>
      </c>
      <c r="D27" s="9"/>
      <c r="E27" s="1">
        <f>E24+F24</f>
        <v>1044116.2694423501</v>
      </c>
      <c r="F27" s="9"/>
    </row>
    <row r="28" spans="1:7" x14ac:dyDescent="0.15">
      <c r="A28" s="13"/>
      <c r="D28" s="13"/>
      <c r="E28" s="9"/>
      <c r="F28" s="9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三重県A</vt:lpstr>
      <vt:lpstr>三重県B</vt:lpstr>
      <vt:lpstr>三重県C</vt:lpstr>
      <vt:lpstr>南部地域A</vt:lpstr>
      <vt:lpstr>南部地域B</vt:lpstr>
      <vt:lpstr>南部地域C</vt:lpstr>
      <vt:lpstr>北中部地域A</vt:lpstr>
      <vt:lpstr>北中部地域B</vt:lpstr>
      <vt:lpstr>北中部地域C</vt:lpstr>
    </vt:vector>
  </TitlesOfParts>
  <Company>三重県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Shimozato</cp:lastModifiedBy>
  <cp:lastPrinted>2013-05-23T08:35:02Z</cp:lastPrinted>
  <dcterms:created xsi:type="dcterms:W3CDTF">2013-04-11T05:25:46Z</dcterms:created>
  <dcterms:modified xsi:type="dcterms:W3CDTF">2015-09-29T02:35:16Z</dcterms:modified>
</cp:coreProperties>
</file>