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610" windowHeight="11640" tabRatio="802" activeTab="2"/>
  </bookViews>
  <sheets>
    <sheet name="三重県" sheetId="8" r:id="rId1"/>
    <sheet name="転入超過G" sheetId="16" r:id="rId2"/>
    <sheet name="転入超過G2" sheetId="17" r:id="rId3"/>
  </sheets>
  <calcPr calcId="145621" iterate="1" iterateCount="1" iterateDelta="0"/>
</workbook>
</file>

<file path=xl/calcChain.xml><?xml version="1.0" encoding="utf-8"?>
<calcChain xmlns="http://schemas.openxmlformats.org/spreadsheetml/2006/main">
  <c r="BI61" i="8" l="1"/>
  <c r="BH61" i="8"/>
  <c r="BG61" i="8"/>
  <c r="BF61" i="8"/>
  <c r="BE61" i="8"/>
  <c r="BD61" i="8"/>
  <c r="BC61" i="8"/>
  <c r="BB61" i="8"/>
  <c r="BA61" i="8"/>
  <c r="AZ61" i="8"/>
  <c r="AY61" i="8"/>
  <c r="AX61" i="8"/>
  <c r="AW61" i="8"/>
  <c r="AV61" i="8"/>
  <c r="AU61" i="8"/>
  <c r="AT61" i="8"/>
  <c r="AS61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B61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BI60" i="8" l="1"/>
  <c r="BH60" i="8"/>
  <c r="BG60" i="8"/>
  <c r="BF60" i="8"/>
  <c r="BE60" i="8"/>
  <c r="BD60" i="8"/>
  <c r="BC60" i="8"/>
  <c r="BB60" i="8"/>
  <c r="BA60" i="8"/>
  <c r="AZ60" i="8"/>
  <c r="AY60" i="8"/>
  <c r="AX60" i="8"/>
  <c r="AW60" i="8"/>
  <c r="AV60" i="8"/>
  <c r="AU60" i="8"/>
  <c r="AT60" i="8"/>
  <c r="AS60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BN28" i="8"/>
  <c r="BM51" i="8"/>
  <c r="BL51" i="8"/>
  <c r="BN51" i="8" s="1"/>
  <c r="BM50" i="8"/>
  <c r="BL50" i="8"/>
  <c r="BN50" i="8" s="1"/>
  <c r="BM49" i="8"/>
  <c r="BL49" i="8"/>
  <c r="BN49" i="8" s="1"/>
  <c r="BM48" i="8"/>
  <c r="BL48" i="8"/>
  <c r="BN48" i="8" s="1"/>
  <c r="BM47" i="8"/>
  <c r="BL47" i="8"/>
  <c r="BN47" i="8" s="1"/>
  <c r="BM46" i="8"/>
  <c r="BL46" i="8"/>
  <c r="BN46" i="8" s="1"/>
  <c r="BM45" i="8"/>
  <c r="BL45" i="8"/>
  <c r="BN45" i="8" s="1"/>
  <c r="BM44" i="8"/>
  <c r="BL44" i="8"/>
  <c r="BN44" i="8" s="1"/>
  <c r="BM43" i="8"/>
  <c r="BL43" i="8"/>
  <c r="BN43" i="8" s="1"/>
  <c r="BM42" i="8"/>
  <c r="BL42" i="8"/>
  <c r="BN42" i="8" s="1"/>
  <c r="BM41" i="8"/>
  <c r="BL41" i="8"/>
  <c r="BN41" i="8" s="1"/>
  <c r="BM40" i="8"/>
  <c r="BL40" i="8"/>
  <c r="BN40" i="8" s="1"/>
  <c r="BM39" i="8"/>
  <c r="BL39" i="8"/>
  <c r="BN39" i="8" s="1"/>
  <c r="BM38" i="8"/>
  <c r="BL38" i="8"/>
  <c r="BN38" i="8" s="1"/>
  <c r="BM37" i="8"/>
  <c r="BL37" i="8"/>
  <c r="BN37" i="8" s="1"/>
  <c r="BM36" i="8"/>
  <c r="BL36" i="8"/>
  <c r="BN36" i="8" s="1"/>
  <c r="BM35" i="8"/>
  <c r="BL35" i="8"/>
  <c r="BN35" i="8" s="1"/>
  <c r="BM34" i="8"/>
  <c r="BL34" i="8"/>
  <c r="BN34" i="8" s="1"/>
  <c r="BM33" i="8"/>
  <c r="BL33" i="8"/>
  <c r="BN33" i="8" s="1"/>
  <c r="BM32" i="8"/>
  <c r="BL32" i="8"/>
  <c r="BN32" i="8" s="1"/>
  <c r="BM31" i="8"/>
  <c r="BL31" i="8"/>
  <c r="BN31" i="8" s="1"/>
  <c r="BM30" i="8"/>
  <c r="BL30" i="8"/>
  <c r="BN30" i="8" s="1"/>
  <c r="BM29" i="8"/>
  <c r="BL29" i="8"/>
  <c r="BN29" i="8" s="1"/>
  <c r="BM27" i="8"/>
  <c r="BL27" i="8"/>
  <c r="BM26" i="8"/>
  <c r="BL26" i="8"/>
  <c r="BN26" i="8" s="1"/>
  <c r="BM25" i="8"/>
  <c r="BL25" i="8"/>
  <c r="BN25" i="8" s="1"/>
  <c r="BM24" i="8"/>
  <c r="BL24" i="8"/>
  <c r="BN24" i="8" s="1"/>
  <c r="BM23" i="8"/>
  <c r="BL23" i="8"/>
  <c r="BN23" i="8" s="1"/>
  <c r="BM22" i="8"/>
  <c r="BL22" i="8"/>
  <c r="BN22" i="8" s="1"/>
  <c r="BM21" i="8"/>
  <c r="BL21" i="8"/>
  <c r="BN21" i="8" s="1"/>
  <c r="BM20" i="8"/>
  <c r="BL20" i="8"/>
  <c r="BN20" i="8" s="1"/>
  <c r="BM19" i="8"/>
  <c r="BL19" i="8"/>
  <c r="BN19" i="8" s="1"/>
  <c r="BM18" i="8"/>
  <c r="BL18" i="8"/>
  <c r="BN18" i="8" s="1"/>
  <c r="BM17" i="8"/>
  <c r="BN17" i="8" s="1"/>
  <c r="BM16" i="8"/>
  <c r="BL16" i="8"/>
  <c r="BM15" i="8"/>
  <c r="BL15" i="8"/>
  <c r="BM14" i="8"/>
  <c r="BL14" i="8"/>
  <c r="BM13" i="8"/>
  <c r="BL13" i="8"/>
  <c r="BM12" i="8"/>
  <c r="BL12" i="8"/>
  <c r="BM11" i="8"/>
  <c r="BL11" i="8"/>
  <c r="BM10" i="8"/>
  <c r="BL10" i="8"/>
  <c r="BM9" i="8"/>
  <c r="BL9" i="8"/>
  <c r="BM8" i="8"/>
  <c r="BL8" i="8"/>
  <c r="BM7" i="8"/>
  <c r="BL7" i="8"/>
  <c r="BM6" i="8"/>
  <c r="BL6" i="8"/>
  <c r="BM5" i="8"/>
  <c r="BL5" i="8"/>
  <c r="BN5" i="8" l="1"/>
  <c r="BN6" i="8"/>
  <c r="BN7" i="8"/>
  <c r="BN8" i="8"/>
  <c r="BN9" i="8"/>
  <c r="BN10" i="8"/>
  <c r="BN11" i="8"/>
  <c r="BN12" i="8"/>
  <c r="BN13" i="8"/>
  <c r="BN14" i="8"/>
  <c r="BN15" i="8"/>
  <c r="BN16" i="8"/>
  <c r="BN27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B59" i="8"/>
  <c r="BI56" i="8"/>
  <c r="BI55" i="8"/>
  <c r="BI54" i="8"/>
  <c r="BI4" i="8"/>
  <c r="BI53" i="8" s="1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B55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6" i="8"/>
  <c r="AB55" i="8"/>
  <c r="AB54" i="8"/>
  <c r="C4" i="8"/>
  <c r="C53" i="8" s="1"/>
  <c r="D4" i="8"/>
  <c r="D53" i="8" s="1"/>
  <c r="E4" i="8"/>
  <c r="E53" i="8" s="1"/>
  <c r="F4" i="8"/>
  <c r="F53" i="8" s="1"/>
  <c r="G4" i="8"/>
  <c r="G53" i="8" s="1"/>
  <c r="H4" i="8"/>
  <c r="H53" i="8" s="1"/>
  <c r="I4" i="8"/>
  <c r="I53" i="8" s="1"/>
  <c r="J4" i="8"/>
  <c r="J53" i="8" s="1"/>
  <c r="K4" i="8"/>
  <c r="K53" i="8" s="1"/>
  <c r="L4" i="8"/>
  <c r="L53" i="8" s="1"/>
  <c r="AB4" i="8"/>
  <c r="AB53" i="8" s="1"/>
  <c r="AA4" i="8"/>
  <c r="AA53" i="8" s="1"/>
  <c r="Z4" i="8"/>
  <c r="Z53" i="8" s="1"/>
  <c r="Y4" i="8"/>
  <c r="Y53" i="8" s="1"/>
  <c r="X4" i="8"/>
  <c r="X53" i="8" s="1"/>
  <c r="W4" i="8"/>
  <c r="W53" i="8" s="1"/>
  <c r="V4" i="8"/>
  <c r="V53" i="8" s="1"/>
  <c r="U4" i="8"/>
  <c r="U53" i="8" s="1"/>
  <c r="T4" i="8"/>
  <c r="T53" i="8" s="1"/>
  <c r="S4" i="8"/>
  <c r="S53" i="8" s="1"/>
  <c r="R4" i="8"/>
  <c r="R53" i="8" s="1"/>
  <c r="Q4" i="8"/>
  <c r="Q53" i="8" s="1"/>
  <c r="P4" i="8"/>
  <c r="P53" i="8" s="1"/>
  <c r="O4" i="8"/>
  <c r="O53" i="8" s="1"/>
  <c r="N4" i="8"/>
  <c r="N53" i="8" s="1"/>
  <c r="M4" i="8"/>
  <c r="M53" i="8" s="1"/>
  <c r="B4" i="8"/>
  <c r="BJ53" i="8"/>
  <c r="BH4" i="8"/>
  <c r="BH53" i="8" s="1"/>
  <c r="BG4" i="8"/>
  <c r="BG53" i="8" s="1"/>
  <c r="BF4" i="8"/>
  <c r="BF53" i="8" s="1"/>
  <c r="BE4" i="8"/>
  <c r="BE53" i="8" s="1"/>
  <c r="BD4" i="8"/>
  <c r="BD53" i="8" s="1"/>
  <c r="BC4" i="8"/>
  <c r="BC53" i="8" s="1"/>
  <c r="BB4" i="8"/>
  <c r="BB53" i="8" s="1"/>
  <c r="BA4" i="8"/>
  <c r="BA53" i="8" s="1"/>
  <c r="AZ4" i="8"/>
  <c r="AZ53" i="8" s="1"/>
  <c r="AY4" i="8"/>
  <c r="AY53" i="8" s="1"/>
  <c r="AX4" i="8"/>
  <c r="AX53" i="8" s="1"/>
  <c r="AW4" i="8"/>
  <c r="AW53" i="8" s="1"/>
  <c r="AV4" i="8"/>
  <c r="AV53" i="8" s="1"/>
  <c r="AU4" i="8"/>
  <c r="AU53" i="8" s="1"/>
  <c r="AT4" i="8"/>
  <c r="AT53" i="8" s="1"/>
  <c r="AS4" i="8"/>
  <c r="AS53" i="8" s="1"/>
  <c r="AR4" i="8"/>
  <c r="AR53" i="8" s="1"/>
  <c r="AQ4" i="8"/>
  <c r="AQ53" i="8" s="1"/>
  <c r="AP4" i="8"/>
  <c r="AP53" i="8" s="1"/>
  <c r="AO4" i="8"/>
  <c r="AO53" i="8" s="1"/>
  <c r="AN4" i="8"/>
  <c r="AN53" i="8" s="1"/>
  <c r="AM4" i="8"/>
  <c r="AM53" i="8" s="1"/>
  <c r="AL4" i="8"/>
  <c r="AL53" i="8" s="1"/>
  <c r="AK4" i="8"/>
  <c r="AK53" i="8" s="1"/>
  <c r="AJ4" i="8"/>
  <c r="AJ53" i="8" s="1"/>
  <c r="AI4" i="8"/>
  <c r="AI53" i="8" s="1"/>
  <c r="AH4" i="8"/>
  <c r="AH53" i="8" s="1"/>
  <c r="AG4" i="8"/>
  <c r="AG53" i="8" s="1"/>
  <c r="AF4" i="8"/>
  <c r="AF53" i="8" s="1"/>
  <c r="AE4" i="8"/>
  <c r="AE53" i="8" s="1"/>
  <c r="AD4" i="8"/>
  <c r="AD53" i="8" s="1"/>
  <c r="AC4" i="8"/>
  <c r="AC53" i="8" s="1"/>
  <c r="B53" i="8" l="1"/>
  <c r="BM4" i="8"/>
  <c r="BM53" i="8" s="1"/>
  <c r="BL4" i="8"/>
  <c r="B57" i="8" l="1"/>
  <c r="BL53" i="8"/>
  <c r="BN4" i="8"/>
  <c r="BN53" i="8" s="1"/>
</calcChain>
</file>

<file path=xl/sharedStrings.xml><?xml version="1.0" encoding="utf-8"?>
<sst xmlns="http://schemas.openxmlformats.org/spreadsheetml/2006/main" count="84" uniqueCount="62">
  <si>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</si>
  <si>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</si>
  <si>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</si>
  <si>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</si>
  <si>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</si>
  <si>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</si>
  <si>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</si>
  <si>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</si>
  <si>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</si>
  <si>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</si>
  <si>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</si>
  <si>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</si>
  <si>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</si>
  <si>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</si>
  <si>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</si>
  <si>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</si>
  <si>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</si>
  <si>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</si>
  <si>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</si>
  <si>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</si>
  <si>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</si>
  <si>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</si>
  <si>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</si>
  <si>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</si>
  <si>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</si>
  <si>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</si>
  <si>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</si>
  <si>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</si>
  <si>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</si>
  <si>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</si>
  <si>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</si>
  <si>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</si>
  <si>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</si>
  <si>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</si>
  <si>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</si>
  <si>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</si>
  <si>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</si>
  <si>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</si>
  <si>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</si>
  <si>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</si>
  <si>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</si>
  <si>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</si>
  <si>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</si>
  <si>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</si>
  <si>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</si>
  <si>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</si>
  <si>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総数</t>
    <rPh sb="0" eb="2">
      <t>ソウスウ</t>
    </rPh>
    <phoneticPr fontId="7"/>
  </si>
  <si>
    <t>【対都道府県別の転入超過数】</t>
    <rPh sb="1" eb="2">
      <t>タイ</t>
    </rPh>
    <rPh sb="2" eb="6">
      <t>トドウフケン</t>
    </rPh>
    <rPh sb="6" eb="7">
      <t>ベツ</t>
    </rPh>
    <rPh sb="8" eb="10">
      <t>テンニュウ</t>
    </rPh>
    <rPh sb="10" eb="12">
      <t>チョウカ</t>
    </rPh>
    <rPh sb="12" eb="13">
      <t>スウ</t>
    </rPh>
    <phoneticPr fontId="5"/>
  </si>
  <si>
    <t>その他</t>
    <rPh sb="2" eb="3">
      <t>タ</t>
    </rPh>
    <phoneticPr fontId="7"/>
  </si>
  <si>
    <t>東京都</t>
    <rPh sb="0" eb="2">
      <t>トウキョウ</t>
    </rPh>
    <rPh sb="2" eb="3">
      <t>ト</t>
    </rPh>
    <phoneticPr fontId="7"/>
  </si>
  <si>
    <t>愛知県</t>
    <rPh sb="0" eb="2">
      <t>アイチ</t>
    </rPh>
    <rPh sb="2" eb="3">
      <t>ケン</t>
    </rPh>
    <phoneticPr fontId="7"/>
  </si>
  <si>
    <t>大阪府</t>
    <rPh sb="0" eb="2">
      <t>オオサカ</t>
    </rPh>
    <rPh sb="2" eb="3">
      <t>フ</t>
    </rPh>
    <phoneticPr fontId="7"/>
  </si>
  <si>
    <t>三重県と他の都道府県との間の転入・転出超過数（昭和29年～平成23年）</t>
  </si>
  <si>
    <t xml:space="preserve">住民基本台帳人口移動報告
長期時系列表（昭和29年～平成23年）　都道府県別転入超過数　－都道府県（昭和29年～平成23年） </t>
    <phoneticPr fontId="5"/>
  </si>
  <si>
    <t>-</t>
  </si>
  <si>
    <t>関東３県</t>
    <rPh sb="0" eb="2">
      <t>カントウ</t>
    </rPh>
    <rPh sb="3" eb="4">
      <t>ケン</t>
    </rPh>
    <phoneticPr fontId="5"/>
  </si>
  <si>
    <t>平均</t>
    <rPh sb="0" eb="2">
      <t>ヘイキン</t>
    </rPh>
    <phoneticPr fontId="5"/>
  </si>
  <si>
    <t>転入超過</t>
    <rPh sb="0" eb="2">
      <t>テンニュウ</t>
    </rPh>
    <rPh sb="2" eb="4">
      <t>チョウカ</t>
    </rPh>
    <phoneticPr fontId="5"/>
  </si>
  <si>
    <t>転出超過</t>
    <rPh sb="0" eb="2">
      <t>テンシュツ</t>
    </rPh>
    <rPh sb="2" eb="4">
      <t>チョウカ</t>
    </rPh>
    <phoneticPr fontId="5"/>
  </si>
  <si>
    <t>転出入</t>
    <rPh sb="0" eb="2">
      <t>テンシュツ</t>
    </rPh>
    <rPh sb="2" eb="3">
      <t>ニュウ</t>
    </rPh>
    <phoneticPr fontId="5"/>
  </si>
  <si>
    <t>近畿５府県</t>
    <rPh sb="0" eb="2">
      <t>キンキ</t>
    </rPh>
    <rPh sb="3" eb="5">
      <t>フケン</t>
    </rPh>
    <phoneticPr fontId="5"/>
  </si>
  <si>
    <t>その他</t>
    <rPh sb="2" eb="3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</si>
</sst>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標準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rgb="FF0000CC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4" fillId="0" borderId="0" xfId="0" applyFont="1"/>
    <xf numFmtId="0" fontId="8" fillId="0" borderId="0" xfId="0" applyFont="1"/>
    <xf numFmtId="0" fontId="10" fillId="0" borderId="0" xfId="0" applyFont="1"/>
    <xf numFmtId="0" fontId="11" fillId="0" borderId="0" xfId="8" applyFont="1" applyFill="1"/>
    <xf numFmtId="38" fontId="11" fillId="0" borderId="0" xfId="8" applyNumberFormat="1" applyFont="1" applyFill="1"/>
    <xf numFmtId="0" fontId="14" fillId="0" borderId="0" xfId="8" applyFont="1" applyFill="1"/>
    <xf numFmtId="0" fontId="14" fillId="0" borderId="0" xfId="8" applyFont="1" applyFill="1" applyAlignment="1"/>
    <xf numFmtId="0" fontId="11" fillId="0" borderId="1" xfId="8" applyFont="1" applyFill="1" applyBorder="1"/>
    <xf numFmtId="38" fontId="12" fillId="0" borderId="1" xfId="10" applyFont="1" applyFill="1" applyBorder="1" applyAlignment="1"/>
    <xf numFmtId="0" fontId="11" fillId="3" borderId="1" xfId="8" applyFont="1" applyFill="1" applyBorder="1"/>
    <xf numFmtId="38" fontId="12" fillId="3" borderId="1" xfId="10" applyFont="1" applyFill="1" applyBorder="1" applyAlignment="1"/>
    <xf numFmtId="38" fontId="15" fillId="3" borderId="1" xfId="10" applyFont="1" applyFill="1" applyBorder="1" applyAlignment="1"/>
    <xf numFmtId="38" fontId="0" fillId="0" borderId="1" xfId="10" applyFont="1" applyFill="1" applyBorder="1" applyAlignment="1"/>
    <xf numFmtId="38" fontId="12" fillId="2" borderId="1" xfId="10" applyFont="1" applyFill="1" applyBorder="1" applyAlignment="1"/>
    <xf numFmtId="0" fontId="11" fillId="4" borderId="1" xfId="8" applyFont="1" applyFill="1" applyBorder="1"/>
    <xf numFmtId="0" fontId="11" fillId="5" borderId="1" xfId="8" applyFont="1" applyFill="1" applyBorder="1"/>
    <xf numFmtId="38" fontId="12" fillId="5" borderId="1" xfId="10" applyFont="1" applyFill="1" applyBorder="1" applyAlignment="1"/>
  </cellXfs>
  <cellStyles count="14">
    <cellStyle name="パーセント 2" xfId="7"/>
    <cellStyle name="パーセント 3" xfId="11"/>
    <cellStyle name="桁区切り 2" xfId="1"/>
    <cellStyle name="桁区切り 3" xfId="5"/>
    <cellStyle name="桁区切り 4" xfId="6"/>
    <cellStyle name="桁区切り 5" xfId="9"/>
    <cellStyle name="桁区切り 6" xfId="10"/>
    <cellStyle name="桁区切り 7" xfId="13"/>
    <cellStyle name="標準" xfId="0" builtinId="0" customBuiltin="1"/>
    <cellStyle name="標準 2" xfId="2"/>
    <cellStyle name="標準 3" xfId="3"/>
    <cellStyle name="標準 4" xfId="4"/>
    <cellStyle name="標準 5" xfId="8"/>
    <cellStyle name="標準 6" xfId="12"/>
  </cellStyles>
  <dxfs count="0"/>
  <tableStyles count="0" defaultTableStyle="TableStyleMedium2" defaultPivotStyle="PivotStyleLight16"/>
  <colors>
    <mruColors>
      <color rgb="FFFFFF99"/>
      <color rgb="FF99CC00"/>
      <color rgb="FF0000CC"/>
      <color rgb="FF000066"/>
      <color rgb="FF008000"/>
      <color rgb="FF808000"/>
      <color rgb="FFFF9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751022401269604E-2"/>
          <c:y val="6.170341362563269E-2"/>
          <c:w val="0.88770264908746876"/>
          <c:h val="0.8785136689374502"/>
        </c:manualLayout>
      </c:layout>
      <c:lineChart>
        <c:grouping val="standard"/>
        <c:varyColors val="0"/>
        <c:ser>
          <c:idx val="5"/>
          <c:order val="0"/>
          <c:tx>
            <c:strRef>
              <c:f>三重県!$A$53</c:f>
              <c:strCache>
                <c:ptCount val="1"/>
                <c:pt idx="0">
                  <c:v>総数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三重県!$B$53:$BJ$53</c:f>
              <c:numCache>
                <c:formatCode>#,##0_);[Red]\(#,##0\)</c:formatCode>
                <c:ptCount val="61"/>
                <c:pt idx="0">
                  <c:v>-8354</c:v>
                </c:pt>
                <c:pt idx="1">
                  <c:v>-11209</c:v>
                </c:pt>
                <c:pt idx="2">
                  <c:v>-11484</c:v>
                </c:pt>
                <c:pt idx="3">
                  <c:v>-13532</c:v>
                </c:pt>
                <c:pt idx="4">
                  <c:v>-11284</c:v>
                </c:pt>
                <c:pt idx="5">
                  <c:v>-14307</c:v>
                </c:pt>
                <c:pt idx="6">
                  <c:v>-7672</c:v>
                </c:pt>
                <c:pt idx="7">
                  <c:v>-5318</c:v>
                </c:pt>
                <c:pt idx="8">
                  <c:v>-4829</c:v>
                </c:pt>
                <c:pt idx="9">
                  <c:v>-4947</c:v>
                </c:pt>
                <c:pt idx="10">
                  <c:v>-7258</c:v>
                </c:pt>
                <c:pt idx="11">
                  <c:v>-10491</c:v>
                </c:pt>
                <c:pt idx="12">
                  <c:v>-10320</c:v>
                </c:pt>
                <c:pt idx="13">
                  <c:v>-11650</c:v>
                </c:pt>
                <c:pt idx="14">
                  <c:v>-10429</c:v>
                </c:pt>
                <c:pt idx="15">
                  <c:v>-4437</c:v>
                </c:pt>
                <c:pt idx="16">
                  <c:v>-2377</c:v>
                </c:pt>
                <c:pt idx="17">
                  <c:v>-2092</c:v>
                </c:pt>
                <c:pt idx="18">
                  <c:v>656</c:v>
                </c:pt>
                <c:pt idx="19">
                  <c:v>807</c:v>
                </c:pt>
                <c:pt idx="20">
                  <c:v>1865</c:v>
                </c:pt>
                <c:pt idx="21">
                  <c:v>507</c:v>
                </c:pt>
                <c:pt idx="22">
                  <c:v>-990</c:v>
                </c:pt>
                <c:pt idx="23">
                  <c:v>-30</c:v>
                </c:pt>
                <c:pt idx="24">
                  <c:v>-233</c:v>
                </c:pt>
                <c:pt idx="25">
                  <c:v>476</c:v>
                </c:pt>
                <c:pt idx="26">
                  <c:v>5503</c:v>
                </c:pt>
                <c:pt idx="27">
                  <c:v>5967</c:v>
                </c:pt>
                <c:pt idx="28">
                  <c:v>3754</c:v>
                </c:pt>
                <c:pt idx="29">
                  <c:v>1057</c:v>
                </c:pt>
                <c:pt idx="30">
                  <c:v>-112</c:v>
                </c:pt>
                <c:pt idx="31">
                  <c:v>2276</c:v>
                </c:pt>
                <c:pt idx="32">
                  <c:v>2420</c:v>
                </c:pt>
                <c:pt idx="33">
                  <c:v>2801</c:v>
                </c:pt>
                <c:pt idx="34">
                  <c:v>3272</c:v>
                </c:pt>
                <c:pt idx="35">
                  <c:v>6752</c:v>
                </c:pt>
                <c:pt idx="36">
                  <c:v>6231</c:v>
                </c:pt>
                <c:pt idx="37">
                  <c:v>5288</c:v>
                </c:pt>
                <c:pt idx="38">
                  <c:v>3954</c:v>
                </c:pt>
                <c:pt idx="39">
                  <c:v>4093</c:v>
                </c:pt>
                <c:pt idx="40">
                  <c:v>5328</c:v>
                </c:pt>
                <c:pt idx="41">
                  <c:v>4628</c:v>
                </c:pt>
                <c:pt idx="42">
                  <c:v>2146</c:v>
                </c:pt>
                <c:pt idx="43">
                  <c:v>419</c:v>
                </c:pt>
                <c:pt idx="44">
                  <c:v>631</c:v>
                </c:pt>
                <c:pt idx="45">
                  <c:v>-824</c:v>
                </c:pt>
                <c:pt idx="46">
                  <c:v>-578</c:v>
                </c:pt>
                <c:pt idx="47">
                  <c:v>-2014</c:v>
                </c:pt>
                <c:pt idx="48">
                  <c:v>-2849</c:v>
                </c:pt>
                <c:pt idx="49">
                  <c:v>-1564</c:v>
                </c:pt>
                <c:pt idx="50">
                  <c:v>434</c:v>
                </c:pt>
                <c:pt idx="51">
                  <c:v>-586</c:v>
                </c:pt>
                <c:pt idx="52">
                  <c:v>610</c:v>
                </c:pt>
                <c:pt idx="53">
                  <c:v>762</c:v>
                </c:pt>
                <c:pt idx="54">
                  <c:v>-203</c:v>
                </c:pt>
                <c:pt idx="55">
                  <c:v>-3424</c:v>
                </c:pt>
                <c:pt idx="56">
                  <c:v>-1592</c:v>
                </c:pt>
                <c:pt idx="57">
                  <c:v>-968</c:v>
                </c:pt>
                <c:pt idx="58">
                  <c:v>-2109</c:v>
                </c:pt>
                <c:pt idx="59">
                  <c:v>-3226</c:v>
                </c:pt>
                <c:pt idx="60">
                  <c:v>-3134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三重県!$A$54</c:f>
              <c:strCache>
                <c:ptCount val="1"/>
                <c:pt idx="0">
                  <c:v>東京都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star"/>
            <c:size val="5"/>
            <c:spPr>
              <a:ln w="12700">
                <a:solidFill>
                  <a:schemeClr val="tx1"/>
                </a:solidFill>
              </a:ln>
            </c:spPr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三重県!$B$54:$BJ$54</c:f>
              <c:numCache>
                <c:formatCode>#,##0_);[Red]\(#,##0\)</c:formatCode>
                <c:ptCount val="61"/>
                <c:pt idx="0">
                  <c:v>-1809</c:v>
                </c:pt>
                <c:pt idx="1">
                  <c:v>-1705</c:v>
                </c:pt>
                <c:pt idx="2">
                  <c:v>-1781</c:v>
                </c:pt>
                <c:pt idx="3">
                  <c:v>-1813</c:v>
                </c:pt>
                <c:pt idx="4">
                  <c:v>-1865</c:v>
                </c:pt>
                <c:pt idx="5">
                  <c:v>-1921</c:v>
                </c:pt>
                <c:pt idx="6">
                  <c:v>-1462</c:v>
                </c:pt>
                <c:pt idx="7">
                  <c:v>-1398</c:v>
                </c:pt>
                <c:pt idx="8">
                  <c:v>-1105</c:v>
                </c:pt>
                <c:pt idx="9">
                  <c:v>-1362</c:v>
                </c:pt>
                <c:pt idx="10">
                  <c:v>-1528</c:v>
                </c:pt>
                <c:pt idx="11">
                  <c:v>-1553</c:v>
                </c:pt>
                <c:pt idx="12">
                  <c:v>-1821</c:v>
                </c:pt>
                <c:pt idx="13">
                  <c:v>-1531</c:v>
                </c:pt>
                <c:pt idx="14">
                  <c:v>-1824</c:v>
                </c:pt>
                <c:pt idx="15">
                  <c:v>-1286</c:v>
                </c:pt>
                <c:pt idx="16">
                  <c:v>-800</c:v>
                </c:pt>
                <c:pt idx="17">
                  <c:v>-1070</c:v>
                </c:pt>
                <c:pt idx="18">
                  <c:v>-628</c:v>
                </c:pt>
                <c:pt idx="19">
                  <c:v>-774</c:v>
                </c:pt>
                <c:pt idx="20">
                  <c:v>-506</c:v>
                </c:pt>
                <c:pt idx="21">
                  <c:v>-655</c:v>
                </c:pt>
                <c:pt idx="22">
                  <c:v>-679</c:v>
                </c:pt>
                <c:pt idx="23">
                  <c:v>-610</c:v>
                </c:pt>
                <c:pt idx="24">
                  <c:v>-616</c:v>
                </c:pt>
                <c:pt idx="25">
                  <c:v>-686</c:v>
                </c:pt>
                <c:pt idx="26">
                  <c:v>-738</c:v>
                </c:pt>
                <c:pt idx="27">
                  <c:v>-706</c:v>
                </c:pt>
                <c:pt idx="28">
                  <c:v>-894</c:v>
                </c:pt>
                <c:pt idx="29">
                  <c:v>-881</c:v>
                </c:pt>
                <c:pt idx="30">
                  <c:v>-977</c:v>
                </c:pt>
                <c:pt idx="31">
                  <c:v>-556</c:v>
                </c:pt>
                <c:pt idx="32">
                  <c:v>-838</c:v>
                </c:pt>
                <c:pt idx="33">
                  <c:v>-726</c:v>
                </c:pt>
                <c:pt idx="34">
                  <c:v>-641</c:v>
                </c:pt>
                <c:pt idx="35">
                  <c:v>-336</c:v>
                </c:pt>
                <c:pt idx="36">
                  <c:v>-736</c:v>
                </c:pt>
                <c:pt idx="37">
                  <c:v>-479</c:v>
                </c:pt>
                <c:pt idx="38">
                  <c:v>-423</c:v>
                </c:pt>
                <c:pt idx="39">
                  <c:v>-297</c:v>
                </c:pt>
                <c:pt idx="40">
                  <c:v>-121</c:v>
                </c:pt>
                <c:pt idx="41">
                  <c:v>-198</c:v>
                </c:pt>
                <c:pt idx="42">
                  <c:v>-418</c:v>
                </c:pt>
                <c:pt idx="43">
                  <c:v>-477</c:v>
                </c:pt>
                <c:pt idx="44">
                  <c:v>-497</c:v>
                </c:pt>
                <c:pt idx="45">
                  <c:v>-575</c:v>
                </c:pt>
                <c:pt idx="46">
                  <c:v>-735</c:v>
                </c:pt>
                <c:pt idx="47">
                  <c:v>-1035</c:v>
                </c:pt>
                <c:pt idx="48">
                  <c:v>-1035</c:v>
                </c:pt>
                <c:pt idx="49">
                  <c:v>-997</c:v>
                </c:pt>
                <c:pt idx="50">
                  <c:v>-419</c:v>
                </c:pt>
                <c:pt idx="51">
                  <c:v>-629</c:v>
                </c:pt>
                <c:pt idx="52">
                  <c:v>-836</c:v>
                </c:pt>
                <c:pt idx="53">
                  <c:v>-666</c:v>
                </c:pt>
                <c:pt idx="54">
                  <c:v>-779</c:v>
                </c:pt>
                <c:pt idx="55">
                  <c:v>-699</c:v>
                </c:pt>
                <c:pt idx="56">
                  <c:v>-620</c:v>
                </c:pt>
                <c:pt idx="57">
                  <c:v>-308</c:v>
                </c:pt>
                <c:pt idx="58">
                  <c:v>-713</c:v>
                </c:pt>
                <c:pt idx="59">
                  <c:v>-757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三重県!$A$59</c:f>
              <c:strCache>
                <c:ptCount val="1"/>
                <c:pt idx="0">
                  <c:v>関東３県</c:v>
                </c:pt>
              </c:strCache>
            </c:strRef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三重県!$B$59:$BJ$59</c:f>
              <c:numCache>
                <c:formatCode>#,##0_);[Red]\(#,##0\)</c:formatCode>
                <c:ptCount val="61"/>
                <c:pt idx="0">
                  <c:v>-417</c:v>
                </c:pt>
                <c:pt idx="1">
                  <c:v>-394</c:v>
                </c:pt>
                <c:pt idx="2">
                  <c:v>-463</c:v>
                </c:pt>
                <c:pt idx="3">
                  <c:v>-284</c:v>
                </c:pt>
                <c:pt idx="4">
                  <c:v>-353</c:v>
                </c:pt>
                <c:pt idx="5">
                  <c:v>-573</c:v>
                </c:pt>
                <c:pt idx="6">
                  <c:v>1</c:v>
                </c:pt>
                <c:pt idx="7">
                  <c:v>-373</c:v>
                </c:pt>
                <c:pt idx="8">
                  <c:v>37</c:v>
                </c:pt>
                <c:pt idx="9">
                  <c:v>-397</c:v>
                </c:pt>
                <c:pt idx="10">
                  <c:v>-1180</c:v>
                </c:pt>
                <c:pt idx="11">
                  <c:v>-1050</c:v>
                </c:pt>
                <c:pt idx="12">
                  <c:v>-991</c:v>
                </c:pt>
                <c:pt idx="13">
                  <c:v>-1393</c:v>
                </c:pt>
                <c:pt idx="14">
                  <c:v>-1624</c:v>
                </c:pt>
                <c:pt idx="15">
                  <c:v>1395</c:v>
                </c:pt>
                <c:pt idx="16">
                  <c:v>-438</c:v>
                </c:pt>
                <c:pt idx="17">
                  <c:v>-639</c:v>
                </c:pt>
                <c:pt idx="18">
                  <c:v>366</c:v>
                </c:pt>
                <c:pt idx="19">
                  <c:v>-521</c:v>
                </c:pt>
                <c:pt idx="20">
                  <c:v>-161</c:v>
                </c:pt>
                <c:pt idx="21">
                  <c:v>-860</c:v>
                </c:pt>
                <c:pt idx="22">
                  <c:v>-350</c:v>
                </c:pt>
                <c:pt idx="23">
                  <c:v>-291</c:v>
                </c:pt>
                <c:pt idx="24">
                  <c:v>-1079</c:v>
                </c:pt>
                <c:pt idx="25">
                  <c:v>-1074</c:v>
                </c:pt>
                <c:pt idx="26">
                  <c:v>-459</c:v>
                </c:pt>
                <c:pt idx="27">
                  <c:v>-381</c:v>
                </c:pt>
                <c:pt idx="28">
                  <c:v>-599</c:v>
                </c:pt>
                <c:pt idx="29">
                  <c:v>-975</c:v>
                </c:pt>
                <c:pt idx="30">
                  <c:v>-740</c:v>
                </c:pt>
                <c:pt idx="31">
                  <c:v>-562</c:v>
                </c:pt>
                <c:pt idx="32">
                  <c:v>-845</c:v>
                </c:pt>
                <c:pt idx="33">
                  <c:v>-1231</c:v>
                </c:pt>
                <c:pt idx="34">
                  <c:v>-710</c:v>
                </c:pt>
                <c:pt idx="35">
                  <c:v>-555</c:v>
                </c:pt>
                <c:pt idx="36">
                  <c:v>-544</c:v>
                </c:pt>
                <c:pt idx="37">
                  <c:v>-574</c:v>
                </c:pt>
                <c:pt idx="38">
                  <c:v>-184</c:v>
                </c:pt>
                <c:pt idx="39">
                  <c:v>-68</c:v>
                </c:pt>
                <c:pt idx="40">
                  <c:v>-49</c:v>
                </c:pt>
                <c:pt idx="41">
                  <c:v>44</c:v>
                </c:pt>
                <c:pt idx="42">
                  <c:v>-30</c:v>
                </c:pt>
                <c:pt idx="43">
                  <c:v>-540</c:v>
                </c:pt>
                <c:pt idx="44">
                  <c:v>-247</c:v>
                </c:pt>
                <c:pt idx="45">
                  <c:v>-219</c:v>
                </c:pt>
                <c:pt idx="46">
                  <c:v>-452</c:v>
                </c:pt>
                <c:pt idx="47">
                  <c:v>-912</c:v>
                </c:pt>
                <c:pt idx="48">
                  <c:v>-1299</c:v>
                </c:pt>
                <c:pt idx="49">
                  <c:v>-1013</c:v>
                </c:pt>
                <c:pt idx="50">
                  <c:v>-473</c:v>
                </c:pt>
                <c:pt idx="51">
                  <c:v>-253</c:v>
                </c:pt>
                <c:pt idx="52">
                  <c:v>-312</c:v>
                </c:pt>
                <c:pt idx="53">
                  <c:v>-519</c:v>
                </c:pt>
                <c:pt idx="54">
                  <c:v>-124</c:v>
                </c:pt>
                <c:pt idx="55">
                  <c:v>-298</c:v>
                </c:pt>
                <c:pt idx="56">
                  <c:v>-368</c:v>
                </c:pt>
                <c:pt idx="57">
                  <c:v>30</c:v>
                </c:pt>
                <c:pt idx="58">
                  <c:v>-202</c:v>
                </c:pt>
                <c:pt idx="59">
                  <c:v>-330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三重県!$A$55</c:f>
              <c:strCache>
                <c:ptCount val="1"/>
                <c:pt idx="0">
                  <c:v>愛知県</c:v>
                </c:pt>
              </c:strCache>
            </c:strRef>
          </c:tx>
          <c:spPr>
            <a:ln cmpd="sng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三重県!$B$55:$BJ$55</c:f>
              <c:numCache>
                <c:formatCode>#,##0_);[Red]\(#,##0\)</c:formatCode>
                <c:ptCount val="61"/>
                <c:pt idx="0">
                  <c:v>-4404</c:v>
                </c:pt>
                <c:pt idx="1">
                  <c:v>-5167</c:v>
                </c:pt>
                <c:pt idx="2">
                  <c:v>-5737</c:v>
                </c:pt>
                <c:pt idx="3">
                  <c:v>-6434</c:v>
                </c:pt>
                <c:pt idx="4">
                  <c:v>-5217</c:v>
                </c:pt>
                <c:pt idx="5">
                  <c:v>-7070</c:v>
                </c:pt>
                <c:pt idx="6">
                  <c:v>-5149</c:v>
                </c:pt>
                <c:pt idx="7">
                  <c:v>-3572</c:v>
                </c:pt>
                <c:pt idx="8">
                  <c:v>-3305</c:v>
                </c:pt>
                <c:pt idx="9">
                  <c:v>-3429</c:v>
                </c:pt>
                <c:pt idx="10">
                  <c:v>-3680</c:v>
                </c:pt>
                <c:pt idx="11">
                  <c:v>-4946</c:v>
                </c:pt>
                <c:pt idx="12">
                  <c:v>-4912</c:v>
                </c:pt>
                <c:pt idx="13">
                  <c:v>-5249</c:v>
                </c:pt>
                <c:pt idx="14">
                  <c:v>-4089</c:v>
                </c:pt>
                <c:pt idx="15">
                  <c:v>-3837</c:v>
                </c:pt>
                <c:pt idx="16">
                  <c:v>-2358</c:v>
                </c:pt>
                <c:pt idx="17">
                  <c:v>-1773</c:v>
                </c:pt>
                <c:pt idx="18">
                  <c:v>-996</c:v>
                </c:pt>
                <c:pt idx="19">
                  <c:v>-403</c:v>
                </c:pt>
                <c:pt idx="20">
                  <c:v>645</c:v>
                </c:pt>
                <c:pt idx="21">
                  <c:v>498</c:v>
                </c:pt>
                <c:pt idx="22">
                  <c:v>493</c:v>
                </c:pt>
                <c:pt idx="23">
                  <c:v>359</c:v>
                </c:pt>
                <c:pt idx="24">
                  <c:v>-376</c:v>
                </c:pt>
                <c:pt idx="25">
                  <c:v>799</c:v>
                </c:pt>
                <c:pt idx="26">
                  <c:v>2878</c:v>
                </c:pt>
                <c:pt idx="27">
                  <c:v>2320</c:v>
                </c:pt>
                <c:pt idx="28">
                  <c:v>2193</c:v>
                </c:pt>
                <c:pt idx="29">
                  <c:v>1026</c:v>
                </c:pt>
                <c:pt idx="30">
                  <c:v>473</c:v>
                </c:pt>
                <c:pt idx="31">
                  <c:v>1068</c:v>
                </c:pt>
                <c:pt idx="32">
                  <c:v>863</c:v>
                </c:pt>
                <c:pt idx="33">
                  <c:v>1026</c:v>
                </c:pt>
                <c:pt idx="34">
                  <c:v>624</c:v>
                </c:pt>
                <c:pt idx="35">
                  <c:v>982</c:v>
                </c:pt>
                <c:pt idx="36">
                  <c:v>606</c:v>
                </c:pt>
                <c:pt idx="37">
                  <c:v>464</c:v>
                </c:pt>
                <c:pt idx="38">
                  <c:v>489</c:v>
                </c:pt>
                <c:pt idx="39">
                  <c:v>952</c:v>
                </c:pt>
                <c:pt idx="40">
                  <c:v>1994</c:v>
                </c:pt>
                <c:pt idx="41">
                  <c:v>954</c:v>
                </c:pt>
                <c:pt idx="42">
                  <c:v>778</c:v>
                </c:pt>
                <c:pt idx="43">
                  <c:v>-72</c:v>
                </c:pt>
                <c:pt idx="44">
                  <c:v>-175</c:v>
                </c:pt>
                <c:pt idx="45">
                  <c:v>-353</c:v>
                </c:pt>
                <c:pt idx="46">
                  <c:v>-585</c:v>
                </c:pt>
                <c:pt idx="47">
                  <c:v>-626</c:v>
                </c:pt>
                <c:pt idx="48">
                  <c:v>-1141</c:v>
                </c:pt>
                <c:pt idx="49">
                  <c:v>-1301</c:v>
                </c:pt>
                <c:pt idx="50">
                  <c:v>-747</c:v>
                </c:pt>
                <c:pt idx="51">
                  <c:v>-1661</c:v>
                </c:pt>
                <c:pt idx="52">
                  <c:v>-1604</c:v>
                </c:pt>
                <c:pt idx="53">
                  <c:v>-1704</c:v>
                </c:pt>
                <c:pt idx="54">
                  <c:v>-1238</c:v>
                </c:pt>
                <c:pt idx="55">
                  <c:v>-1520</c:v>
                </c:pt>
                <c:pt idx="56">
                  <c:v>-792</c:v>
                </c:pt>
                <c:pt idx="57">
                  <c:v>-1106</c:v>
                </c:pt>
                <c:pt idx="58">
                  <c:v>-1452</c:v>
                </c:pt>
                <c:pt idx="59">
                  <c:v>-1806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三重県!$A$56</c:f>
              <c:strCache>
                <c:ptCount val="1"/>
                <c:pt idx="0">
                  <c:v>大阪府</c:v>
                </c:pt>
              </c:strCache>
            </c:strRef>
          </c:tx>
          <c:spPr>
            <a:ln w="28575" cmpd="sng">
              <a:solidFill>
                <a:srgbClr val="000066"/>
              </a:solidFill>
            </a:ln>
          </c:spPr>
          <c:marker>
            <c:symbol val="circle"/>
            <c:size val="5"/>
            <c:spPr>
              <a:solidFill>
                <a:srgbClr val="000066"/>
              </a:solidFill>
              <a:ln w="12700">
                <a:solidFill>
                  <a:srgbClr val="000066"/>
                </a:solidFill>
              </a:ln>
            </c:spPr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三重県!$B$56:$BJ$56</c:f>
              <c:numCache>
                <c:formatCode>#,##0_);[Red]\(#,##0\)</c:formatCode>
                <c:ptCount val="61"/>
                <c:pt idx="0">
                  <c:v>-2936</c:v>
                </c:pt>
                <c:pt idx="1">
                  <c:v>-3228</c:v>
                </c:pt>
                <c:pt idx="2">
                  <c:v>-3402</c:v>
                </c:pt>
                <c:pt idx="3">
                  <c:v>-4402</c:v>
                </c:pt>
                <c:pt idx="4">
                  <c:v>-3668</c:v>
                </c:pt>
                <c:pt idx="5">
                  <c:v>-3842</c:v>
                </c:pt>
                <c:pt idx="6">
                  <c:v>-3645</c:v>
                </c:pt>
                <c:pt idx="7">
                  <c:v>-3310</c:v>
                </c:pt>
                <c:pt idx="8">
                  <c:v>-3529</c:v>
                </c:pt>
                <c:pt idx="9">
                  <c:v>-3161</c:v>
                </c:pt>
                <c:pt idx="10">
                  <c:v>-2975</c:v>
                </c:pt>
                <c:pt idx="11">
                  <c:v>-2701</c:v>
                </c:pt>
                <c:pt idx="12">
                  <c:v>-2613</c:v>
                </c:pt>
                <c:pt idx="13">
                  <c:v>-2704</c:v>
                </c:pt>
                <c:pt idx="14">
                  <c:v>-2949</c:v>
                </c:pt>
                <c:pt idx="15">
                  <c:v>-2048</c:v>
                </c:pt>
                <c:pt idx="16">
                  <c:v>-1006</c:v>
                </c:pt>
                <c:pt idx="17">
                  <c:v>-236</c:v>
                </c:pt>
                <c:pt idx="18">
                  <c:v>-69</c:v>
                </c:pt>
                <c:pt idx="19">
                  <c:v>1039</c:v>
                </c:pt>
                <c:pt idx="20">
                  <c:v>1312</c:v>
                </c:pt>
                <c:pt idx="21">
                  <c:v>961</c:v>
                </c:pt>
                <c:pt idx="22">
                  <c:v>1339</c:v>
                </c:pt>
                <c:pt idx="23">
                  <c:v>1230</c:v>
                </c:pt>
                <c:pt idx="24">
                  <c:v>1542</c:v>
                </c:pt>
                <c:pt idx="25">
                  <c:v>2006</c:v>
                </c:pt>
                <c:pt idx="26">
                  <c:v>2649</c:v>
                </c:pt>
                <c:pt idx="27">
                  <c:v>3133</c:v>
                </c:pt>
                <c:pt idx="28">
                  <c:v>2492</c:v>
                </c:pt>
                <c:pt idx="29">
                  <c:v>1556</c:v>
                </c:pt>
                <c:pt idx="30">
                  <c:v>1123</c:v>
                </c:pt>
                <c:pt idx="31">
                  <c:v>1313</c:v>
                </c:pt>
                <c:pt idx="32">
                  <c:v>1182</c:v>
                </c:pt>
                <c:pt idx="33">
                  <c:v>1687</c:v>
                </c:pt>
                <c:pt idx="34">
                  <c:v>2215</c:v>
                </c:pt>
                <c:pt idx="35">
                  <c:v>3364</c:v>
                </c:pt>
                <c:pt idx="36">
                  <c:v>4513</c:v>
                </c:pt>
                <c:pt idx="37">
                  <c:v>3341</c:v>
                </c:pt>
                <c:pt idx="38">
                  <c:v>1969</c:v>
                </c:pt>
                <c:pt idx="39">
                  <c:v>1952</c:v>
                </c:pt>
                <c:pt idx="40">
                  <c:v>2283</c:v>
                </c:pt>
                <c:pt idx="41">
                  <c:v>1412</c:v>
                </c:pt>
                <c:pt idx="42">
                  <c:v>1009</c:v>
                </c:pt>
                <c:pt idx="43">
                  <c:v>587</c:v>
                </c:pt>
                <c:pt idx="44">
                  <c:v>619</c:v>
                </c:pt>
                <c:pt idx="45">
                  <c:v>426</c:v>
                </c:pt>
                <c:pt idx="46">
                  <c:v>916</c:v>
                </c:pt>
                <c:pt idx="47">
                  <c:v>218</c:v>
                </c:pt>
                <c:pt idx="48">
                  <c:v>220</c:v>
                </c:pt>
                <c:pt idx="49">
                  <c:v>164</c:v>
                </c:pt>
                <c:pt idx="50">
                  <c:v>-26</c:v>
                </c:pt>
                <c:pt idx="51">
                  <c:v>-427</c:v>
                </c:pt>
                <c:pt idx="52">
                  <c:v>-57</c:v>
                </c:pt>
                <c:pt idx="53">
                  <c:v>-110</c:v>
                </c:pt>
                <c:pt idx="54">
                  <c:v>-646</c:v>
                </c:pt>
                <c:pt idx="55">
                  <c:v>-917</c:v>
                </c:pt>
                <c:pt idx="56">
                  <c:v>-370</c:v>
                </c:pt>
                <c:pt idx="57">
                  <c:v>-454</c:v>
                </c:pt>
                <c:pt idx="58">
                  <c:v>-600</c:v>
                </c:pt>
                <c:pt idx="59">
                  <c:v>-381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三重県!$A$60</c:f>
              <c:strCache>
                <c:ptCount val="1"/>
                <c:pt idx="0">
                  <c:v>近畿５府県</c:v>
                </c:pt>
              </c:strCache>
            </c:strRef>
          </c:tx>
          <c:spPr>
            <a:ln w="12700">
              <a:solidFill>
                <a:srgbClr val="0000CC"/>
              </a:solidFill>
            </a:ln>
          </c:spPr>
          <c:marker>
            <c:symbol val="none"/>
          </c:marker>
          <c:val>
            <c:numRef>
              <c:f>三重県!$B$60:$BJ$60</c:f>
              <c:numCache>
                <c:formatCode>#,##0_);[Red]\(#,##0\)</c:formatCode>
                <c:ptCount val="61"/>
                <c:pt idx="0">
                  <c:v>-981</c:v>
                </c:pt>
                <c:pt idx="1">
                  <c:v>-1487</c:v>
                </c:pt>
                <c:pt idx="2">
                  <c:v>-1081</c:v>
                </c:pt>
                <c:pt idx="3">
                  <c:v>-1272</c:v>
                </c:pt>
                <c:pt idx="4">
                  <c:v>-742</c:v>
                </c:pt>
                <c:pt idx="5">
                  <c:v>-1523</c:v>
                </c:pt>
                <c:pt idx="6">
                  <c:v>-951</c:v>
                </c:pt>
                <c:pt idx="7">
                  <c:v>-1591</c:v>
                </c:pt>
                <c:pt idx="8">
                  <c:v>-757</c:v>
                </c:pt>
                <c:pt idx="9">
                  <c:v>-1102</c:v>
                </c:pt>
                <c:pt idx="10">
                  <c:v>-1251</c:v>
                </c:pt>
                <c:pt idx="11">
                  <c:v>-1378</c:v>
                </c:pt>
                <c:pt idx="12">
                  <c:v>-1247</c:v>
                </c:pt>
                <c:pt idx="13">
                  <c:v>-1383</c:v>
                </c:pt>
                <c:pt idx="14">
                  <c:v>-1183</c:v>
                </c:pt>
                <c:pt idx="15">
                  <c:v>-1498</c:v>
                </c:pt>
                <c:pt idx="16">
                  <c:v>-439</c:v>
                </c:pt>
                <c:pt idx="17">
                  <c:v>-372</c:v>
                </c:pt>
                <c:pt idx="18">
                  <c:v>90</c:v>
                </c:pt>
                <c:pt idx="19">
                  <c:v>224</c:v>
                </c:pt>
                <c:pt idx="20">
                  <c:v>539</c:v>
                </c:pt>
                <c:pt idx="21">
                  <c:v>683</c:v>
                </c:pt>
                <c:pt idx="22">
                  <c:v>216</c:v>
                </c:pt>
                <c:pt idx="23">
                  <c:v>223</c:v>
                </c:pt>
                <c:pt idx="24">
                  <c:v>648</c:v>
                </c:pt>
                <c:pt idx="25">
                  <c:v>441</c:v>
                </c:pt>
                <c:pt idx="26">
                  <c:v>1095</c:v>
                </c:pt>
                <c:pt idx="27">
                  <c:v>988</c:v>
                </c:pt>
                <c:pt idx="28">
                  <c:v>608</c:v>
                </c:pt>
                <c:pt idx="29">
                  <c:v>-236</c:v>
                </c:pt>
                <c:pt idx="30">
                  <c:v>37</c:v>
                </c:pt>
                <c:pt idx="31">
                  <c:v>464</c:v>
                </c:pt>
                <c:pt idx="32">
                  <c:v>538</c:v>
                </c:pt>
                <c:pt idx="33">
                  <c:v>592</c:v>
                </c:pt>
                <c:pt idx="34">
                  <c:v>666</c:v>
                </c:pt>
                <c:pt idx="35">
                  <c:v>1658</c:v>
                </c:pt>
                <c:pt idx="36">
                  <c:v>2114</c:v>
                </c:pt>
                <c:pt idx="37">
                  <c:v>2224</c:v>
                </c:pt>
                <c:pt idx="38">
                  <c:v>1372</c:v>
                </c:pt>
                <c:pt idx="39">
                  <c:v>1163</c:v>
                </c:pt>
                <c:pt idx="40">
                  <c:v>1384</c:v>
                </c:pt>
                <c:pt idx="41">
                  <c:v>2255</c:v>
                </c:pt>
                <c:pt idx="42">
                  <c:v>1044</c:v>
                </c:pt>
                <c:pt idx="43">
                  <c:v>986</c:v>
                </c:pt>
                <c:pt idx="44">
                  <c:v>967</c:v>
                </c:pt>
                <c:pt idx="45">
                  <c:v>512</c:v>
                </c:pt>
                <c:pt idx="46">
                  <c:v>600</c:v>
                </c:pt>
                <c:pt idx="47">
                  <c:v>685</c:v>
                </c:pt>
                <c:pt idx="48">
                  <c:v>585</c:v>
                </c:pt>
                <c:pt idx="49">
                  <c:v>1095</c:v>
                </c:pt>
                <c:pt idx="50">
                  <c:v>794</c:v>
                </c:pt>
                <c:pt idx="51">
                  <c:v>541</c:v>
                </c:pt>
                <c:pt idx="52">
                  <c:v>626</c:v>
                </c:pt>
                <c:pt idx="53">
                  <c:v>730</c:v>
                </c:pt>
                <c:pt idx="54">
                  <c:v>280</c:v>
                </c:pt>
                <c:pt idx="55">
                  <c:v>-92</c:v>
                </c:pt>
                <c:pt idx="56">
                  <c:v>5</c:v>
                </c:pt>
                <c:pt idx="57">
                  <c:v>-147</c:v>
                </c:pt>
                <c:pt idx="58">
                  <c:v>-296</c:v>
                </c:pt>
                <c:pt idx="59">
                  <c:v>-335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三重県!$A$61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>
              <a:solidFill>
                <a:srgbClr val="99CC00"/>
              </a:solidFill>
            </a:ln>
          </c:spPr>
          <c:marker>
            <c:symbol val="none"/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三重県!$B$61:$BJ$61</c:f>
              <c:numCache>
                <c:formatCode>#,##0_);[Red]\(#,##0\)</c:formatCode>
                <c:ptCount val="61"/>
                <c:pt idx="0">
                  <c:v>2193</c:v>
                </c:pt>
                <c:pt idx="1">
                  <c:v>772</c:v>
                </c:pt>
                <c:pt idx="2">
                  <c:v>980</c:v>
                </c:pt>
                <c:pt idx="3">
                  <c:v>673</c:v>
                </c:pt>
                <c:pt idx="4">
                  <c:v>561</c:v>
                </c:pt>
                <c:pt idx="5">
                  <c:v>622</c:v>
                </c:pt>
                <c:pt idx="6">
                  <c:v>3534</c:v>
                </c:pt>
                <c:pt idx="7">
                  <c:v>4926</c:v>
                </c:pt>
                <c:pt idx="8">
                  <c:v>3830</c:v>
                </c:pt>
                <c:pt idx="9">
                  <c:v>4504</c:v>
                </c:pt>
                <c:pt idx="10">
                  <c:v>3356</c:v>
                </c:pt>
                <c:pt idx="11">
                  <c:v>1137</c:v>
                </c:pt>
                <c:pt idx="12">
                  <c:v>1264</c:v>
                </c:pt>
                <c:pt idx="13">
                  <c:v>610</c:v>
                </c:pt>
                <c:pt idx="14">
                  <c:v>1240</c:v>
                </c:pt>
                <c:pt idx="15">
                  <c:v>2837</c:v>
                </c:pt>
                <c:pt idx="16">
                  <c:v>2664</c:v>
                </c:pt>
                <c:pt idx="17">
                  <c:v>1998</c:v>
                </c:pt>
                <c:pt idx="18">
                  <c:v>1893</c:v>
                </c:pt>
                <c:pt idx="19">
                  <c:v>1242</c:v>
                </c:pt>
                <c:pt idx="20">
                  <c:v>36</c:v>
                </c:pt>
                <c:pt idx="21">
                  <c:v>-120</c:v>
                </c:pt>
                <c:pt idx="22">
                  <c:v>-2009</c:v>
                </c:pt>
                <c:pt idx="23">
                  <c:v>-941</c:v>
                </c:pt>
                <c:pt idx="24">
                  <c:v>-352</c:v>
                </c:pt>
                <c:pt idx="25">
                  <c:v>-1010</c:v>
                </c:pt>
                <c:pt idx="26">
                  <c:v>78</c:v>
                </c:pt>
                <c:pt idx="27">
                  <c:v>613</c:v>
                </c:pt>
                <c:pt idx="28">
                  <c:v>-46</c:v>
                </c:pt>
                <c:pt idx="29">
                  <c:v>567</c:v>
                </c:pt>
                <c:pt idx="30">
                  <c:v>-28</c:v>
                </c:pt>
                <c:pt idx="31">
                  <c:v>549</c:v>
                </c:pt>
                <c:pt idx="32">
                  <c:v>1520</c:v>
                </c:pt>
                <c:pt idx="33">
                  <c:v>1453</c:v>
                </c:pt>
                <c:pt idx="34">
                  <c:v>1118</c:v>
                </c:pt>
                <c:pt idx="35">
                  <c:v>1639</c:v>
                </c:pt>
                <c:pt idx="36">
                  <c:v>278</c:v>
                </c:pt>
                <c:pt idx="37">
                  <c:v>312</c:v>
                </c:pt>
                <c:pt idx="38">
                  <c:v>731</c:v>
                </c:pt>
                <c:pt idx="39">
                  <c:v>391</c:v>
                </c:pt>
                <c:pt idx="40">
                  <c:v>-163</c:v>
                </c:pt>
                <c:pt idx="41">
                  <c:v>161</c:v>
                </c:pt>
                <c:pt idx="42">
                  <c:v>-237</c:v>
                </c:pt>
                <c:pt idx="43">
                  <c:v>-65</c:v>
                </c:pt>
                <c:pt idx="44">
                  <c:v>-36</c:v>
                </c:pt>
                <c:pt idx="45">
                  <c:v>-615</c:v>
                </c:pt>
                <c:pt idx="46">
                  <c:v>-322</c:v>
                </c:pt>
                <c:pt idx="47">
                  <c:v>-344</c:v>
                </c:pt>
                <c:pt idx="48">
                  <c:v>-179</c:v>
                </c:pt>
                <c:pt idx="49">
                  <c:v>488</c:v>
                </c:pt>
                <c:pt idx="50">
                  <c:v>1305</c:v>
                </c:pt>
                <c:pt idx="51">
                  <c:v>1843</c:v>
                </c:pt>
                <c:pt idx="52">
                  <c:v>2793</c:v>
                </c:pt>
                <c:pt idx="53">
                  <c:v>3031</c:v>
                </c:pt>
                <c:pt idx="54">
                  <c:v>2304</c:v>
                </c:pt>
                <c:pt idx="55">
                  <c:v>102</c:v>
                </c:pt>
                <c:pt idx="56">
                  <c:v>553</c:v>
                </c:pt>
                <c:pt idx="57">
                  <c:v>1017</c:v>
                </c:pt>
                <c:pt idx="58">
                  <c:v>1154</c:v>
                </c:pt>
                <c:pt idx="59">
                  <c:v>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73792"/>
        <c:axId val="210275328"/>
      </c:lineChart>
      <c:catAx>
        <c:axId val="21027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10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210275328"/>
        <c:crossesAt val="-16000"/>
        <c:auto val="1"/>
        <c:lblAlgn val="ctr"/>
        <c:lblOffset val="100"/>
        <c:tickLblSkip val="5"/>
        <c:noMultiLvlLbl val="0"/>
      </c:catAx>
      <c:valAx>
        <c:axId val="210275328"/>
        <c:scaling>
          <c:orientation val="minMax"/>
          <c:max val="7000"/>
          <c:min val="-14000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210273792"/>
        <c:crosses val="autoZero"/>
        <c:crossBetween val="midCat"/>
        <c:majorUnit val="2000"/>
      </c:valAx>
    </c:plotArea>
    <c:legend>
      <c:legendPos val="r"/>
      <c:layout>
        <c:manualLayout>
          <c:xMode val="edge"/>
          <c:yMode val="edge"/>
          <c:x val="0.76264572764439642"/>
          <c:y val="0.58045402355793607"/>
          <c:w val="0.15624833602608382"/>
          <c:h val="0.2632761679479597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751022401269604E-2"/>
          <c:y val="6.170341362563269E-2"/>
          <c:w val="0.88770264908746876"/>
          <c:h val="0.8785136689374502"/>
        </c:manualLayout>
      </c:layout>
      <c:lineChart>
        <c:grouping val="standard"/>
        <c:varyColors val="0"/>
        <c:ser>
          <c:idx val="5"/>
          <c:order val="0"/>
          <c:tx>
            <c:strRef>
              <c:f>三重県!$A$4</c:f>
              <c:strCache>
                <c:ptCount val="1"/>
                <c:pt idx="0">
                  <c:v>総数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三重県!$B$4:$BJ$4</c:f>
              <c:numCache>
                <c:formatCode>#,##0_);[Red]\(#,##0\)</c:formatCode>
                <c:ptCount val="61"/>
                <c:pt idx="0">
                  <c:v>-8354</c:v>
                </c:pt>
                <c:pt idx="1">
                  <c:v>-11209</c:v>
                </c:pt>
                <c:pt idx="2">
                  <c:v>-11484</c:v>
                </c:pt>
                <c:pt idx="3">
                  <c:v>-13532</c:v>
                </c:pt>
                <c:pt idx="4">
                  <c:v>-11284</c:v>
                </c:pt>
                <c:pt idx="5">
                  <c:v>-14307</c:v>
                </c:pt>
                <c:pt idx="6">
                  <c:v>-7672</c:v>
                </c:pt>
                <c:pt idx="7">
                  <c:v>-5318</c:v>
                </c:pt>
                <c:pt idx="8">
                  <c:v>-4829</c:v>
                </c:pt>
                <c:pt idx="9">
                  <c:v>-4947</c:v>
                </c:pt>
                <c:pt idx="10">
                  <c:v>-7258</c:v>
                </c:pt>
                <c:pt idx="11">
                  <c:v>-10491</c:v>
                </c:pt>
                <c:pt idx="12">
                  <c:v>-10320</c:v>
                </c:pt>
                <c:pt idx="13">
                  <c:v>-11650</c:v>
                </c:pt>
                <c:pt idx="14">
                  <c:v>-10429</c:v>
                </c:pt>
                <c:pt idx="15">
                  <c:v>-4437</c:v>
                </c:pt>
                <c:pt idx="16">
                  <c:v>-2377</c:v>
                </c:pt>
                <c:pt idx="17">
                  <c:v>-2092</c:v>
                </c:pt>
                <c:pt idx="18">
                  <c:v>656</c:v>
                </c:pt>
                <c:pt idx="19">
                  <c:v>807</c:v>
                </c:pt>
                <c:pt idx="20">
                  <c:v>1865</c:v>
                </c:pt>
                <c:pt idx="21">
                  <c:v>507</c:v>
                </c:pt>
                <c:pt idx="22">
                  <c:v>-990</c:v>
                </c:pt>
                <c:pt idx="23">
                  <c:v>-30</c:v>
                </c:pt>
                <c:pt idx="24">
                  <c:v>-233</c:v>
                </c:pt>
                <c:pt idx="25">
                  <c:v>476</c:v>
                </c:pt>
                <c:pt idx="26">
                  <c:v>5503</c:v>
                </c:pt>
                <c:pt idx="27">
                  <c:v>5967</c:v>
                </c:pt>
                <c:pt idx="28">
                  <c:v>3754</c:v>
                </c:pt>
                <c:pt idx="29">
                  <c:v>1057</c:v>
                </c:pt>
                <c:pt idx="30">
                  <c:v>-112</c:v>
                </c:pt>
                <c:pt idx="31">
                  <c:v>2276</c:v>
                </c:pt>
                <c:pt idx="32">
                  <c:v>2420</c:v>
                </c:pt>
                <c:pt idx="33">
                  <c:v>2801</c:v>
                </c:pt>
                <c:pt idx="34">
                  <c:v>3272</c:v>
                </c:pt>
                <c:pt idx="35">
                  <c:v>6752</c:v>
                </c:pt>
                <c:pt idx="36">
                  <c:v>6231</c:v>
                </c:pt>
                <c:pt idx="37">
                  <c:v>5288</c:v>
                </c:pt>
                <c:pt idx="38">
                  <c:v>3954</c:v>
                </c:pt>
                <c:pt idx="39">
                  <c:v>4093</c:v>
                </c:pt>
                <c:pt idx="40">
                  <c:v>5328</c:v>
                </c:pt>
                <c:pt idx="41">
                  <c:v>4628</c:v>
                </c:pt>
                <c:pt idx="42">
                  <c:v>2146</c:v>
                </c:pt>
                <c:pt idx="43">
                  <c:v>419</c:v>
                </c:pt>
                <c:pt idx="44">
                  <c:v>631</c:v>
                </c:pt>
                <c:pt idx="45">
                  <c:v>-824</c:v>
                </c:pt>
                <c:pt idx="46">
                  <c:v>-578</c:v>
                </c:pt>
                <c:pt idx="47">
                  <c:v>-2014</c:v>
                </c:pt>
                <c:pt idx="48">
                  <c:v>-2849</c:v>
                </c:pt>
                <c:pt idx="49">
                  <c:v>-1564</c:v>
                </c:pt>
                <c:pt idx="50">
                  <c:v>434</c:v>
                </c:pt>
                <c:pt idx="51">
                  <c:v>-586</c:v>
                </c:pt>
                <c:pt idx="52">
                  <c:v>610</c:v>
                </c:pt>
                <c:pt idx="53">
                  <c:v>762</c:v>
                </c:pt>
                <c:pt idx="54">
                  <c:v>-203</c:v>
                </c:pt>
                <c:pt idx="55">
                  <c:v>-3424</c:v>
                </c:pt>
                <c:pt idx="56">
                  <c:v>-1592</c:v>
                </c:pt>
                <c:pt idx="57">
                  <c:v>-968</c:v>
                </c:pt>
                <c:pt idx="58">
                  <c:v>-2109</c:v>
                </c:pt>
                <c:pt idx="59">
                  <c:v>-3226</c:v>
                </c:pt>
                <c:pt idx="60">
                  <c:v>-3134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三重県!$A$17</c:f>
              <c:strCache>
                <c:ptCount val="1"/>
                <c:pt idx="0">
                  <c:v>東京都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star"/>
            <c:size val="6"/>
            <c:spPr>
              <a:ln w="12700">
                <a:solidFill>
                  <a:schemeClr val="tx1"/>
                </a:solidFill>
              </a:ln>
            </c:spPr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三重県!$B$17:$BJ$17</c:f>
              <c:numCache>
                <c:formatCode>#,##0_);[Red]\(#,##0\)</c:formatCode>
                <c:ptCount val="61"/>
                <c:pt idx="0">
                  <c:v>-1809</c:v>
                </c:pt>
                <c:pt idx="1">
                  <c:v>-1705</c:v>
                </c:pt>
                <c:pt idx="2">
                  <c:v>-1781</c:v>
                </c:pt>
                <c:pt idx="3">
                  <c:v>-1813</c:v>
                </c:pt>
                <c:pt idx="4">
                  <c:v>-1865</c:v>
                </c:pt>
                <c:pt idx="5">
                  <c:v>-1921</c:v>
                </c:pt>
                <c:pt idx="6">
                  <c:v>-1462</c:v>
                </c:pt>
                <c:pt idx="7">
                  <c:v>-1398</c:v>
                </c:pt>
                <c:pt idx="8">
                  <c:v>-1105</c:v>
                </c:pt>
                <c:pt idx="9">
                  <c:v>-1362</c:v>
                </c:pt>
                <c:pt idx="10">
                  <c:v>-1528</c:v>
                </c:pt>
                <c:pt idx="11">
                  <c:v>-1553</c:v>
                </c:pt>
                <c:pt idx="12">
                  <c:v>-1821</c:v>
                </c:pt>
                <c:pt idx="13">
                  <c:v>-1531</c:v>
                </c:pt>
                <c:pt idx="14">
                  <c:v>-1824</c:v>
                </c:pt>
                <c:pt idx="15">
                  <c:v>-1286</c:v>
                </c:pt>
                <c:pt idx="16">
                  <c:v>-800</c:v>
                </c:pt>
                <c:pt idx="17">
                  <c:v>-1070</c:v>
                </c:pt>
                <c:pt idx="18">
                  <c:v>-628</c:v>
                </c:pt>
                <c:pt idx="19">
                  <c:v>-774</c:v>
                </c:pt>
                <c:pt idx="20">
                  <c:v>-506</c:v>
                </c:pt>
                <c:pt idx="21">
                  <c:v>-655</c:v>
                </c:pt>
                <c:pt idx="22">
                  <c:v>-679</c:v>
                </c:pt>
                <c:pt idx="23">
                  <c:v>-610</c:v>
                </c:pt>
                <c:pt idx="24">
                  <c:v>-616</c:v>
                </c:pt>
                <c:pt idx="25">
                  <c:v>-686</c:v>
                </c:pt>
                <c:pt idx="26">
                  <c:v>-738</c:v>
                </c:pt>
                <c:pt idx="27">
                  <c:v>-706</c:v>
                </c:pt>
                <c:pt idx="28">
                  <c:v>-894</c:v>
                </c:pt>
                <c:pt idx="29">
                  <c:v>-881</c:v>
                </c:pt>
                <c:pt idx="30">
                  <c:v>-977</c:v>
                </c:pt>
                <c:pt idx="31">
                  <c:v>-556</c:v>
                </c:pt>
                <c:pt idx="32">
                  <c:v>-838</c:v>
                </c:pt>
                <c:pt idx="33">
                  <c:v>-726</c:v>
                </c:pt>
                <c:pt idx="34">
                  <c:v>-641</c:v>
                </c:pt>
                <c:pt idx="35">
                  <c:v>-336</c:v>
                </c:pt>
                <c:pt idx="36">
                  <c:v>-736</c:v>
                </c:pt>
                <c:pt idx="37">
                  <c:v>-479</c:v>
                </c:pt>
                <c:pt idx="38">
                  <c:v>-423</c:v>
                </c:pt>
                <c:pt idx="39">
                  <c:v>-297</c:v>
                </c:pt>
                <c:pt idx="40">
                  <c:v>-121</c:v>
                </c:pt>
                <c:pt idx="41">
                  <c:v>-198</c:v>
                </c:pt>
                <c:pt idx="42">
                  <c:v>-418</c:v>
                </c:pt>
                <c:pt idx="43">
                  <c:v>-477</c:v>
                </c:pt>
                <c:pt idx="44">
                  <c:v>-497</c:v>
                </c:pt>
                <c:pt idx="45">
                  <c:v>-575</c:v>
                </c:pt>
                <c:pt idx="46">
                  <c:v>-735</c:v>
                </c:pt>
                <c:pt idx="47">
                  <c:v>-1035</c:v>
                </c:pt>
                <c:pt idx="48">
                  <c:v>-1035</c:v>
                </c:pt>
                <c:pt idx="49">
                  <c:v>-997</c:v>
                </c:pt>
                <c:pt idx="50">
                  <c:v>-419</c:v>
                </c:pt>
                <c:pt idx="51">
                  <c:v>-629</c:v>
                </c:pt>
                <c:pt idx="52">
                  <c:v>-836</c:v>
                </c:pt>
                <c:pt idx="53">
                  <c:v>-666</c:v>
                </c:pt>
                <c:pt idx="54">
                  <c:v>-779</c:v>
                </c:pt>
                <c:pt idx="55">
                  <c:v>-699</c:v>
                </c:pt>
                <c:pt idx="56">
                  <c:v>-620</c:v>
                </c:pt>
                <c:pt idx="57">
                  <c:v>-308</c:v>
                </c:pt>
                <c:pt idx="58">
                  <c:v>-713</c:v>
                </c:pt>
                <c:pt idx="59">
                  <c:v>-757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三重県!$A$27</c:f>
              <c:strCache>
                <c:ptCount val="1"/>
                <c:pt idx="0">
                  <c:v>愛知県</c:v>
                </c:pt>
              </c:strCache>
            </c:strRef>
          </c:tx>
          <c:spPr>
            <a:ln cmpd="sng"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三重県!$B$27:$BJ$27</c:f>
              <c:numCache>
                <c:formatCode>#,##0_);[Red]\(#,##0\)</c:formatCode>
                <c:ptCount val="61"/>
                <c:pt idx="0">
                  <c:v>-4404</c:v>
                </c:pt>
                <c:pt idx="1">
                  <c:v>-5167</c:v>
                </c:pt>
                <c:pt idx="2">
                  <c:v>-5737</c:v>
                </c:pt>
                <c:pt idx="3">
                  <c:v>-6434</c:v>
                </c:pt>
                <c:pt idx="4">
                  <c:v>-5217</c:v>
                </c:pt>
                <c:pt idx="5">
                  <c:v>-7070</c:v>
                </c:pt>
                <c:pt idx="6">
                  <c:v>-5149</c:v>
                </c:pt>
                <c:pt idx="7">
                  <c:v>-3572</c:v>
                </c:pt>
                <c:pt idx="8">
                  <c:v>-3305</c:v>
                </c:pt>
                <c:pt idx="9">
                  <c:v>-3429</c:v>
                </c:pt>
                <c:pt idx="10">
                  <c:v>-3680</c:v>
                </c:pt>
                <c:pt idx="11">
                  <c:v>-4946</c:v>
                </c:pt>
                <c:pt idx="12">
                  <c:v>-4912</c:v>
                </c:pt>
                <c:pt idx="13">
                  <c:v>-5249</c:v>
                </c:pt>
                <c:pt idx="14">
                  <c:v>-4089</c:v>
                </c:pt>
                <c:pt idx="15">
                  <c:v>-3837</c:v>
                </c:pt>
                <c:pt idx="16">
                  <c:v>-2358</c:v>
                </c:pt>
                <c:pt idx="17">
                  <c:v>-1773</c:v>
                </c:pt>
                <c:pt idx="18">
                  <c:v>-996</c:v>
                </c:pt>
                <c:pt idx="19">
                  <c:v>-403</c:v>
                </c:pt>
                <c:pt idx="20">
                  <c:v>645</c:v>
                </c:pt>
                <c:pt idx="21">
                  <c:v>498</c:v>
                </c:pt>
                <c:pt idx="22">
                  <c:v>493</c:v>
                </c:pt>
                <c:pt idx="23">
                  <c:v>359</c:v>
                </c:pt>
                <c:pt idx="24">
                  <c:v>-376</c:v>
                </c:pt>
                <c:pt idx="25">
                  <c:v>799</c:v>
                </c:pt>
                <c:pt idx="26">
                  <c:v>2878</c:v>
                </c:pt>
                <c:pt idx="27">
                  <c:v>2320</c:v>
                </c:pt>
                <c:pt idx="28">
                  <c:v>2193</c:v>
                </c:pt>
                <c:pt idx="29">
                  <c:v>1026</c:v>
                </c:pt>
                <c:pt idx="30">
                  <c:v>473</c:v>
                </c:pt>
                <c:pt idx="31">
                  <c:v>1068</c:v>
                </c:pt>
                <c:pt idx="32">
                  <c:v>863</c:v>
                </c:pt>
                <c:pt idx="33">
                  <c:v>1026</c:v>
                </c:pt>
                <c:pt idx="34">
                  <c:v>624</c:v>
                </c:pt>
                <c:pt idx="35">
                  <c:v>982</c:v>
                </c:pt>
                <c:pt idx="36">
                  <c:v>606</c:v>
                </c:pt>
                <c:pt idx="37">
                  <c:v>464</c:v>
                </c:pt>
                <c:pt idx="38">
                  <c:v>489</c:v>
                </c:pt>
                <c:pt idx="39">
                  <c:v>952</c:v>
                </c:pt>
                <c:pt idx="40">
                  <c:v>1994</c:v>
                </c:pt>
                <c:pt idx="41">
                  <c:v>954</c:v>
                </c:pt>
                <c:pt idx="42">
                  <c:v>778</c:v>
                </c:pt>
                <c:pt idx="43">
                  <c:v>-72</c:v>
                </c:pt>
                <c:pt idx="44">
                  <c:v>-175</c:v>
                </c:pt>
                <c:pt idx="45">
                  <c:v>-353</c:v>
                </c:pt>
                <c:pt idx="46">
                  <c:v>-585</c:v>
                </c:pt>
                <c:pt idx="47">
                  <c:v>-626</c:v>
                </c:pt>
                <c:pt idx="48">
                  <c:v>-1141</c:v>
                </c:pt>
                <c:pt idx="49">
                  <c:v>-1301</c:v>
                </c:pt>
                <c:pt idx="50">
                  <c:v>-747</c:v>
                </c:pt>
                <c:pt idx="51">
                  <c:v>-1661</c:v>
                </c:pt>
                <c:pt idx="52">
                  <c:v>-1604</c:v>
                </c:pt>
                <c:pt idx="53">
                  <c:v>-1704</c:v>
                </c:pt>
                <c:pt idx="54">
                  <c:v>-1238</c:v>
                </c:pt>
                <c:pt idx="55">
                  <c:v>-1520</c:v>
                </c:pt>
                <c:pt idx="56">
                  <c:v>-792</c:v>
                </c:pt>
                <c:pt idx="57">
                  <c:v>-1106</c:v>
                </c:pt>
                <c:pt idx="58">
                  <c:v>-1452</c:v>
                </c:pt>
                <c:pt idx="59">
                  <c:v>-1806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三重県!$A$31</c:f>
              <c:strCache>
                <c:ptCount val="1"/>
                <c:pt idx="0">
                  <c:v>大阪府</c:v>
                </c:pt>
              </c:strCache>
            </c:strRef>
          </c:tx>
          <c:spPr>
            <a:ln w="28575" cmpd="sng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</c:spPr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三重県!$B$31:$BJ$31</c:f>
              <c:numCache>
                <c:formatCode>#,##0_);[Red]\(#,##0\)</c:formatCode>
                <c:ptCount val="61"/>
                <c:pt idx="0">
                  <c:v>-2936</c:v>
                </c:pt>
                <c:pt idx="1">
                  <c:v>-3228</c:v>
                </c:pt>
                <c:pt idx="2">
                  <c:v>-3402</c:v>
                </c:pt>
                <c:pt idx="3">
                  <c:v>-4402</c:v>
                </c:pt>
                <c:pt idx="4">
                  <c:v>-3668</c:v>
                </c:pt>
                <c:pt idx="5">
                  <c:v>-3842</c:v>
                </c:pt>
                <c:pt idx="6">
                  <c:v>-3645</c:v>
                </c:pt>
                <c:pt idx="7">
                  <c:v>-3310</c:v>
                </c:pt>
                <c:pt idx="8">
                  <c:v>-3529</c:v>
                </c:pt>
                <c:pt idx="9">
                  <c:v>-3161</c:v>
                </c:pt>
                <c:pt idx="10">
                  <c:v>-2975</c:v>
                </c:pt>
                <c:pt idx="11">
                  <c:v>-2701</c:v>
                </c:pt>
                <c:pt idx="12">
                  <c:v>-2613</c:v>
                </c:pt>
                <c:pt idx="13">
                  <c:v>-2704</c:v>
                </c:pt>
                <c:pt idx="14">
                  <c:v>-2949</c:v>
                </c:pt>
                <c:pt idx="15">
                  <c:v>-2048</c:v>
                </c:pt>
                <c:pt idx="16">
                  <c:v>-1006</c:v>
                </c:pt>
                <c:pt idx="17">
                  <c:v>-236</c:v>
                </c:pt>
                <c:pt idx="18">
                  <c:v>-69</c:v>
                </c:pt>
                <c:pt idx="19">
                  <c:v>1039</c:v>
                </c:pt>
                <c:pt idx="20">
                  <c:v>1312</c:v>
                </c:pt>
                <c:pt idx="21">
                  <c:v>961</c:v>
                </c:pt>
                <c:pt idx="22">
                  <c:v>1339</c:v>
                </c:pt>
                <c:pt idx="23">
                  <c:v>1230</c:v>
                </c:pt>
                <c:pt idx="24">
                  <c:v>1542</c:v>
                </c:pt>
                <c:pt idx="25">
                  <c:v>2006</c:v>
                </c:pt>
                <c:pt idx="26">
                  <c:v>2649</c:v>
                </c:pt>
                <c:pt idx="27">
                  <c:v>3133</c:v>
                </c:pt>
                <c:pt idx="28">
                  <c:v>2492</c:v>
                </c:pt>
                <c:pt idx="29">
                  <c:v>1556</c:v>
                </c:pt>
                <c:pt idx="30">
                  <c:v>1123</c:v>
                </c:pt>
                <c:pt idx="31">
                  <c:v>1313</c:v>
                </c:pt>
                <c:pt idx="32">
                  <c:v>1182</c:v>
                </c:pt>
                <c:pt idx="33">
                  <c:v>1687</c:v>
                </c:pt>
                <c:pt idx="34">
                  <c:v>2215</c:v>
                </c:pt>
                <c:pt idx="35">
                  <c:v>3364</c:v>
                </c:pt>
                <c:pt idx="36">
                  <c:v>4513</c:v>
                </c:pt>
                <c:pt idx="37">
                  <c:v>3341</c:v>
                </c:pt>
                <c:pt idx="38">
                  <c:v>1969</c:v>
                </c:pt>
                <c:pt idx="39">
                  <c:v>1952</c:v>
                </c:pt>
                <c:pt idx="40">
                  <c:v>2283</c:v>
                </c:pt>
                <c:pt idx="41">
                  <c:v>1412</c:v>
                </c:pt>
                <c:pt idx="42">
                  <c:v>1009</c:v>
                </c:pt>
                <c:pt idx="43">
                  <c:v>587</c:v>
                </c:pt>
                <c:pt idx="44">
                  <c:v>619</c:v>
                </c:pt>
                <c:pt idx="45">
                  <c:v>426</c:v>
                </c:pt>
                <c:pt idx="46">
                  <c:v>916</c:v>
                </c:pt>
                <c:pt idx="47">
                  <c:v>218</c:v>
                </c:pt>
                <c:pt idx="48">
                  <c:v>220</c:v>
                </c:pt>
                <c:pt idx="49">
                  <c:v>164</c:v>
                </c:pt>
                <c:pt idx="50">
                  <c:v>-26</c:v>
                </c:pt>
                <c:pt idx="51">
                  <c:v>-427</c:v>
                </c:pt>
                <c:pt idx="52">
                  <c:v>-57</c:v>
                </c:pt>
                <c:pt idx="53">
                  <c:v>-110</c:v>
                </c:pt>
                <c:pt idx="54">
                  <c:v>-646</c:v>
                </c:pt>
                <c:pt idx="55">
                  <c:v>-917</c:v>
                </c:pt>
                <c:pt idx="56">
                  <c:v>-370</c:v>
                </c:pt>
                <c:pt idx="57">
                  <c:v>-454</c:v>
                </c:pt>
                <c:pt idx="58">
                  <c:v>-600</c:v>
                </c:pt>
                <c:pt idx="59">
                  <c:v>-381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三重県!$A$57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三重県!$B$3:$BJ$3</c:f>
              <c:numCache>
                <c:formatCode>General</c:formatCode>
                <c:ptCount val="61"/>
                <c:pt idx="0">
                  <c:v>1954</c:v>
                </c:pt>
                <c:pt idx="1">
                  <c:v>1955</c:v>
                </c:pt>
                <c:pt idx="2">
                  <c:v>1956</c:v>
                </c:pt>
                <c:pt idx="3">
                  <c:v>1957</c:v>
                </c:pt>
                <c:pt idx="4">
                  <c:v>1958</c:v>
                </c:pt>
                <c:pt idx="5">
                  <c:v>1959</c:v>
                </c:pt>
                <c:pt idx="6">
                  <c:v>1960</c:v>
                </c:pt>
                <c:pt idx="7">
                  <c:v>1961</c:v>
                </c:pt>
                <c:pt idx="8">
                  <c:v>1962</c:v>
                </c:pt>
                <c:pt idx="9">
                  <c:v>1963</c:v>
                </c:pt>
                <c:pt idx="10">
                  <c:v>1964</c:v>
                </c:pt>
                <c:pt idx="11">
                  <c:v>1965</c:v>
                </c:pt>
                <c:pt idx="12">
                  <c:v>1966</c:v>
                </c:pt>
                <c:pt idx="13">
                  <c:v>1967</c:v>
                </c:pt>
                <c:pt idx="14">
                  <c:v>1968</c:v>
                </c:pt>
                <c:pt idx="15">
                  <c:v>1969</c:v>
                </c:pt>
                <c:pt idx="16">
                  <c:v>1970</c:v>
                </c:pt>
                <c:pt idx="17">
                  <c:v>1971</c:v>
                </c:pt>
                <c:pt idx="18">
                  <c:v>1972</c:v>
                </c:pt>
                <c:pt idx="19">
                  <c:v>1973</c:v>
                </c:pt>
                <c:pt idx="20">
                  <c:v>1974</c:v>
                </c:pt>
                <c:pt idx="21">
                  <c:v>1975</c:v>
                </c:pt>
                <c:pt idx="22">
                  <c:v>1976</c:v>
                </c:pt>
                <c:pt idx="23">
                  <c:v>1977</c:v>
                </c:pt>
                <c:pt idx="24">
                  <c:v>1978</c:v>
                </c:pt>
                <c:pt idx="25">
                  <c:v>1979</c:v>
                </c:pt>
                <c:pt idx="26">
                  <c:v>1980</c:v>
                </c:pt>
                <c:pt idx="27">
                  <c:v>1981</c:v>
                </c:pt>
                <c:pt idx="28">
                  <c:v>1982</c:v>
                </c:pt>
                <c:pt idx="29">
                  <c:v>1983</c:v>
                </c:pt>
                <c:pt idx="30">
                  <c:v>1984</c:v>
                </c:pt>
                <c:pt idx="31">
                  <c:v>1985</c:v>
                </c:pt>
                <c:pt idx="32">
                  <c:v>1986</c:v>
                </c:pt>
                <c:pt idx="33">
                  <c:v>1987</c:v>
                </c:pt>
                <c:pt idx="34">
                  <c:v>1988</c:v>
                </c:pt>
                <c:pt idx="35">
                  <c:v>1989</c:v>
                </c:pt>
                <c:pt idx="36">
                  <c:v>1990</c:v>
                </c:pt>
                <c:pt idx="37">
                  <c:v>1991</c:v>
                </c:pt>
                <c:pt idx="38">
                  <c:v>1992</c:v>
                </c:pt>
                <c:pt idx="39">
                  <c:v>1993</c:v>
                </c:pt>
                <c:pt idx="40">
                  <c:v>1994</c:v>
                </c:pt>
                <c:pt idx="41">
                  <c:v>1995</c:v>
                </c:pt>
                <c:pt idx="42">
                  <c:v>1996</c:v>
                </c:pt>
                <c:pt idx="43">
                  <c:v>1997</c:v>
                </c:pt>
                <c:pt idx="44">
                  <c:v>1998</c:v>
                </c:pt>
                <c:pt idx="45">
                  <c:v>1999</c:v>
                </c:pt>
                <c:pt idx="46">
                  <c:v>2000</c:v>
                </c:pt>
                <c:pt idx="47">
                  <c:v>2001</c:v>
                </c:pt>
                <c:pt idx="48">
                  <c:v>2002</c:v>
                </c:pt>
                <c:pt idx="49">
                  <c:v>2003</c:v>
                </c:pt>
                <c:pt idx="50">
                  <c:v>2004</c:v>
                </c:pt>
                <c:pt idx="51">
                  <c:v>2005</c:v>
                </c:pt>
                <c:pt idx="52">
                  <c:v>2006</c:v>
                </c:pt>
                <c:pt idx="53">
                  <c:v>2007</c:v>
                </c:pt>
                <c:pt idx="54">
                  <c:v>2008</c:v>
                </c:pt>
                <c:pt idx="55">
                  <c:v>2009</c:v>
                </c:pt>
                <c:pt idx="56">
                  <c:v>2010</c:v>
                </c:pt>
                <c:pt idx="57">
                  <c:v>2011</c:v>
                </c:pt>
                <c:pt idx="58">
                  <c:v>2012</c:v>
                </c:pt>
                <c:pt idx="59">
                  <c:v>2013</c:v>
                </c:pt>
                <c:pt idx="60">
                  <c:v>2014</c:v>
                </c:pt>
              </c:numCache>
            </c:numRef>
          </c:cat>
          <c:val>
            <c:numRef>
              <c:f>三重県!$B$57:$BJ$57</c:f>
              <c:numCache>
                <c:formatCode>#,##0_);[Red]\(#,##0\)</c:formatCode>
                <c:ptCount val="61"/>
                <c:pt idx="0">
                  <c:v>795</c:v>
                </c:pt>
                <c:pt idx="1">
                  <c:v>-1109</c:v>
                </c:pt>
                <c:pt idx="2">
                  <c:v>-564</c:v>
                </c:pt>
                <c:pt idx="3">
                  <c:v>-883</c:v>
                </c:pt>
                <c:pt idx="4">
                  <c:v>-534</c:v>
                </c:pt>
                <c:pt idx="5">
                  <c:v>-1474</c:v>
                </c:pt>
                <c:pt idx="6">
                  <c:v>2584</c:v>
                </c:pt>
                <c:pt idx="7">
                  <c:v>2962</c:v>
                </c:pt>
                <c:pt idx="8">
                  <c:v>3110</c:v>
                </c:pt>
                <c:pt idx="9">
                  <c:v>3005</c:v>
                </c:pt>
                <c:pt idx="10">
                  <c:v>925</c:v>
                </c:pt>
                <c:pt idx="11">
                  <c:v>-1291</c:v>
                </c:pt>
                <c:pt idx="12">
                  <c:v>-974</c:v>
                </c:pt>
                <c:pt idx="13">
                  <c:v>-2166</c:v>
                </c:pt>
                <c:pt idx="14">
                  <c:v>-1567</c:v>
                </c:pt>
                <c:pt idx="15">
                  <c:v>2734</c:v>
                </c:pt>
                <c:pt idx="16">
                  <c:v>1787</c:v>
                </c:pt>
                <c:pt idx="17">
                  <c:v>987</c:v>
                </c:pt>
                <c:pt idx="18">
                  <c:v>2349</c:v>
                </c:pt>
                <c:pt idx="19">
                  <c:v>945</c:v>
                </c:pt>
                <c:pt idx="20">
                  <c:v>414</c:v>
                </c:pt>
                <c:pt idx="21">
                  <c:v>-297</c:v>
                </c:pt>
                <c:pt idx="22">
                  <c:v>-2143</c:v>
                </c:pt>
                <c:pt idx="23">
                  <c:v>-1009</c:v>
                </c:pt>
                <c:pt idx="24">
                  <c:v>-783</c:v>
                </c:pt>
                <c:pt idx="25">
                  <c:v>-1643</c:v>
                </c:pt>
                <c:pt idx="26">
                  <c:v>714</c:v>
                </c:pt>
                <c:pt idx="27">
                  <c:v>1220</c:v>
                </c:pt>
                <c:pt idx="28">
                  <c:v>-37</c:v>
                </c:pt>
                <c:pt idx="29">
                  <c:v>-644</c:v>
                </c:pt>
                <c:pt idx="30">
                  <c:v>-731</c:v>
                </c:pt>
                <c:pt idx="31">
                  <c:v>451</c:v>
                </c:pt>
                <c:pt idx="32">
                  <c:v>1213</c:v>
                </c:pt>
                <c:pt idx="33">
                  <c:v>814</c:v>
                </c:pt>
                <c:pt idx="34">
                  <c:v>1074</c:v>
                </c:pt>
                <c:pt idx="35">
                  <c:v>2742</c:v>
                </c:pt>
                <c:pt idx="36">
                  <c:v>1848</c:v>
                </c:pt>
                <c:pt idx="37">
                  <c:v>1962</c:v>
                </c:pt>
                <c:pt idx="38">
                  <c:v>1919</c:v>
                </c:pt>
                <c:pt idx="39">
                  <c:v>1486</c:v>
                </c:pt>
                <c:pt idx="40">
                  <c:v>1172</c:v>
                </c:pt>
                <c:pt idx="41">
                  <c:v>2460</c:v>
                </c:pt>
                <c:pt idx="42">
                  <c:v>777</c:v>
                </c:pt>
                <c:pt idx="43">
                  <c:v>381</c:v>
                </c:pt>
                <c:pt idx="44">
                  <c:v>684</c:v>
                </c:pt>
                <c:pt idx="45">
                  <c:v>-322</c:v>
                </c:pt>
                <c:pt idx="46">
                  <c:v>-174</c:v>
                </c:pt>
                <c:pt idx="47">
                  <c:v>-571</c:v>
                </c:pt>
                <c:pt idx="48">
                  <c:v>-893</c:v>
                </c:pt>
                <c:pt idx="49">
                  <c:v>570</c:v>
                </c:pt>
                <c:pt idx="50">
                  <c:v>1626</c:v>
                </c:pt>
                <c:pt idx="51">
                  <c:v>2131</c:v>
                </c:pt>
                <c:pt idx="52">
                  <c:v>3107</c:v>
                </c:pt>
                <c:pt idx="53">
                  <c:v>3242</c:v>
                </c:pt>
                <c:pt idx="54">
                  <c:v>2460</c:v>
                </c:pt>
                <c:pt idx="55">
                  <c:v>-288</c:v>
                </c:pt>
                <c:pt idx="56">
                  <c:v>190</c:v>
                </c:pt>
                <c:pt idx="57">
                  <c:v>900</c:v>
                </c:pt>
                <c:pt idx="58">
                  <c:v>656</c:v>
                </c:pt>
                <c:pt idx="59">
                  <c:v>-282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2816"/>
        <c:axId val="210100992"/>
      </c:lineChart>
      <c:catAx>
        <c:axId val="210082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10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210100992"/>
        <c:crossesAt val="-16000"/>
        <c:auto val="1"/>
        <c:lblAlgn val="ctr"/>
        <c:lblOffset val="100"/>
        <c:tickLblSkip val="5"/>
        <c:noMultiLvlLbl val="0"/>
      </c:catAx>
      <c:valAx>
        <c:axId val="210100992"/>
        <c:scaling>
          <c:orientation val="minMax"/>
          <c:max val="8000"/>
          <c:min val="-16000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210082816"/>
        <c:crosses val="autoZero"/>
        <c:crossBetween val="midCat"/>
        <c:majorUnit val="2000"/>
      </c:valAx>
    </c:plotArea>
    <c:legend>
      <c:legendPos val="r"/>
      <c:layout>
        <c:manualLayout>
          <c:xMode val="edge"/>
          <c:yMode val="edge"/>
          <c:x val="0.76264572764439642"/>
          <c:y val="0.58045402355793607"/>
          <c:w val="0.12382591824007179"/>
          <c:h val="0.26327616794795977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28574</xdr:rowOff>
    </xdr:from>
    <xdr:to>
      <xdr:col>12</xdr:col>
      <xdr:colOff>0</xdr:colOff>
      <xdr:row>30</xdr:row>
      <xdr:rowOff>179916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0.0333</cdr:x>
      <cdr:y>0.01056</cdr:y>
    </cdr:from>
    <cdr:to>
      <cdr:x>0.12033</cdr:x>
      <cdr:y>0.05471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8281" y="56709"/>
          <a:ext cx="596576" cy="237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28574</xdr:rowOff>
    </xdr:from>
    <xdr:to>
      <xdr:col>12</xdr:col>
      <xdr:colOff>0</xdr:colOff>
      <xdr:row>30</xdr:row>
      <xdr:rowOff>179916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0.0333</cdr:x>
      <cdr:y>0.01056</cdr:y>
    </cdr:from>
    <cdr:to>
      <cdr:x>0.12033</cdr:x>
      <cdr:y>0.05471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28281" y="56709"/>
          <a:ext cx="596576" cy="237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  <cdr:relSizeAnchor xmlns:cdr="http://schemas.openxmlformats.org/drawingml/2006/chartDrawing">
    <cdr:from>
      <cdr:x>0.06964</cdr:x>
      <cdr:y>0.35541</cdr:y>
    </cdr:from>
    <cdr:to>
      <cdr:x>0.96295</cdr:x>
      <cdr:y>0.35541</cdr:y>
    </cdr:to>
    <cdr:cxnSp macro="">
      <cdr:nvCxnSpPr>
        <cdr:cNvPr id="4" name="直線コネクタ 3"/>
        <cdr:cNvCxnSpPr/>
      </cdr:nvCxnSpPr>
      <cdr:spPr>
        <a:xfrm xmlns:a="http://schemas.openxmlformats.org/drawingml/2006/main">
          <a:off x="476250" y="1919084"/>
          <a:ext cx="6109288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"/>
  <sheetViews>
    <sheetView showGridLines="0" zoomScale="90" zoomScaleNormal="90" workbookViewId="0">
      <pane xSplit="2" ySplit="4" topLeftCell="AI32" activePane="bottomRight" state="frozen"/>
      <selection pane="topRight" activeCell="C1" sqref="C1"/>
      <selection pane="bottomLeft" activeCell="A5" sqref="A5"/>
      <selection pane="bottomRight" activeCell="B61" sqref="B61"/>
    </sheetView>
  </sheetViews>
  <sheetFormatPr defaultRowHeight="12" x14ac:dyDescent="0.15"/>
  <cols>
    <col min="1" max="1" width="9.7109375" style="4" customWidth="1"/>
    <col min="2" max="2" width="6" style="4" customWidth="1"/>
    <col min="3" max="7" width="7" style="4" customWidth="1"/>
    <col min="8" max="12" width="6.5703125" style="4" customWidth="1"/>
    <col min="13" max="16" width="7" style="4" customWidth="1"/>
    <col min="17" max="62" width="5.85546875" style="4" customWidth="1"/>
    <col min="63" max="63" width="1.7109375" style="4" customWidth="1"/>
    <col min="64" max="66" width="8.42578125" style="4" customWidth="1"/>
    <col min="67" max="16384" width="9.140625" style="4"/>
  </cols>
  <sheetData>
    <row r="1" spans="1:66" x14ac:dyDescent="0.15">
      <c r="A1" s="7" t="s">
        <v>53</v>
      </c>
    </row>
    <row r="2" spans="1:66" x14ac:dyDescent="0.15">
      <c r="A2" s="6" t="s">
        <v>52</v>
      </c>
      <c r="BL2" s="4" t="s">
        <v>57</v>
      </c>
      <c r="BM2" s="4" t="s">
        <v>58</v>
      </c>
      <c r="BN2" s="4" t="s">
        <v>59</v>
      </c>
    </row>
    <row r="3" spans="1:66" x14ac:dyDescent="0.15">
      <c r="A3" s="8"/>
      <c r="B3" s="8">
        <v>1954</v>
      </c>
      <c r="C3" s="8">
        <v>1955</v>
      </c>
      <c r="D3" s="8">
        <v>1956</v>
      </c>
      <c r="E3" s="8">
        <v>1957</v>
      </c>
      <c r="F3" s="8">
        <v>1958</v>
      </c>
      <c r="G3" s="8">
        <v>1959</v>
      </c>
      <c r="H3" s="8">
        <v>1960</v>
      </c>
      <c r="I3" s="8">
        <v>1961</v>
      </c>
      <c r="J3" s="8">
        <v>1962</v>
      </c>
      <c r="K3" s="8">
        <v>1963</v>
      </c>
      <c r="L3" s="8">
        <v>1964</v>
      </c>
      <c r="M3" s="8">
        <v>1965</v>
      </c>
      <c r="N3" s="8">
        <v>1966</v>
      </c>
      <c r="O3" s="8">
        <v>1967</v>
      </c>
      <c r="P3" s="8">
        <v>1968</v>
      </c>
      <c r="Q3" s="8">
        <v>1969</v>
      </c>
      <c r="R3" s="8">
        <v>1970</v>
      </c>
      <c r="S3" s="8">
        <v>1971</v>
      </c>
      <c r="T3" s="8">
        <v>1972</v>
      </c>
      <c r="U3" s="8">
        <v>1973</v>
      </c>
      <c r="V3" s="8">
        <v>1974</v>
      </c>
      <c r="W3" s="8">
        <v>1975</v>
      </c>
      <c r="X3" s="8">
        <v>1976</v>
      </c>
      <c r="Y3" s="8">
        <v>1977</v>
      </c>
      <c r="Z3" s="8">
        <v>1978</v>
      </c>
      <c r="AA3" s="8">
        <v>1979</v>
      </c>
      <c r="AB3" s="8">
        <v>1980</v>
      </c>
      <c r="AC3" s="8">
        <v>1981</v>
      </c>
      <c r="AD3" s="8">
        <v>1982</v>
      </c>
      <c r="AE3" s="8">
        <v>1983</v>
      </c>
      <c r="AF3" s="8">
        <v>1984</v>
      </c>
      <c r="AG3" s="8">
        <v>1985</v>
      </c>
      <c r="AH3" s="8">
        <v>1986</v>
      </c>
      <c r="AI3" s="8">
        <v>1987</v>
      </c>
      <c r="AJ3" s="8">
        <v>1988</v>
      </c>
      <c r="AK3" s="8">
        <v>1989</v>
      </c>
      <c r="AL3" s="8">
        <v>1990</v>
      </c>
      <c r="AM3" s="8">
        <v>1991</v>
      </c>
      <c r="AN3" s="8">
        <v>1992</v>
      </c>
      <c r="AO3" s="8">
        <v>1993</v>
      </c>
      <c r="AP3" s="8">
        <v>1994</v>
      </c>
      <c r="AQ3" s="8">
        <v>1995</v>
      </c>
      <c r="AR3" s="8">
        <v>1996</v>
      </c>
      <c r="AS3" s="8">
        <v>1997</v>
      </c>
      <c r="AT3" s="8">
        <v>1998</v>
      </c>
      <c r="AU3" s="8">
        <v>1999</v>
      </c>
      <c r="AV3" s="8">
        <v>2000</v>
      </c>
      <c r="AW3" s="8">
        <v>2001</v>
      </c>
      <c r="AX3" s="8">
        <v>2002</v>
      </c>
      <c r="AY3" s="8">
        <v>2003</v>
      </c>
      <c r="AZ3" s="8">
        <v>2004</v>
      </c>
      <c r="BA3" s="8">
        <v>2005</v>
      </c>
      <c r="BB3" s="8">
        <v>2006</v>
      </c>
      <c r="BC3" s="8">
        <v>2007</v>
      </c>
      <c r="BD3" s="8">
        <v>2008</v>
      </c>
      <c r="BE3" s="8">
        <v>2009</v>
      </c>
      <c r="BF3" s="8">
        <v>2010</v>
      </c>
      <c r="BG3" s="8">
        <v>2011</v>
      </c>
      <c r="BH3" s="8">
        <v>2012</v>
      </c>
      <c r="BI3" s="8">
        <v>2013</v>
      </c>
      <c r="BJ3" s="8">
        <v>2014</v>
      </c>
      <c r="BL3" s="8" t="s">
        <v>56</v>
      </c>
      <c r="BM3" s="8" t="s">
        <v>56</v>
      </c>
      <c r="BN3" s="8" t="s">
        <v>56</v>
      </c>
    </row>
    <row r="4" spans="1:66" x14ac:dyDescent="0.15">
      <c r="A4" s="10" t="s">
        <v>46</v>
      </c>
      <c r="B4" s="12">
        <f t="shared" ref="B4:AB4" si="0">SUM(B5:B51)</f>
        <v>-8354</v>
      </c>
      <c r="C4" s="12">
        <f t="shared" ref="C4" si="1">SUM(C5:C51)</f>
        <v>-11209</v>
      </c>
      <c r="D4" s="12">
        <f t="shared" ref="D4" si="2">SUM(D5:D51)</f>
        <v>-11484</v>
      </c>
      <c r="E4" s="12">
        <f t="shared" ref="E4" si="3">SUM(E5:E51)</f>
        <v>-13532</v>
      </c>
      <c r="F4" s="12">
        <f t="shared" ref="F4" si="4">SUM(F5:F51)</f>
        <v>-11284</v>
      </c>
      <c r="G4" s="12">
        <f t="shared" ref="G4" si="5">SUM(G5:G51)</f>
        <v>-14307</v>
      </c>
      <c r="H4" s="12">
        <f t="shared" ref="H4" si="6">SUM(H5:H51)</f>
        <v>-7672</v>
      </c>
      <c r="I4" s="12">
        <f t="shared" ref="I4" si="7">SUM(I5:I51)</f>
        <v>-5318</v>
      </c>
      <c r="J4" s="12">
        <f t="shared" ref="J4" si="8">SUM(J5:J51)</f>
        <v>-4829</v>
      </c>
      <c r="K4" s="12">
        <f t="shared" ref="K4" si="9">SUM(K5:K51)</f>
        <v>-4947</v>
      </c>
      <c r="L4" s="12">
        <f t="shared" ref="L4" si="10">SUM(L5:L51)</f>
        <v>-7258</v>
      </c>
      <c r="M4" s="12">
        <f t="shared" si="0"/>
        <v>-10491</v>
      </c>
      <c r="N4" s="12">
        <f t="shared" si="0"/>
        <v>-10320</v>
      </c>
      <c r="O4" s="12">
        <f t="shared" si="0"/>
        <v>-11650</v>
      </c>
      <c r="P4" s="12">
        <f t="shared" si="0"/>
        <v>-10429</v>
      </c>
      <c r="Q4" s="12">
        <f t="shared" si="0"/>
        <v>-4437</v>
      </c>
      <c r="R4" s="12">
        <f t="shared" si="0"/>
        <v>-2377</v>
      </c>
      <c r="S4" s="12">
        <f t="shared" si="0"/>
        <v>-2092</v>
      </c>
      <c r="T4" s="12">
        <f t="shared" si="0"/>
        <v>656</v>
      </c>
      <c r="U4" s="12">
        <f t="shared" si="0"/>
        <v>807</v>
      </c>
      <c r="V4" s="12">
        <f t="shared" si="0"/>
        <v>1865</v>
      </c>
      <c r="W4" s="12">
        <f t="shared" si="0"/>
        <v>507</v>
      </c>
      <c r="X4" s="12">
        <f t="shared" si="0"/>
        <v>-990</v>
      </c>
      <c r="Y4" s="12">
        <f t="shared" si="0"/>
        <v>-30</v>
      </c>
      <c r="Z4" s="12">
        <f t="shared" si="0"/>
        <v>-233</v>
      </c>
      <c r="AA4" s="12">
        <f t="shared" si="0"/>
        <v>476</v>
      </c>
      <c r="AB4" s="12">
        <f t="shared" si="0"/>
        <v>5503</v>
      </c>
      <c r="AC4" s="12">
        <f>SUM(AC5:AC51)</f>
        <v>5967</v>
      </c>
      <c r="AD4" s="12">
        <f t="shared" ref="AD4:BI4" si="11">SUM(AD5:AD51)</f>
        <v>3754</v>
      </c>
      <c r="AE4" s="12">
        <f t="shared" si="11"/>
        <v>1057</v>
      </c>
      <c r="AF4" s="12">
        <f t="shared" si="11"/>
        <v>-112</v>
      </c>
      <c r="AG4" s="12">
        <f t="shared" si="11"/>
        <v>2276</v>
      </c>
      <c r="AH4" s="12">
        <f t="shared" si="11"/>
        <v>2420</v>
      </c>
      <c r="AI4" s="12">
        <f t="shared" si="11"/>
        <v>2801</v>
      </c>
      <c r="AJ4" s="12">
        <f t="shared" si="11"/>
        <v>3272</v>
      </c>
      <c r="AK4" s="12">
        <f t="shared" si="11"/>
        <v>6752</v>
      </c>
      <c r="AL4" s="12">
        <f t="shared" si="11"/>
        <v>6231</v>
      </c>
      <c r="AM4" s="12">
        <f t="shared" si="11"/>
        <v>5288</v>
      </c>
      <c r="AN4" s="12">
        <f t="shared" si="11"/>
        <v>3954</v>
      </c>
      <c r="AO4" s="12">
        <f t="shared" si="11"/>
        <v>4093</v>
      </c>
      <c r="AP4" s="12">
        <f t="shared" si="11"/>
        <v>5328</v>
      </c>
      <c r="AQ4" s="12">
        <f t="shared" si="11"/>
        <v>4628</v>
      </c>
      <c r="AR4" s="12">
        <f t="shared" si="11"/>
        <v>2146</v>
      </c>
      <c r="AS4" s="12">
        <f t="shared" si="11"/>
        <v>419</v>
      </c>
      <c r="AT4" s="12">
        <f t="shared" si="11"/>
        <v>631</v>
      </c>
      <c r="AU4" s="12">
        <f t="shared" si="11"/>
        <v>-824</v>
      </c>
      <c r="AV4" s="12">
        <f t="shared" si="11"/>
        <v>-578</v>
      </c>
      <c r="AW4" s="12">
        <f t="shared" si="11"/>
        <v>-2014</v>
      </c>
      <c r="AX4" s="12">
        <f t="shared" si="11"/>
        <v>-2849</v>
      </c>
      <c r="AY4" s="12">
        <f t="shared" si="11"/>
        <v>-1564</v>
      </c>
      <c r="AZ4" s="12">
        <f t="shared" si="11"/>
        <v>434</v>
      </c>
      <c r="BA4" s="12">
        <f t="shared" si="11"/>
        <v>-586</v>
      </c>
      <c r="BB4" s="12">
        <f t="shared" si="11"/>
        <v>610</v>
      </c>
      <c r="BC4" s="12">
        <f t="shared" si="11"/>
        <v>762</v>
      </c>
      <c r="BD4" s="12">
        <f t="shared" si="11"/>
        <v>-203</v>
      </c>
      <c r="BE4" s="12">
        <f t="shared" si="11"/>
        <v>-3424</v>
      </c>
      <c r="BF4" s="12">
        <f t="shared" si="11"/>
        <v>-1592</v>
      </c>
      <c r="BG4" s="12">
        <f t="shared" si="11"/>
        <v>-968</v>
      </c>
      <c r="BH4" s="12">
        <f t="shared" si="11"/>
        <v>-2109</v>
      </c>
      <c r="BI4" s="12">
        <f t="shared" si="11"/>
        <v>-3226</v>
      </c>
      <c r="BJ4" s="12">
        <v>-3134</v>
      </c>
      <c r="BL4" s="12">
        <f>SUMIF($B4:$BJ4,"&gt;0")/COUNTIF($B4:$BJ4,"&gt;0")</f>
        <v>2793.7307692307691</v>
      </c>
      <c r="BM4" s="12">
        <f>SUMIF($B4:$BJ4,"&lt;=0")/COUNTIF($B4:$BJ4,"&lt;=0")</f>
        <v>-5040.7428571428572</v>
      </c>
      <c r="BN4" s="12">
        <f>BL4-BM4</f>
        <v>7834.4736263736268</v>
      </c>
    </row>
    <row r="5" spans="1:66" x14ac:dyDescent="0.15">
      <c r="A5" s="8" t="s">
        <v>0</v>
      </c>
      <c r="B5" s="9">
        <v>121</v>
      </c>
      <c r="C5" s="9">
        <v>-24</v>
      </c>
      <c r="D5" s="9">
        <v>-110</v>
      </c>
      <c r="E5" s="9">
        <v>-106</v>
      </c>
      <c r="F5" s="9">
        <v>61</v>
      </c>
      <c r="G5" s="9">
        <v>-23</v>
      </c>
      <c r="H5" s="9">
        <v>-63</v>
      </c>
      <c r="I5" s="9">
        <v>146</v>
      </c>
      <c r="J5" s="9">
        <v>175</v>
      </c>
      <c r="K5" s="9">
        <v>95</v>
      </c>
      <c r="L5" s="9">
        <v>40</v>
      </c>
      <c r="M5" s="9">
        <v>-86</v>
      </c>
      <c r="N5" s="9">
        <v>-59</v>
      </c>
      <c r="O5" s="9">
        <v>-134</v>
      </c>
      <c r="P5" s="9">
        <v>-19</v>
      </c>
      <c r="Q5" s="9">
        <v>85</v>
      </c>
      <c r="R5" s="9">
        <v>450</v>
      </c>
      <c r="S5" s="9">
        <v>220</v>
      </c>
      <c r="T5" s="9">
        <v>105</v>
      </c>
      <c r="U5" s="9">
        <v>66</v>
      </c>
      <c r="V5" s="9">
        <v>-110</v>
      </c>
      <c r="W5" s="9">
        <v>-156</v>
      </c>
      <c r="X5" s="9">
        <v>-198</v>
      </c>
      <c r="Y5" s="9">
        <v>-88</v>
      </c>
      <c r="Z5" s="9">
        <v>-141</v>
      </c>
      <c r="AA5" s="9">
        <v>-231</v>
      </c>
      <c r="AB5" s="9">
        <v>-178</v>
      </c>
      <c r="AC5" s="9">
        <v>-98</v>
      </c>
      <c r="AD5" s="9">
        <v>-115</v>
      </c>
      <c r="AE5" s="9">
        <v>-99</v>
      </c>
      <c r="AF5" s="9">
        <v>-3</v>
      </c>
      <c r="AG5" s="9">
        <v>-103</v>
      </c>
      <c r="AH5" s="9">
        <v>52</v>
      </c>
      <c r="AI5" s="9">
        <v>-1</v>
      </c>
      <c r="AJ5" s="9">
        <v>-28</v>
      </c>
      <c r="AK5" s="9">
        <v>54</v>
      </c>
      <c r="AL5" s="9">
        <v>-29</v>
      </c>
      <c r="AM5" s="9">
        <v>110</v>
      </c>
      <c r="AN5" s="9">
        <v>15</v>
      </c>
      <c r="AO5" s="9">
        <v>20</v>
      </c>
      <c r="AP5" s="9">
        <v>-24</v>
      </c>
      <c r="AQ5" s="9">
        <v>-68</v>
      </c>
      <c r="AR5" s="9">
        <v>-17</v>
      </c>
      <c r="AS5" s="9">
        <v>49</v>
      </c>
      <c r="AT5" s="9">
        <v>43</v>
      </c>
      <c r="AU5" s="9">
        <v>-78</v>
      </c>
      <c r="AV5" s="9">
        <v>5</v>
      </c>
      <c r="AW5" s="9">
        <v>-7</v>
      </c>
      <c r="AX5" s="9">
        <v>61</v>
      </c>
      <c r="AY5" s="9">
        <v>60</v>
      </c>
      <c r="AZ5" s="9">
        <v>143</v>
      </c>
      <c r="BA5" s="9">
        <v>202</v>
      </c>
      <c r="BB5" s="9">
        <v>319</v>
      </c>
      <c r="BC5" s="9">
        <v>246</v>
      </c>
      <c r="BD5" s="9">
        <v>212</v>
      </c>
      <c r="BE5" s="9">
        <v>-4</v>
      </c>
      <c r="BF5" s="9">
        <v>31</v>
      </c>
      <c r="BG5" s="9">
        <v>47</v>
      </c>
      <c r="BH5" s="9">
        <v>48</v>
      </c>
      <c r="BI5" s="9">
        <v>98</v>
      </c>
      <c r="BJ5" s="9"/>
      <c r="BL5" s="9">
        <f t="shared" ref="BL5:BL51" si="12">SUMIF($B5:$BJ5,"&gt;0")/COUNTIF($B5:$BJ5,"&gt;0")</f>
        <v>112.63333333333334</v>
      </c>
      <c r="BM5" s="9">
        <f t="shared" ref="BM5:BM51" si="13">SUMIF($B5:$BJ5,"&lt;=0")/COUNTIF($B5:$BJ5,"&lt;=0")</f>
        <v>-80</v>
      </c>
      <c r="BN5" s="9">
        <f t="shared" ref="BN5:BN51" si="14">BL5-BM5</f>
        <v>192.63333333333333</v>
      </c>
    </row>
    <row r="6" spans="1:66" x14ac:dyDescent="0.15">
      <c r="A6" s="8" t="s">
        <v>1</v>
      </c>
      <c r="B6" s="9">
        <v>25</v>
      </c>
      <c r="C6" s="9">
        <v>12</v>
      </c>
      <c r="D6" s="9">
        <v>-7</v>
      </c>
      <c r="E6" s="9">
        <v>81</v>
      </c>
      <c r="F6" s="9">
        <v>-2</v>
      </c>
      <c r="G6" s="9">
        <v>15</v>
      </c>
      <c r="H6" s="9">
        <v>27</v>
      </c>
      <c r="I6" s="9">
        <v>49</v>
      </c>
      <c r="J6" s="9">
        <v>51</v>
      </c>
      <c r="K6" s="9">
        <v>56</v>
      </c>
      <c r="L6" s="9">
        <v>117</v>
      </c>
      <c r="M6" s="9">
        <v>89</v>
      </c>
      <c r="N6" s="9">
        <v>95</v>
      </c>
      <c r="O6" s="9">
        <v>61</v>
      </c>
      <c r="P6" s="9">
        <v>59</v>
      </c>
      <c r="Q6" s="9">
        <v>152</v>
      </c>
      <c r="R6" s="9">
        <v>87</v>
      </c>
      <c r="S6" s="9">
        <v>49</v>
      </c>
      <c r="T6" s="9">
        <v>86</v>
      </c>
      <c r="U6" s="9">
        <v>57</v>
      </c>
      <c r="V6" s="9">
        <v>42</v>
      </c>
      <c r="W6" s="9">
        <v>-3</v>
      </c>
      <c r="X6" s="9">
        <v>21</v>
      </c>
      <c r="Y6" s="9">
        <v>44</v>
      </c>
      <c r="Z6" s="9">
        <v>-31</v>
      </c>
      <c r="AA6" s="9">
        <v>9</v>
      </c>
      <c r="AB6" s="9">
        <v>29</v>
      </c>
      <c r="AC6" s="9">
        <v>62</v>
      </c>
      <c r="AD6" s="9">
        <v>29</v>
      </c>
      <c r="AE6" s="9">
        <v>60</v>
      </c>
      <c r="AF6" s="9">
        <v>50</v>
      </c>
      <c r="AG6" s="9">
        <v>61</v>
      </c>
      <c r="AH6" s="9">
        <v>23</v>
      </c>
      <c r="AI6" s="9">
        <v>-18</v>
      </c>
      <c r="AJ6" s="9">
        <v>40</v>
      </c>
      <c r="AK6" s="9">
        <v>28</v>
      </c>
      <c r="AL6" s="9">
        <v>11</v>
      </c>
      <c r="AM6" s="9">
        <v>-4</v>
      </c>
      <c r="AN6" s="9">
        <v>28</v>
      </c>
      <c r="AO6" s="9">
        <v>17</v>
      </c>
      <c r="AP6" s="9">
        <v>18</v>
      </c>
      <c r="AQ6" s="9">
        <v>4</v>
      </c>
      <c r="AR6" s="9">
        <v>24</v>
      </c>
      <c r="AS6" s="9">
        <v>47</v>
      </c>
      <c r="AT6" s="9">
        <v>-30</v>
      </c>
      <c r="AU6" s="9">
        <v>16</v>
      </c>
      <c r="AV6" s="9">
        <v>10</v>
      </c>
      <c r="AW6" s="9">
        <v>8</v>
      </c>
      <c r="AX6" s="9">
        <v>48</v>
      </c>
      <c r="AY6" s="9">
        <v>33</v>
      </c>
      <c r="AZ6" s="9">
        <v>21</v>
      </c>
      <c r="BA6" s="9">
        <v>54</v>
      </c>
      <c r="BB6" s="9">
        <v>84</v>
      </c>
      <c r="BC6" s="9">
        <v>67</v>
      </c>
      <c r="BD6" s="9">
        <v>86</v>
      </c>
      <c r="BE6" s="9">
        <v>21</v>
      </c>
      <c r="BF6" s="9">
        <v>40</v>
      </c>
      <c r="BG6" s="9">
        <v>5</v>
      </c>
      <c r="BH6" s="9">
        <v>24</v>
      </c>
      <c r="BI6" s="9">
        <v>19</v>
      </c>
      <c r="BJ6" s="9"/>
      <c r="BL6" s="9">
        <f t="shared" si="12"/>
        <v>44.358490566037737</v>
      </c>
      <c r="BM6" s="9">
        <f t="shared" si="13"/>
        <v>-13.571428571428571</v>
      </c>
      <c r="BN6" s="9">
        <f t="shared" si="14"/>
        <v>57.929919137466307</v>
      </c>
    </row>
    <row r="7" spans="1:66" x14ac:dyDescent="0.15">
      <c r="A7" s="8" t="s">
        <v>2</v>
      </c>
      <c r="B7" s="9">
        <v>120</v>
      </c>
      <c r="C7" s="9">
        <v>15</v>
      </c>
      <c r="D7" s="9">
        <v>5</v>
      </c>
      <c r="E7" s="9">
        <v>38</v>
      </c>
      <c r="F7" s="9">
        <v>25</v>
      </c>
      <c r="G7" s="9">
        <v>23</v>
      </c>
      <c r="H7" s="9">
        <v>49</v>
      </c>
      <c r="I7" s="9">
        <v>59</v>
      </c>
      <c r="J7" s="9">
        <v>16</v>
      </c>
      <c r="K7" s="9">
        <v>38</v>
      </c>
      <c r="L7" s="9">
        <v>162</v>
      </c>
      <c r="M7" s="9">
        <v>13</v>
      </c>
      <c r="N7" s="9">
        <v>34</v>
      </c>
      <c r="O7" s="9">
        <v>66</v>
      </c>
      <c r="P7" s="9">
        <v>82</v>
      </c>
      <c r="Q7" s="9">
        <v>92</v>
      </c>
      <c r="R7" s="9">
        <v>103</v>
      </c>
      <c r="S7" s="9">
        <v>47</v>
      </c>
      <c r="T7" s="9">
        <v>108</v>
      </c>
      <c r="U7" s="9">
        <v>44</v>
      </c>
      <c r="V7" s="9">
        <v>-49</v>
      </c>
      <c r="W7" s="9">
        <v>20</v>
      </c>
      <c r="X7" s="9">
        <v>-48</v>
      </c>
      <c r="Y7" s="9">
        <v>-31</v>
      </c>
      <c r="Z7" s="9">
        <v>-22</v>
      </c>
      <c r="AA7" s="9">
        <v>-15</v>
      </c>
      <c r="AB7" s="9">
        <v>10</v>
      </c>
      <c r="AC7" s="9">
        <v>-14</v>
      </c>
      <c r="AD7" s="9">
        <v>15</v>
      </c>
      <c r="AE7" s="9">
        <v>8</v>
      </c>
      <c r="AF7" s="9">
        <v>-56</v>
      </c>
      <c r="AG7" s="9">
        <v>96</v>
      </c>
      <c r="AH7" s="9">
        <v>33</v>
      </c>
      <c r="AI7" s="9">
        <v>40</v>
      </c>
      <c r="AJ7" s="9">
        <v>0</v>
      </c>
      <c r="AK7" s="9">
        <v>-16</v>
      </c>
      <c r="AL7" s="9">
        <v>-31</v>
      </c>
      <c r="AM7" s="9">
        <v>-31</v>
      </c>
      <c r="AN7" s="9">
        <v>10</v>
      </c>
      <c r="AO7" s="9">
        <v>46</v>
      </c>
      <c r="AP7" s="9">
        <v>31</v>
      </c>
      <c r="AQ7" s="9">
        <v>-9</v>
      </c>
      <c r="AR7" s="9">
        <v>-3</v>
      </c>
      <c r="AS7" s="9">
        <v>-11</v>
      </c>
      <c r="AT7" s="9">
        <v>9</v>
      </c>
      <c r="AU7" s="9">
        <v>-2</v>
      </c>
      <c r="AV7" s="9">
        <v>28</v>
      </c>
      <c r="AW7" s="9">
        <v>6</v>
      </c>
      <c r="AX7" s="9">
        <v>21</v>
      </c>
      <c r="AY7" s="9">
        <v>1</v>
      </c>
      <c r="AZ7" s="9">
        <v>58</v>
      </c>
      <c r="BA7" s="9">
        <v>90</v>
      </c>
      <c r="BB7" s="9">
        <v>184</v>
      </c>
      <c r="BC7" s="9">
        <v>152</v>
      </c>
      <c r="BD7" s="9">
        <v>45</v>
      </c>
      <c r="BE7" s="9">
        <v>330</v>
      </c>
      <c r="BF7" s="9">
        <v>82</v>
      </c>
      <c r="BG7" s="9">
        <v>215</v>
      </c>
      <c r="BH7" s="9">
        <v>-5</v>
      </c>
      <c r="BI7" s="9">
        <v>-49</v>
      </c>
      <c r="BJ7" s="9"/>
      <c r="BL7" s="9">
        <f t="shared" si="12"/>
        <v>62.069767441860463</v>
      </c>
      <c r="BM7" s="9">
        <f t="shared" si="13"/>
        <v>-23.058823529411764</v>
      </c>
      <c r="BN7" s="9">
        <f t="shared" si="14"/>
        <v>85.128590971272232</v>
      </c>
    </row>
    <row r="8" spans="1:66" x14ac:dyDescent="0.15">
      <c r="A8" s="8" t="s">
        <v>3</v>
      </c>
      <c r="B8" s="9">
        <v>77</v>
      </c>
      <c r="C8" s="9">
        <v>-30</v>
      </c>
      <c r="D8" s="9">
        <v>10</v>
      </c>
      <c r="E8" s="9">
        <v>-7</v>
      </c>
      <c r="F8" s="9">
        <v>29</v>
      </c>
      <c r="G8" s="9">
        <v>4</v>
      </c>
      <c r="H8" s="9">
        <v>-20</v>
      </c>
      <c r="I8" s="9">
        <v>25</v>
      </c>
      <c r="J8" s="9">
        <v>24</v>
      </c>
      <c r="K8" s="9">
        <v>7</v>
      </c>
      <c r="L8" s="9">
        <v>-290</v>
      </c>
      <c r="M8" s="9">
        <v>-13</v>
      </c>
      <c r="N8" s="9">
        <v>27</v>
      </c>
      <c r="O8" s="9">
        <v>30</v>
      </c>
      <c r="P8" s="9">
        <v>40</v>
      </c>
      <c r="Q8" s="9">
        <v>-14</v>
      </c>
      <c r="R8" s="9">
        <v>70</v>
      </c>
      <c r="S8" s="9">
        <v>49</v>
      </c>
      <c r="T8" s="9">
        <v>9</v>
      </c>
      <c r="U8" s="9">
        <v>-25</v>
      </c>
      <c r="V8" s="9">
        <v>-61</v>
      </c>
      <c r="W8" s="9">
        <v>-7</v>
      </c>
      <c r="X8" s="9">
        <v>-15</v>
      </c>
      <c r="Y8" s="9">
        <v>-54</v>
      </c>
      <c r="Z8" s="9">
        <v>-25</v>
      </c>
      <c r="AA8" s="9">
        <v>-55</v>
      </c>
      <c r="AB8" s="9">
        <v>-54</v>
      </c>
      <c r="AC8" s="9">
        <v>-16</v>
      </c>
      <c r="AD8" s="9">
        <v>-87</v>
      </c>
      <c r="AE8" s="9">
        <v>-4</v>
      </c>
      <c r="AF8" s="9">
        <v>14</v>
      </c>
      <c r="AG8" s="9">
        <v>-41</v>
      </c>
      <c r="AH8" s="9">
        <v>27</v>
      </c>
      <c r="AI8" s="9">
        <v>-9</v>
      </c>
      <c r="AJ8" s="9">
        <v>10</v>
      </c>
      <c r="AK8" s="9">
        <v>57</v>
      </c>
      <c r="AL8" s="9">
        <v>-25</v>
      </c>
      <c r="AM8" s="9">
        <v>11</v>
      </c>
      <c r="AN8" s="9">
        <v>-14</v>
      </c>
      <c r="AO8" s="9">
        <v>51</v>
      </c>
      <c r="AP8" s="9">
        <v>33</v>
      </c>
      <c r="AQ8" s="9">
        <v>15</v>
      </c>
      <c r="AR8" s="9">
        <v>-10</v>
      </c>
      <c r="AS8" s="9">
        <v>5</v>
      </c>
      <c r="AT8" s="9">
        <v>-5</v>
      </c>
      <c r="AU8" s="9">
        <v>-47</v>
      </c>
      <c r="AV8" s="9">
        <v>-24</v>
      </c>
      <c r="AW8" s="9">
        <v>-15</v>
      </c>
      <c r="AX8" s="9">
        <v>10</v>
      </c>
      <c r="AY8" s="9">
        <v>24</v>
      </c>
      <c r="AZ8" s="9">
        <v>25</v>
      </c>
      <c r="BA8" s="9">
        <v>65</v>
      </c>
      <c r="BB8" s="9">
        <v>50</v>
      </c>
      <c r="BC8" s="9">
        <v>146</v>
      </c>
      <c r="BD8" s="9">
        <v>93</v>
      </c>
      <c r="BE8" s="9">
        <v>-56</v>
      </c>
      <c r="BF8" s="9">
        <v>3</v>
      </c>
      <c r="BG8" s="9">
        <v>90</v>
      </c>
      <c r="BH8" s="9">
        <v>-38</v>
      </c>
      <c r="BI8" s="9">
        <v>-7</v>
      </c>
      <c r="BJ8" s="9"/>
      <c r="BL8" s="9">
        <f t="shared" si="12"/>
        <v>36.451612903225808</v>
      </c>
      <c r="BM8" s="9">
        <f t="shared" si="13"/>
        <v>-36.827586206896555</v>
      </c>
      <c r="BN8" s="9">
        <f t="shared" si="14"/>
        <v>73.279199110122363</v>
      </c>
    </row>
    <row r="9" spans="1:66" x14ac:dyDescent="0.15">
      <c r="A9" s="8" t="s">
        <v>4</v>
      </c>
      <c r="B9" s="9">
        <v>46</v>
      </c>
      <c r="C9" s="9">
        <v>4</v>
      </c>
      <c r="D9" s="9">
        <v>-5</v>
      </c>
      <c r="E9" s="9">
        <v>63</v>
      </c>
      <c r="F9" s="9">
        <v>2</v>
      </c>
      <c r="G9" s="9">
        <v>31</v>
      </c>
      <c r="H9" s="9">
        <v>41</v>
      </c>
      <c r="I9" s="9">
        <v>81</v>
      </c>
      <c r="J9" s="9">
        <v>62</v>
      </c>
      <c r="K9" s="9">
        <v>69</v>
      </c>
      <c r="L9" s="9">
        <v>59</v>
      </c>
      <c r="M9" s="9">
        <v>47</v>
      </c>
      <c r="N9" s="9">
        <v>73</v>
      </c>
      <c r="O9" s="9">
        <v>57</v>
      </c>
      <c r="P9" s="9">
        <v>108</v>
      </c>
      <c r="Q9" s="9">
        <v>94</v>
      </c>
      <c r="R9" s="9">
        <v>27</v>
      </c>
      <c r="S9" s="9">
        <v>22</v>
      </c>
      <c r="T9" s="9">
        <v>27</v>
      </c>
      <c r="U9" s="9">
        <v>22</v>
      </c>
      <c r="V9" s="9">
        <v>14</v>
      </c>
      <c r="W9" s="9">
        <v>9</v>
      </c>
      <c r="X9" s="9">
        <v>-17</v>
      </c>
      <c r="Y9" s="9">
        <v>-1</v>
      </c>
      <c r="Z9" s="9">
        <v>-22</v>
      </c>
      <c r="AA9" s="9">
        <v>3</v>
      </c>
      <c r="AB9" s="9">
        <v>41</v>
      </c>
      <c r="AC9" s="9">
        <v>16</v>
      </c>
      <c r="AD9" s="9">
        <v>17</v>
      </c>
      <c r="AE9" s="9">
        <v>14</v>
      </c>
      <c r="AF9" s="9">
        <v>-4</v>
      </c>
      <c r="AG9" s="9">
        <v>4</v>
      </c>
      <c r="AH9" s="9">
        <v>0</v>
      </c>
      <c r="AI9" s="9">
        <v>28</v>
      </c>
      <c r="AJ9" s="9">
        <v>33</v>
      </c>
      <c r="AK9" s="9">
        <v>22</v>
      </c>
      <c r="AL9" s="9">
        <v>-2</v>
      </c>
      <c r="AM9" s="9">
        <v>-10</v>
      </c>
      <c r="AN9" s="9">
        <v>8</v>
      </c>
      <c r="AO9" s="9">
        <v>-5</v>
      </c>
      <c r="AP9" s="9">
        <v>-2</v>
      </c>
      <c r="AQ9" s="9">
        <v>17</v>
      </c>
      <c r="AR9" s="9">
        <v>14</v>
      </c>
      <c r="AS9" s="9">
        <v>-1</v>
      </c>
      <c r="AT9" s="9">
        <v>-7</v>
      </c>
      <c r="AU9" s="9">
        <v>-17</v>
      </c>
      <c r="AV9" s="9">
        <v>-24</v>
      </c>
      <c r="AW9" s="9">
        <v>22</v>
      </c>
      <c r="AX9" s="9">
        <v>-12</v>
      </c>
      <c r="AY9" s="9">
        <v>2</v>
      </c>
      <c r="AZ9" s="9">
        <v>8</v>
      </c>
      <c r="BA9" s="9">
        <v>-11</v>
      </c>
      <c r="BB9" s="9">
        <v>33</v>
      </c>
      <c r="BC9" s="9">
        <v>56</v>
      </c>
      <c r="BD9" s="9">
        <v>22</v>
      </c>
      <c r="BE9" s="9">
        <v>-6</v>
      </c>
      <c r="BF9" s="9">
        <v>23</v>
      </c>
      <c r="BG9" s="9">
        <v>6</v>
      </c>
      <c r="BH9" s="9">
        <v>13</v>
      </c>
      <c r="BI9" s="9">
        <v>10</v>
      </c>
      <c r="BJ9" s="9"/>
      <c r="BL9" s="9">
        <f t="shared" si="12"/>
        <v>31.86046511627907</v>
      </c>
      <c r="BM9" s="9">
        <f t="shared" si="13"/>
        <v>-8.5882352941176467</v>
      </c>
      <c r="BN9" s="9">
        <f t="shared" si="14"/>
        <v>40.448700410396718</v>
      </c>
    </row>
    <row r="10" spans="1:66" x14ac:dyDescent="0.15">
      <c r="A10" s="8" t="s">
        <v>5</v>
      </c>
      <c r="B10" s="9">
        <v>47</v>
      </c>
      <c r="C10" s="9">
        <v>-20</v>
      </c>
      <c r="D10" s="9">
        <v>-22</v>
      </c>
      <c r="E10" s="9">
        <v>-167</v>
      </c>
      <c r="F10" s="9">
        <v>3</v>
      </c>
      <c r="G10" s="9">
        <v>7</v>
      </c>
      <c r="H10" s="9">
        <v>-269</v>
      </c>
      <c r="I10" s="9">
        <v>142</v>
      </c>
      <c r="J10" s="9">
        <v>70</v>
      </c>
      <c r="K10" s="9">
        <v>38</v>
      </c>
      <c r="L10" s="9">
        <v>38</v>
      </c>
      <c r="M10" s="9">
        <v>50</v>
      </c>
      <c r="N10" s="9">
        <v>35</v>
      </c>
      <c r="O10" s="9">
        <v>58</v>
      </c>
      <c r="P10" s="9">
        <v>22</v>
      </c>
      <c r="Q10" s="9">
        <v>15</v>
      </c>
      <c r="R10" s="9">
        <v>156</v>
      </c>
      <c r="S10" s="9">
        <v>73</v>
      </c>
      <c r="T10" s="9">
        <v>59</v>
      </c>
      <c r="U10" s="9">
        <v>-10</v>
      </c>
      <c r="V10" s="9">
        <v>-9</v>
      </c>
      <c r="W10" s="9">
        <v>2</v>
      </c>
      <c r="X10" s="9">
        <v>18</v>
      </c>
      <c r="Y10" s="9">
        <v>-9</v>
      </c>
      <c r="Z10" s="9">
        <v>7</v>
      </c>
      <c r="AA10" s="9">
        <v>-22</v>
      </c>
      <c r="AB10" s="9">
        <v>-15</v>
      </c>
      <c r="AC10" s="9">
        <v>-10</v>
      </c>
      <c r="AD10" s="9">
        <v>-36</v>
      </c>
      <c r="AE10" s="9">
        <v>-17</v>
      </c>
      <c r="AF10" s="9">
        <v>-7</v>
      </c>
      <c r="AG10" s="9">
        <v>33</v>
      </c>
      <c r="AH10" s="9">
        <v>-14</v>
      </c>
      <c r="AI10" s="9">
        <v>60</v>
      </c>
      <c r="AJ10" s="9">
        <v>24</v>
      </c>
      <c r="AK10" s="9">
        <v>-3</v>
      </c>
      <c r="AL10" s="9">
        <v>8</v>
      </c>
      <c r="AM10" s="9">
        <v>-6</v>
      </c>
      <c r="AN10" s="9">
        <v>22</v>
      </c>
      <c r="AO10" s="9">
        <v>24</v>
      </c>
      <c r="AP10" s="9">
        <v>25</v>
      </c>
      <c r="AQ10" s="9">
        <v>20</v>
      </c>
      <c r="AR10" s="9">
        <v>-35</v>
      </c>
      <c r="AS10" s="9">
        <v>26</v>
      </c>
      <c r="AT10" s="9">
        <v>-1</v>
      </c>
      <c r="AU10" s="9">
        <v>-8</v>
      </c>
      <c r="AV10" s="9">
        <v>14</v>
      </c>
      <c r="AW10" s="9">
        <v>16</v>
      </c>
      <c r="AX10" s="9">
        <v>31</v>
      </c>
      <c r="AY10" s="9">
        <v>14</v>
      </c>
      <c r="AZ10" s="9">
        <v>0</v>
      </c>
      <c r="BA10" s="9">
        <v>6</v>
      </c>
      <c r="BB10" s="9">
        <v>66</v>
      </c>
      <c r="BC10" s="9">
        <v>55</v>
      </c>
      <c r="BD10" s="9">
        <v>41</v>
      </c>
      <c r="BE10" s="9">
        <v>1</v>
      </c>
      <c r="BF10" s="9">
        <v>10</v>
      </c>
      <c r="BG10" s="9">
        <v>-7</v>
      </c>
      <c r="BH10" s="9">
        <v>12</v>
      </c>
      <c r="BI10" s="9">
        <v>30</v>
      </c>
      <c r="BJ10" s="9"/>
      <c r="BL10" s="9">
        <f t="shared" si="12"/>
        <v>35.333333333333336</v>
      </c>
      <c r="BM10" s="9">
        <f t="shared" si="13"/>
        <v>-32.714285714285715</v>
      </c>
      <c r="BN10" s="9">
        <f t="shared" si="14"/>
        <v>68.047619047619051</v>
      </c>
    </row>
    <row r="11" spans="1:66" x14ac:dyDescent="0.15">
      <c r="A11" s="8" t="s">
        <v>6</v>
      </c>
      <c r="B11" s="9">
        <v>116</v>
      </c>
      <c r="C11" s="9">
        <v>76</v>
      </c>
      <c r="D11" s="9">
        <v>53</v>
      </c>
      <c r="E11" s="9">
        <v>20</v>
      </c>
      <c r="F11" s="9">
        <v>0</v>
      </c>
      <c r="G11" s="9">
        <v>19</v>
      </c>
      <c r="H11" s="9">
        <v>40</v>
      </c>
      <c r="I11" s="9">
        <v>43</v>
      </c>
      <c r="J11" s="9">
        <v>10</v>
      </c>
      <c r="K11" s="9">
        <v>119</v>
      </c>
      <c r="L11" s="9">
        <v>46</v>
      </c>
      <c r="M11" s="9">
        <v>-61</v>
      </c>
      <c r="N11" s="9">
        <v>44</v>
      </c>
      <c r="O11" s="9">
        <v>-27</v>
      </c>
      <c r="P11" s="9">
        <v>17</v>
      </c>
      <c r="Q11" s="9">
        <v>38</v>
      </c>
      <c r="R11" s="9">
        <v>-24</v>
      </c>
      <c r="S11" s="9">
        <v>34</v>
      </c>
      <c r="T11" s="9">
        <v>9</v>
      </c>
      <c r="U11" s="9">
        <v>79</v>
      </c>
      <c r="V11" s="9">
        <v>45</v>
      </c>
      <c r="W11" s="9">
        <v>44</v>
      </c>
      <c r="X11" s="9">
        <v>35</v>
      </c>
      <c r="Y11" s="9">
        <v>12</v>
      </c>
      <c r="Z11" s="9">
        <v>-9</v>
      </c>
      <c r="AA11" s="9">
        <v>-67</v>
      </c>
      <c r="AB11" s="9">
        <v>-27</v>
      </c>
      <c r="AC11" s="9">
        <v>40</v>
      </c>
      <c r="AD11" s="9">
        <v>-30</v>
      </c>
      <c r="AE11" s="9">
        <v>-8</v>
      </c>
      <c r="AF11" s="9">
        <v>34</v>
      </c>
      <c r="AG11" s="9">
        <v>29</v>
      </c>
      <c r="AH11" s="9">
        <v>80</v>
      </c>
      <c r="AI11" s="9">
        <v>-36</v>
      </c>
      <c r="AJ11" s="9">
        <v>5</v>
      </c>
      <c r="AK11" s="9">
        <v>38</v>
      </c>
      <c r="AL11" s="9">
        <v>-25</v>
      </c>
      <c r="AM11" s="9">
        <v>1</v>
      </c>
      <c r="AN11" s="9">
        <v>-3</v>
      </c>
      <c r="AO11" s="9">
        <v>30</v>
      </c>
      <c r="AP11" s="9">
        <v>-16</v>
      </c>
      <c r="AQ11" s="9">
        <v>-10</v>
      </c>
      <c r="AR11" s="9">
        <v>-68</v>
      </c>
      <c r="AS11" s="9">
        <v>-26</v>
      </c>
      <c r="AT11" s="9">
        <v>-13</v>
      </c>
      <c r="AU11" s="9">
        <v>16</v>
      </c>
      <c r="AV11" s="9">
        <v>-64</v>
      </c>
      <c r="AW11" s="9">
        <v>35</v>
      </c>
      <c r="AX11" s="9">
        <v>-29</v>
      </c>
      <c r="AY11" s="9">
        <v>-6</v>
      </c>
      <c r="AZ11" s="9">
        <v>105</v>
      </c>
      <c r="BA11" s="9">
        <v>86</v>
      </c>
      <c r="BB11" s="9">
        <v>100</v>
      </c>
      <c r="BC11" s="9">
        <v>59</v>
      </c>
      <c r="BD11" s="9">
        <v>44</v>
      </c>
      <c r="BE11" s="9">
        <v>37</v>
      </c>
      <c r="BF11" s="9">
        <v>30</v>
      </c>
      <c r="BG11" s="9">
        <v>142</v>
      </c>
      <c r="BH11" s="9">
        <v>61</v>
      </c>
      <c r="BI11" s="9">
        <v>-4</v>
      </c>
      <c r="BJ11" s="9"/>
      <c r="BL11" s="9">
        <f t="shared" si="12"/>
        <v>47.974358974358971</v>
      </c>
      <c r="BM11" s="9">
        <f t="shared" si="13"/>
        <v>-26.333333333333332</v>
      </c>
      <c r="BN11" s="9">
        <f t="shared" si="14"/>
        <v>74.307692307692307</v>
      </c>
    </row>
    <row r="12" spans="1:66" x14ac:dyDescent="0.15">
      <c r="A12" s="8" t="s">
        <v>7</v>
      </c>
      <c r="B12" s="9">
        <v>20</v>
      </c>
      <c r="C12" s="9">
        <v>22</v>
      </c>
      <c r="D12" s="9">
        <v>17</v>
      </c>
      <c r="E12" s="9">
        <v>-17</v>
      </c>
      <c r="F12" s="9">
        <v>31</v>
      </c>
      <c r="G12" s="9">
        <v>-427</v>
      </c>
      <c r="H12" s="9">
        <v>-102</v>
      </c>
      <c r="I12" s="9">
        <v>-79</v>
      </c>
      <c r="J12" s="9">
        <v>-131</v>
      </c>
      <c r="K12" s="9">
        <v>-94</v>
      </c>
      <c r="L12" s="9">
        <v>-16</v>
      </c>
      <c r="M12" s="9">
        <v>-62</v>
      </c>
      <c r="N12" s="9">
        <v>13</v>
      </c>
      <c r="O12" s="9">
        <v>-1</v>
      </c>
      <c r="P12" s="9">
        <v>-18</v>
      </c>
      <c r="Q12" s="9">
        <v>-595</v>
      </c>
      <c r="R12" s="9">
        <v>-806</v>
      </c>
      <c r="S12" s="9">
        <v>-319</v>
      </c>
      <c r="T12" s="9">
        <v>-49</v>
      </c>
      <c r="U12" s="9">
        <v>-7</v>
      </c>
      <c r="V12" s="9">
        <v>-23</v>
      </c>
      <c r="W12" s="9">
        <v>19</v>
      </c>
      <c r="X12" s="9">
        <v>-30</v>
      </c>
      <c r="Y12" s="9">
        <v>-16</v>
      </c>
      <c r="Z12" s="9">
        <v>-198</v>
      </c>
      <c r="AA12" s="9">
        <v>-118</v>
      </c>
      <c r="AB12" s="9">
        <v>-148</v>
      </c>
      <c r="AC12" s="9">
        <v>33</v>
      </c>
      <c r="AD12" s="9">
        <v>88</v>
      </c>
      <c r="AE12" s="9">
        <v>-16</v>
      </c>
      <c r="AF12" s="9">
        <v>-12</v>
      </c>
      <c r="AG12" s="9">
        <v>56</v>
      </c>
      <c r="AH12" s="9">
        <v>-42</v>
      </c>
      <c r="AI12" s="9">
        <v>30</v>
      </c>
      <c r="AJ12" s="9">
        <v>101</v>
      </c>
      <c r="AK12" s="9">
        <v>-46</v>
      </c>
      <c r="AL12" s="9">
        <v>-31</v>
      </c>
      <c r="AM12" s="9">
        <v>-66</v>
      </c>
      <c r="AN12" s="9">
        <v>10</v>
      </c>
      <c r="AO12" s="9">
        <v>-17</v>
      </c>
      <c r="AP12" s="9">
        <v>-86</v>
      </c>
      <c r="AQ12" s="9">
        <v>-9</v>
      </c>
      <c r="AR12" s="9">
        <v>-75</v>
      </c>
      <c r="AS12" s="9">
        <v>16</v>
      </c>
      <c r="AT12" s="9">
        <v>16</v>
      </c>
      <c r="AU12" s="9">
        <v>-51</v>
      </c>
      <c r="AV12" s="9">
        <v>-22</v>
      </c>
      <c r="AW12" s="9">
        <v>-11</v>
      </c>
      <c r="AX12" s="9">
        <v>-38</v>
      </c>
      <c r="AY12" s="9">
        <v>-1</v>
      </c>
      <c r="AZ12" s="9">
        <v>59</v>
      </c>
      <c r="BA12" s="9">
        <v>43</v>
      </c>
      <c r="BB12" s="9">
        <v>30</v>
      </c>
      <c r="BC12" s="9">
        <v>-35</v>
      </c>
      <c r="BD12" s="9">
        <v>-21</v>
      </c>
      <c r="BE12" s="9">
        <v>-12</v>
      </c>
      <c r="BF12" s="9">
        <v>-8</v>
      </c>
      <c r="BG12" s="9">
        <v>91</v>
      </c>
      <c r="BH12" s="9">
        <v>74</v>
      </c>
      <c r="BI12" s="9">
        <v>65</v>
      </c>
      <c r="BJ12" s="9"/>
      <c r="BL12" s="9">
        <f t="shared" si="12"/>
        <v>41.7</v>
      </c>
      <c r="BM12" s="9">
        <f t="shared" si="13"/>
        <v>-96.375</v>
      </c>
      <c r="BN12" s="9">
        <f t="shared" si="14"/>
        <v>138.07499999999999</v>
      </c>
    </row>
    <row r="13" spans="1:66" x14ac:dyDescent="0.15">
      <c r="A13" s="8" t="s">
        <v>8</v>
      </c>
      <c r="B13" s="9">
        <v>30</v>
      </c>
      <c r="C13" s="9">
        <v>-37</v>
      </c>
      <c r="D13" s="9">
        <v>39</v>
      </c>
      <c r="E13" s="9">
        <v>2</v>
      </c>
      <c r="F13" s="9">
        <v>17</v>
      </c>
      <c r="G13" s="9">
        <v>10</v>
      </c>
      <c r="H13" s="9">
        <v>26</v>
      </c>
      <c r="I13" s="9">
        <v>10</v>
      </c>
      <c r="J13" s="9">
        <v>-18</v>
      </c>
      <c r="K13" s="9">
        <v>1</v>
      </c>
      <c r="L13" s="9">
        <v>13</v>
      </c>
      <c r="M13" s="9">
        <v>-8</v>
      </c>
      <c r="N13" s="9">
        <v>75</v>
      </c>
      <c r="O13" s="9">
        <v>10</v>
      </c>
      <c r="P13" s="9">
        <v>-5</v>
      </c>
      <c r="Q13" s="9">
        <v>-20</v>
      </c>
      <c r="R13" s="9">
        <v>89</v>
      </c>
      <c r="S13" s="9">
        <v>91</v>
      </c>
      <c r="T13" s="9">
        <v>-14</v>
      </c>
      <c r="U13" s="9">
        <v>-41</v>
      </c>
      <c r="V13" s="9">
        <v>-63</v>
      </c>
      <c r="W13" s="9">
        <v>14</v>
      </c>
      <c r="X13" s="9">
        <v>-58</v>
      </c>
      <c r="Y13" s="9">
        <v>-30</v>
      </c>
      <c r="Z13" s="9">
        <v>-24</v>
      </c>
      <c r="AA13" s="9">
        <v>17</v>
      </c>
      <c r="AB13" s="9">
        <v>20</v>
      </c>
      <c r="AC13" s="9">
        <v>-3</v>
      </c>
      <c r="AD13" s="9">
        <v>-63</v>
      </c>
      <c r="AE13" s="9">
        <v>12</v>
      </c>
      <c r="AF13" s="9">
        <v>-4</v>
      </c>
      <c r="AG13" s="9">
        <v>-49</v>
      </c>
      <c r="AH13" s="9">
        <v>-65</v>
      </c>
      <c r="AI13" s="9">
        <v>-64</v>
      </c>
      <c r="AJ13" s="9">
        <v>-9</v>
      </c>
      <c r="AK13" s="9">
        <v>-11</v>
      </c>
      <c r="AL13" s="9">
        <v>-57</v>
      </c>
      <c r="AM13" s="9">
        <v>-46</v>
      </c>
      <c r="AN13" s="9">
        <v>-78</v>
      </c>
      <c r="AO13" s="9">
        <v>-2</v>
      </c>
      <c r="AP13" s="9">
        <v>-152</v>
      </c>
      <c r="AQ13" s="9">
        <v>-108</v>
      </c>
      <c r="AR13" s="9">
        <v>-53</v>
      </c>
      <c r="AS13" s="9">
        <v>-111</v>
      </c>
      <c r="AT13" s="9">
        <v>-199</v>
      </c>
      <c r="AU13" s="9">
        <v>-280</v>
      </c>
      <c r="AV13" s="9">
        <v>-42</v>
      </c>
      <c r="AW13" s="9">
        <v>-25</v>
      </c>
      <c r="AX13" s="9">
        <v>-304</v>
      </c>
      <c r="AY13" s="9">
        <v>-105</v>
      </c>
      <c r="AZ13" s="9">
        <v>93</v>
      </c>
      <c r="BA13" s="9">
        <v>108</v>
      </c>
      <c r="BB13" s="9">
        <v>8</v>
      </c>
      <c r="BC13" s="9">
        <v>167</v>
      </c>
      <c r="BD13" s="9">
        <v>185</v>
      </c>
      <c r="BE13" s="9">
        <v>-218</v>
      </c>
      <c r="BF13" s="9">
        <v>-173</v>
      </c>
      <c r="BG13" s="9">
        <v>-4</v>
      </c>
      <c r="BH13" s="9">
        <v>96</v>
      </c>
      <c r="BI13" s="9">
        <v>33</v>
      </c>
      <c r="BJ13" s="9"/>
      <c r="BL13" s="9">
        <f t="shared" si="12"/>
        <v>48.583333333333336</v>
      </c>
      <c r="BM13" s="9">
        <f t="shared" si="13"/>
        <v>-70.638888888888886</v>
      </c>
      <c r="BN13" s="9">
        <f t="shared" si="14"/>
        <v>119.22222222222223</v>
      </c>
    </row>
    <row r="14" spans="1:66" x14ac:dyDescent="0.15">
      <c r="A14" s="8" t="s">
        <v>9</v>
      </c>
      <c r="B14" s="9">
        <v>48</v>
      </c>
      <c r="C14" s="9">
        <v>9</v>
      </c>
      <c r="D14" s="9">
        <v>-7</v>
      </c>
      <c r="E14" s="9">
        <v>8</v>
      </c>
      <c r="F14" s="9">
        <v>12</v>
      </c>
      <c r="G14" s="9">
        <v>-16</v>
      </c>
      <c r="H14" s="9">
        <v>18</v>
      </c>
      <c r="I14" s="9">
        <v>15</v>
      </c>
      <c r="J14" s="9">
        <v>10</v>
      </c>
      <c r="K14" s="9">
        <v>-5</v>
      </c>
      <c r="L14" s="9">
        <v>-42</v>
      </c>
      <c r="M14" s="9">
        <v>-68</v>
      </c>
      <c r="N14" s="9">
        <v>25</v>
      </c>
      <c r="O14" s="9">
        <v>-22</v>
      </c>
      <c r="P14" s="9">
        <v>19</v>
      </c>
      <c r="Q14" s="9">
        <v>13</v>
      </c>
      <c r="R14" s="9">
        <v>19</v>
      </c>
      <c r="S14" s="9">
        <v>-57</v>
      </c>
      <c r="T14" s="9">
        <v>11</v>
      </c>
      <c r="U14" s="9">
        <v>-19</v>
      </c>
      <c r="V14" s="9">
        <v>8</v>
      </c>
      <c r="W14" s="9">
        <v>-13</v>
      </c>
      <c r="X14" s="9">
        <v>-9</v>
      </c>
      <c r="Y14" s="9">
        <v>-20</v>
      </c>
      <c r="Z14" s="9">
        <v>-47</v>
      </c>
      <c r="AA14" s="9">
        <v>-13</v>
      </c>
      <c r="AB14" s="9">
        <v>-30</v>
      </c>
      <c r="AC14" s="9">
        <v>8</v>
      </c>
      <c r="AD14" s="9">
        <v>-15</v>
      </c>
      <c r="AE14" s="9">
        <v>-39</v>
      </c>
      <c r="AF14" s="9">
        <v>-13</v>
      </c>
      <c r="AG14" s="9">
        <v>-13</v>
      </c>
      <c r="AH14" s="9">
        <v>-2</v>
      </c>
      <c r="AI14" s="9">
        <v>5</v>
      </c>
      <c r="AJ14" s="9">
        <v>-45</v>
      </c>
      <c r="AK14" s="9">
        <v>9</v>
      </c>
      <c r="AL14" s="9">
        <v>-20</v>
      </c>
      <c r="AM14" s="9">
        <v>20</v>
      </c>
      <c r="AN14" s="9">
        <v>-33</v>
      </c>
      <c r="AO14" s="9">
        <v>39</v>
      </c>
      <c r="AP14" s="9">
        <v>20</v>
      </c>
      <c r="AQ14" s="9">
        <v>-21</v>
      </c>
      <c r="AR14" s="9">
        <v>7</v>
      </c>
      <c r="AS14" s="9">
        <v>-29</v>
      </c>
      <c r="AT14" s="9">
        <v>-12</v>
      </c>
      <c r="AU14" s="9">
        <v>-63</v>
      </c>
      <c r="AV14" s="9">
        <v>-53</v>
      </c>
      <c r="AW14" s="9">
        <v>-44</v>
      </c>
      <c r="AX14" s="9">
        <v>9</v>
      </c>
      <c r="AY14" s="9">
        <v>7</v>
      </c>
      <c r="AZ14" s="9">
        <v>-19</v>
      </c>
      <c r="BA14" s="9">
        <v>16</v>
      </c>
      <c r="BB14" s="9">
        <v>10</v>
      </c>
      <c r="BC14" s="9">
        <v>6</v>
      </c>
      <c r="BD14" s="9">
        <v>27</v>
      </c>
      <c r="BE14" s="9">
        <v>-31</v>
      </c>
      <c r="BF14" s="9">
        <v>9</v>
      </c>
      <c r="BG14" s="9">
        <v>9</v>
      </c>
      <c r="BH14" s="9">
        <v>-7</v>
      </c>
      <c r="BI14" s="9">
        <v>-11</v>
      </c>
      <c r="BJ14" s="9"/>
      <c r="BL14" s="9">
        <f t="shared" si="12"/>
        <v>14.857142857142858</v>
      </c>
      <c r="BM14" s="9">
        <f t="shared" si="13"/>
        <v>-26.1875</v>
      </c>
      <c r="BN14" s="9">
        <f t="shared" si="14"/>
        <v>41.044642857142861</v>
      </c>
    </row>
    <row r="15" spans="1:66" x14ac:dyDescent="0.15">
      <c r="A15" s="8" t="s">
        <v>10</v>
      </c>
      <c r="B15" s="9">
        <v>-34</v>
      </c>
      <c r="C15" s="9">
        <v>-79</v>
      </c>
      <c r="D15" s="9">
        <v>-65</v>
      </c>
      <c r="E15" s="9">
        <v>-71</v>
      </c>
      <c r="F15" s="9">
        <v>-28</v>
      </c>
      <c r="G15" s="9">
        <v>-114</v>
      </c>
      <c r="H15" s="9">
        <v>314</v>
      </c>
      <c r="I15" s="9">
        <v>38</v>
      </c>
      <c r="J15" s="9">
        <v>-88</v>
      </c>
      <c r="K15" s="9">
        <v>-105</v>
      </c>
      <c r="L15" s="9">
        <v>-338</v>
      </c>
      <c r="M15" s="9">
        <v>-410</v>
      </c>
      <c r="N15" s="9">
        <v>-225</v>
      </c>
      <c r="O15" s="9">
        <v>-379</v>
      </c>
      <c r="P15" s="9">
        <v>-66</v>
      </c>
      <c r="Q15" s="9">
        <v>423</v>
      </c>
      <c r="R15" s="9">
        <v>-251</v>
      </c>
      <c r="S15" s="9">
        <v>-272</v>
      </c>
      <c r="T15" s="9">
        <v>590</v>
      </c>
      <c r="U15" s="9">
        <v>-148</v>
      </c>
      <c r="V15" s="9">
        <v>-267</v>
      </c>
      <c r="W15" s="9">
        <v>-433</v>
      </c>
      <c r="X15" s="9">
        <v>-204</v>
      </c>
      <c r="Y15" s="9">
        <v>-11</v>
      </c>
      <c r="Z15" s="9">
        <v>-206</v>
      </c>
      <c r="AA15" s="9">
        <v>-169</v>
      </c>
      <c r="AB15" s="9">
        <v>-104</v>
      </c>
      <c r="AC15" s="9">
        <v>-166</v>
      </c>
      <c r="AD15" s="9">
        <v>-354</v>
      </c>
      <c r="AE15" s="9">
        <v>-383</v>
      </c>
      <c r="AF15" s="9">
        <v>-297</v>
      </c>
      <c r="AG15" s="9">
        <v>-113</v>
      </c>
      <c r="AH15" s="9">
        <v>-213</v>
      </c>
      <c r="AI15" s="9">
        <v>-419</v>
      </c>
      <c r="AJ15" s="9">
        <v>-62</v>
      </c>
      <c r="AK15" s="9">
        <v>-62</v>
      </c>
      <c r="AL15" s="9">
        <v>-100</v>
      </c>
      <c r="AM15" s="9">
        <v>-177</v>
      </c>
      <c r="AN15" s="9">
        <v>-44</v>
      </c>
      <c r="AO15" s="9">
        <v>10</v>
      </c>
      <c r="AP15" s="9">
        <v>-164</v>
      </c>
      <c r="AQ15" s="9">
        <v>-87</v>
      </c>
      <c r="AR15" s="9">
        <v>222</v>
      </c>
      <c r="AS15" s="9">
        <v>-99</v>
      </c>
      <c r="AT15" s="9">
        <v>-30</v>
      </c>
      <c r="AU15" s="9">
        <v>-65</v>
      </c>
      <c r="AV15" s="9">
        <v>-117</v>
      </c>
      <c r="AW15" s="9">
        <v>-152</v>
      </c>
      <c r="AX15" s="9">
        <v>-314</v>
      </c>
      <c r="AY15" s="9">
        <v>-369</v>
      </c>
      <c r="AZ15" s="9">
        <v>-111</v>
      </c>
      <c r="BA15" s="9">
        <v>-30</v>
      </c>
      <c r="BB15" s="9">
        <v>-93</v>
      </c>
      <c r="BC15" s="9">
        <v>11</v>
      </c>
      <c r="BD15" s="9">
        <v>106</v>
      </c>
      <c r="BE15" s="9">
        <v>-57</v>
      </c>
      <c r="BF15" s="9">
        <v>-50</v>
      </c>
      <c r="BG15" s="9">
        <v>173</v>
      </c>
      <c r="BH15" s="9">
        <v>-67</v>
      </c>
      <c r="BI15" s="9">
        <v>-107</v>
      </c>
      <c r="BJ15" s="9"/>
      <c r="BL15" s="9">
        <f t="shared" si="12"/>
        <v>209.66666666666666</v>
      </c>
      <c r="BM15" s="9">
        <f t="shared" si="13"/>
        <v>-164.09803921568627</v>
      </c>
      <c r="BN15" s="14">
        <f t="shared" si="14"/>
        <v>373.76470588235293</v>
      </c>
    </row>
    <row r="16" spans="1:66" x14ac:dyDescent="0.15">
      <c r="A16" s="8" t="s">
        <v>11</v>
      </c>
      <c r="B16" s="9">
        <v>-17</v>
      </c>
      <c r="C16" s="9">
        <v>-53</v>
      </c>
      <c r="D16" s="9">
        <v>-84</v>
      </c>
      <c r="E16" s="9">
        <v>-77</v>
      </c>
      <c r="F16" s="9">
        <v>-75</v>
      </c>
      <c r="G16" s="9">
        <v>-80</v>
      </c>
      <c r="H16" s="9">
        <v>-19</v>
      </c>
      <c r="I16" s="9">
        <v>-53</v>
      </c>
      <c r="J16" s="9">
        <v>-88</v>
      </c>
      <c r="K16" s="9">
        <v>-50</v>
      </c>
      <c r="L16" s="9">
        <v>-128</v>
      </c>
      <c r="M16" s="9">
        <v>-122</v>
      </c>
      <c r="N16" s="9">
        <v>-104</v>
      </c>
      <c r="O16" s="9">
        <v>-284</v>
      </c>
      <c r="P16" s="9">
        <v>-297</v>
      </c>
      <c r="Q16" s="9">
        <v>-250</v>
      </c>
      <c r="R16" s="9">
        <v>-162</v>
      </c>
      <c r="S16" s="9">
        <v>-219</v>
      </c>
      <c r="T16" s="9">
        <v>-105</v>
      </c>
      <c r="U16" s="9">
        <v>-61</v>
      </c>
      <c r="V16" s="9">
        <v>-10</v>
      </c>
      <c r="W16" s="9">
        <v>-268</v>
      </c>
      <c r="X16" s="9">
        <v>-183</v>
      </c>
      <c r="Y16" s="9">
        <v>-126</v>
      </c>
      <c r="Z16" s="9">
        <v>-220</v>
      </c>
      <c r="AA16" s="9">
        <v>-133</v>
      </c>
      <c r="AB16" s="9">
        <v>-32</v>
      </c>
      <c r="AC16" s="9">
        <v>9</v>
      </c>
      <c r="AD16" s="9">
        <v>-152</v>
      </c>
      <c r="AE16" s="9">
        <v>-206</v>
      </c>
      <c r="AF16" s="9">
        <v>-288</v>
      </c>
      <c r="AG16" s="9">
        <v>-243</v>
      </c>
      <c r="AH16" s="9">
        <v>-224</v>
      </c>
      <c r="AI16" s="9">
        <v>-312</v>
      </c>
      <c r="AJ16" s="9">
        <v>-246</v>
      </c>
      <c r="AK16" s="9">
        <v>-267</v>
      </c>
      <c r="AL16" s="9">
        <v>-190</v>
      </c>
      <c r="AM16" s="9">
        <v>-158</v>
      </c>
      <c r="AN16" s="9">
        <v>-162</v>
      </c>
      <c r="AO16" s="9">
        <v>-96</v>
      </c>
      <c r="AP16" s="9">
        <v>-20</v>
      </c>
      <c r="AQ16" s="9">
        <v>-27</v>
      </c>
      <c r="AR16" s="9">
        <v>-143</v>
      </c>
      <c r="AS16" s="9">
        <v>-242</v>
      </c>
      <c r="AT16" s="9">
        <v>-168</v>
      </c>
      <c r="AU16" s="9">
        <v>-120</v>
      </c>
      <c r="AV16" s="9">
        <v>-139</v>
      </c>
      <c r="AW16" s="9">
        <v>-293</v>
      </c>
      <c r="AX16" s="9">
        <v>-339</v>
      </c>
      <c r="AY16" s="9">
        <v>-44</v>
      </c>
      <c r="AZ16" s="9">
        <v>-127</v>
      </c>
      <c r="BA16" s="9">
        <v>-124</v>
      </c>
      <c r="BB16" s="9">
        <v>-86</v>
      </c>
      <c r="BC16" s="9">
        <v>-188</v>
      </c>
      <c r="BD16" s="9">
        <v>-166</v>
      </c>
      <c r="BE16" s="9">
        <v>-223</v>
      </c>
      <c r="BF16" s="9">
        <v>-142</v>
      </c>
      <c r="BG16" s="9">
        <v>-21</v>
      </c>
      <c r="BH16" s="9">
        <v>-115</v>
      </c>
      <c r="BI16" s="9">
        <v>-86</v>
      </c>
      <c r="BJ16" s="9"/>
      <c r="BL16" s="9">
        <f t="shared" si="12"/>
        <v>9</v>
      </c>
      <c r="BM16" s="9">
        <f t="shared" si="13"/>
        <v>-146.72881355932202</v>
      </c>
      <c r="BN16" s="9">
        <f t="shared" si="14"/>
        <v>155.72881355932202</v>
      </c>
    </row>
    <row r="17" spans="1:66" x14ac:dyDescent="0.15">
      <c r="A17" s="16" t="s">
        <v>12</v>
      </c>
      <c r="B17" s="17">
        <v>-1809</v>
      </c>
      <c r="C17" s="17">
        <v>-1705</v>
      </c>
      <c r="D17" s="17">
        <v>-1781</v>
      </c>
      <c r="E17" s="17">
        <v>-1813</v>
      </c>
      <c r="F17" s="17">
        <v>-1865</v>
      </c>
      <c r="G17" s="17">
        <v>-1921</v>
      </c>
      <c r="H17" s="17">
        <v>-1462</v>
      </c>
      <c r="I17" s="17">
        <v>-1398</v>
      </c>
      <c r="J17" s="17">
        <v>-1105</v>
      </c>
      <c r="K17" s="17">
        <v>-1362</v>
      </c>
      <c r="L17" s="17">
        <v>-1528</v>
      </c>
      <c r="M17" s="17">
        <v>-1553</v>
      </c>
      <c r="N17" s="17">
        <v>-1821</v>
      </c>
      <c r="O17" s="17">
        <v>-1531</v>
      </c>
      <c r="P17" s="17">
        <v>-1824</v>
      </c>
      <c r="Q17" s="17">
        <v>-1286</v>
      </c>
      <c r="R17" s="17">
        <v>-800</v>
      </c>
      <c r="S17" s="17">
        <v>-1070</v>
      </c>
      <c r="T17" s="17">
        <v>-628</v>
      </c>
      <c r="U17" s="17">
        <v>-774</v>
      </c>
      <c r="V17" s="17">
        <v>-506</v>
      </c>
      <c r="W17" s="17">
        <v>-655</v>
      </c>
      <c r="X17" s="17">
        <v>-679</v>
      </c>
      <c r="Y17" s="17">
        <v>-610</v>
      </c>
      <c r="Z17" s="17">
        <v>-616</v>
      </c>
      <c r="AA17" s="17">
        <v>-686</v>
      </c>
      <c r="AB17" s="17">
        <v>-738</v>
      </c>
      <c r="AC17" s="17">
        <v>-706</v>
      </c>
      <c r="AD17" s="17">
        <v>-894</v>
      </c>
      <c r="AE17" s="17">
        <v>-881</v>
      </c>
      <c r="AF17" s="17">
        <v>-977</v>
      </c>
      <c r="AG17" s="17">
        <v>-556</v>
      </c>
      <c r="AH17" s="17">
        <v>-838</v>
      </c>
      <c r="AI17" s="17">
        <v>-726</v>
      </c>
      <c r="AJ17" s="17">
        <v>-641</v>
      </c>
      <c r="AK17" s="17">
        <v>-336</v>
      </c>
      <c r="AL17" s="17">
        <v>-736</v>
      </c>
      <c r="AM17" s="17">
        <v>-479</v>
      </c>
      <c r="AN17" s="17">
        <v>-423</v>
      </c>
      <c r="AO17" s="17">
        <v>-297</v>
      </c>
      <c r="AP17" s="17">
        <v>-121</v>
      </c>
      <c r="AQ17" s="17">
        <v>-198</v>
      </c>
      <c r="AR17" s="17">
        <v>-418</v>
      </c>
      <c r="AS17" s="17">
        <v>-477</v>
      </c>
      <c r="AT17" s="17">
        <v>-497</v>
      </c>
      <c r="AU17" s="17">
        <v>-575</v>
      </c>
      <c r="AV17" s="17">
        <v>-735</v>
      </c>
      <c r="AW17" s="17">
        <v>-1035</v>
      </c>
      <c r="AX17" s="17">
        <v>-1035</v>
      </c>
      <c r="AY17" s="17">
        <v>-997</v>
      </c>
      <c r="AZ17" s="17">
        <v>-419</v>
      </c>
      <c r="BA17" s="17">
        <v>-629</v>
      </c>
      <c r="BB17" s="17">
        <v>-836</v>
      </c>
      <c r="BC17" s="17">
        <v>-666</v>
      </c>
      <c r="BD17" s="17">
        <v>-779</v>
      </c>
      <c r="BE17" s="17">
        <v>-699</v>
      </c>
      <c r="BF17" s="17">
        <v>-620</v>
      </c>
      <c r="BG17" s="17">
        <v>-308</v>
      </c>
      <c r="BH17" s="17">
        <v>-713</v>
      </c>
      <c r="BI17" s="17">
        <v>-757</v>
      </c>
      <c r="BJ17" s="17"/>
      <c r="BL17" s="13">
        <v>0</v>
      </c>
      <c r="BM17" s="9">
        <f t="shared" si="13"/>
        <v>-908.83333333333337</v>
      </c>
      <c r="BN17" s="14">
        <f t="shared" si="14"/>
        <v>908.83333333333337</v>
      </c>
    </row>
    <row r="18" spans="1:66" x14ac:dyDescent="0.15">
      <c r="A18" s="8" t="s">
        <v>13</v>
      </c>
      <c r="B18" s="9">
        <v>-366</v>
      </c>
      <c r="C18" s="9">
        <v>-262</v>
      </c>
      <c r="D18" s="9">
        <v>-314</v>
      </c>
      <c r="E18" s="9">
        <v>-136</v>
      </c>
      <c r="F18" s="9">
        <v>-250</v>
      </c>
      <c r="G18" s="9">
        <v>-379</v>
      </c>
      <c r="H18" s="9">
        <v>-294</v>
      </c>
      <c r="I18" s="9">
        <v>-358</v>
      </c>
      <c r="J18" s="9">
        <v>213</v>
      </c>
      <c r="K18" s="9">
        <v>-242</v>
      </c>
      <c r="L18" s="9">
        <v>-714</v>
      </c>
      <c r="M18" s="9">
        <v>-518</v>
      </c>
      <c r="N18" s="9">
        <v>-662</v>
      </c>
      <c r="O18" s="9">
        <v>-730</v>
      </c>
      <c r="P18" s="9">
        <v>-1261</v>
      </c>
      <c r="Q18" s="9">
        <v>1222</v>
      </c>
      <c r="R18" s="9">
        <v>-25</v>
      </c>
      <c r="S18" s="9">
        <v>-148</v>
      </c>
      <c r="T18" s="9">
        <v>-119</v>
      </c>
      <c r="U18" s="9">
        <v>-312</v>
      </c>
      <c r="V18" s="9">
        <v>116</v>
      </c>
      <c r="W18" s="9">
        <v>-159</v>
      </c>
      <c r="X18" s="9">
        <v>37</v>
      </c>
      <c r="Y18" s="9">
        <v>-154</v>
      </c>
      <c r="Z18" s="9">
        <v>-653</v>
      </c>
      <c r="AA18" s="9">
        <v>-772</v>
      </c>
      <c r="AB18" s="9">
        <v>-323</v>
      </c>
      <c r="AC18" s="9">
        <v>-224</v>
      </c>
      <c r="AD18" s="9">
        <v>-93</v>
      </c>
      <c r="AE18" s="9">
        <v>-386</v>
      </c>
      <c r="AF18" s="9">
        <v>-155</v>
      </c>
      <c r="AG18" s="9">
        <v>-206</v>
      </c>
      <c r="AH18" s="9">
        <v>-408</v>
      </c>
      <c r="AI18" s="9">
        <v>-500</v>
      </c>
      <c r="AJ18" s="9">
        <v>-402</v>
      </c>
      <c r="AK18" s="9">
        <v>-226</v>
      </c>
      <c r="AL18" s="9">
        <v>-254</v>
      </c>
      <c r="AM18" s="9">
        <v>-239</v>
      </c>
      <c r="AN18" s="9">
        <v>22</v>
      </c>
      <c r="AO18" s="9">
        <v>18</v>
      </c>
      <c r="AP18" s="9">
        <v>135</v>
      </c>
      <c r="AQ18" s="9">
        <v>158</v>
      </c>
      <c r="AR18" s="9">
        <v>-109</v>
      </c>
      <c r="AS18" s="9">
        <v>-199</v>
      </c>
      <c r="AT18" s="9">
        <v>-49</v>
      </c>
      <c r="AU18" s="9">
        <v>-34</v>
      </c>
      <c r="AV18" s="9">
        <v>-196</v>
      </c>
      <c r="AW18" s="9">
        <v>-467</v>
      </c>
      <c r="AX18" s="9">
        <v>-646</v>
      </c>
      <c r="AY18" s="9">
        <v>-600</v>
      </c>
      <c r="AZ18" s="9">
        <v>-235</v>
      </c>
      <c r="BA18" s="9">
        <v>-99</v>
      </c>
      <c r="BB18" s="9">
        <v>-133</v>
      </c>
      <c r="BC18" s="9">
        <v>-342</v>
      </c>
      <c r="BD18" s="9">
        <v>-64</v>
      </c>
      <c r="BE18" s="9">
        <v>-18</v>
      </c>
      <c r="BF18" s="9">
        <v>-176</v>
      </c>
      <c r="BG18" s="9">
        <v>-122</v>
      </c>
      <c r="BH18" s="9">
        <v>-20</v>
      </c>
      <c r="BI18" s="9">
        <v>-137</v>
      </c>
      <c r="BJ18" s="9"/>
      <c r="BL18" s="9">
        <f t="shared" si="12"/>
        <v>240.125</v>
      </c>
      <c r="BM18" s="9">
        <f t="shared" si="13"/>
        <v>-305.57692307692309</v>
      </c>
      <c r="BN18" s="14">
        <f t="shared" si="14"/>
        <v>545.70192307692309</v>
      </c>
    </row>
    <row r="19" spans="1:66" x14ac:dyDescent="0.15">
      <c r="A19" s="8" t="s">
        <v>14</v>
      </c>
      <c r="B19" s="9">
        <v>197</v>
      </c>
      <c r="C19" s="9">
        <v>14</v>
      </c>
      <c r="D19" s="9">
        <v>99</v>
      </c>
      <c r="E19" s="9">
        <v>427</v>
      </c>
      <c r="F19" s="9">
        <v>-84</v>
      </c>
      <c r="G19" s="9">
        <v>199</v>
      </c>
      <c r="H19" s="9">
        <v>221</v>
      </c>
      <c r="I19" s="9">
        <v>298</v>
      </c>
      <c r="J19" s="9">
        <v>252</v>
      </c>
      <c r="K19" s="9">
        <v>178</v>
      </c>
      <c r="L19" s="9">
        <v>36</v>
      </c>
      <c r="M19" s="9">
        <v>19</v>
      </c>
      <c r="N19" s="9">
        <v>-59</v>
      </c>
      <c r="O19" s="9">
        <v>4</v>
      </c>
      <c r="P19" s="9">
        <v>-88</v>
      </c>
      <c r="Q19" s="9">
        <v>-41</v>
      </c>
      <c r="R19" s="9">
        <v>32</v>
      </c>
      <c r="S19" s="9">
        <v>-7</v>
      </c>
      <c r="T19" s="9">
        <v>-4</v>
      </c>
      <c r="U19" s="9">
        <v>8</v>
      </c>
      <c r="V19" s="9">
        <v>8</v>
      </c>
      <c r="W19" s="9">
        <v>38</v>
      </c>
      <c r="X19" s="9">
        <v>-28</v>
      </c>
      <c r="Y19" s="9">
        <v>-24</v>
      </c>
      <c r="Z19" s="9">
        <v>-21</v>
      </c>
      <c r="AA19" s="9">
        <v>-15</v>
      </c>
      <c r="AB19" s="9">
        <v>-44</v>
      </c>
      <c r="AC19" s="9">
        <v>134</v>
      </c>
      <c r="AD19" s="9">
        <v>35</v>
      </c>
      <c r="AE19" s="9">
        <v>-9</v>
      </c>
      <c r="AF19" s="9">
        <v>2</v>
      </c>
      <c r="AG19" s="9">
        <v>30</v>
      </c>
      <c r="AH19" s="9">
        <v>6</v>
      </c>
      <c r="AI19" s="9">
        <v>-23</v>
      </c>
      <c r="AJ19" s="9">
        <v>1</v>
      </c>
      <c r="AK19" s="9">
        <v>55</v>
      </c>
      <c r="AL19" s="9">
        <v>-27</v>
      </c>
      <c r="AM19" s="9">
        <v>8</v>
      </c>
      <c r="AN19" s="9">
        <v>18</v>
      </c>
      <c r="AO19" s="9">
        <v>-71</v>
      </c>
      <c r="AP19" s="9">
        <v>8</v>
      </c>
      <c r="AQ19" s="9">
        <v>-20</v>
      </c>
      <c r="AR19" s="9">
        <v>-3</v>
      </c>
      <c r="AS19" s="9">
        <v>-47</v>
      </c>
      <c r="AT19" s="9">
        <v>45</v>
      </c>
      <c r="AU19" s="9">
        <v>42</v>
      </c>
      <c r="AV19" s="9">
        <v>-28</v>
      </c>
      <c r="AW19" s="9">
        <v>6</v>
      </c>
      <c r="AX19" s="9">
        <v>-15</v>
      </c>
      <c r="AY19" s="9">
        <v>-12</v>
      </c>
      <c r="AZ19" s="9">
        <v>61</v>
      </c>
      <c r="BA19" s="9">
        <v>9</v>
      </c>
      <c r="BB19" s="9">
        <v>74</v>
      </c>
      <c r="BC19" s="9">
        <v>13</v>
      </c>
      <c r="BD19" s="9">
        <v>43</v>
      </c>
      <c r="BE19" s="9">
        <v>-6</v>
      </c>
      <c r="BF19" s="9">
        <v>33</v>
      </c>
      <c r="BG19" s="9">
        <v>-43</v>
      </c>
      <c r="BH19" s="9">
        <v>56</v>
      </c>
      <c r="BI19" s="9">
        <v>4</v>
      </c>
      <c r="BJ19" s="9"/>
      <c r="BL19" s="9">
        <f t="shared" si="12"/>
        <v>73.324324324324323</v>
      </c>
      <c r="BM19" s="9">
        <f t="shared" si="13"/>
        <v>-31.260869565217391</v>
      </c>
      <c r="BN19" s="9">
        <f t="shared" si="14"/>
        <v>104.58519388954171</v>
      </c>
    </row>
    <row r="20" spans="1:66" x14ac:dyDescent="0.15">
      <c r="A20" s="8" t="s">
        <v>15</v>
      </c>
      <c r="B20" s="9">
        <v>176</v>
      </c>
      <c r="C20" s="9">
        <v>51</v>
      </c>
      <c r="D20" s="9">
        <v>62</v>
      </c>
      <c r="E20" s="9">
        <v>59</v>
      </c>
      <c r="F20" s="9">
        <v>-22</v>
      </c>
      <c r="G20" s="9">
        <v>36</v>
      </c>
      <c r="H20" s="9">
        <v>135</v>
      </c>
      <c r="I20" s="9">
        <v>51</v>
      </c>
      <c r="J20" s="9">
        <v>79</v>
      </c>
      <c r="K20" s="9">
        <v>84</v>
      </c>
      <c r="L20" s="9">
        <v>32</v>
      </c>
      <c r="M20" s="9">
        <v>200</v>
      </c>
      <c r="N20" s="9">
        <v>156</v>
      </c>
      <c r="O20" s="9">
        <v>229</v>
      </c>
      <c r="P20" s="9">
        <v>202</v>
      </c>
      <c r="Q20" s="9">
        <v>195</v>
      </c>
      <c r="R20" s="9">
        <v>142</v>
      </c>
      <c r="S20" s="9">
        <v>81</v>
      </c>
      <c r="T20" s="9">
        <v>161</v>
      </c>
      <c r="U20" s="9">
        <v>134</v>
      </c>
      <c r="V20" s="9">
        <v>106</v>
      </c>
      <c r="W20" s="9">
        <v>79</v>
      </c>
      <c r="X20" s="9">
        <v>74</v>
      </c>
      <c r="Y20" s="9">
        <v>99</v>
      </c>
      <c r="Z20" s="9">
        <v>116</v>
      </c>
      <c r="AA20" s="9">
        <v>73</v>
      </c>
      <c r="AB20" s="9">
        <v>141</v>
      </c>
      <c r="AC20" s="9">
        <v>76</v>
      </c>
      <c r="AD20" s="9">
        <v>112</v>
      </c>
      <c r="AE20" s="9">
        <v>36</v>
      </c>
      <c r="AF20" s="9">
        <v>59</v>
      </c>
      <c r="AG20" s="9">
        <v>87</v>
      </c>
      <c r="AH20" s="9">
        <v>78</v>
      </c>
      <c r="AI20" s="9">
        <v>50</v>
      </c>
      <c r="AJ20" s="9">
        <v>86</v>
      </c>
      <c r="AK20" s="9">
        <v>67</v>
      </c>
      <c r="AL20" s="9">
        <v>99</v>
      </c>
      <c r="AM20" s="9">
        <v>58</v>
      </c>
      <c r="AN20" s="9">
        <v>45</v>
      </c>
      <c r="AO20" s="9">
        <v>14</v>
      </c>
      <c r="AP20" s="9">
        <v>-3</v>
      </c>
      <c r="AQ20" s="9">
        <v>-5</v>
      </c>
      <c r="AR20" s="9">
        <v>-13</v>
      </c>
      <c r="AS20" s="9">
        <v>-33</v>
      </c>
      <c r="AT20" s="9">
        <v>13</v>
      </c>
      <c r="AU20" s="9">
        <v>41</v>
      </c>
      <c r="AV20" s="9">
        <v>-11</v>
      </c>
      <c r="AW20" s="9">
        <v>18</v>
      </c>
      <c r="AX20" s="9">
        <v>-22</v>
      </c>
      <c r="AY20" s="9">
        <v>26</v>
      </c>
      <c r="AZ20" s="9">
        <v>-9</v>
      </c>
      <c r="BA20" s="9">
        <v>-9</v>
      </c>
      <c r="BB20" s="9">
        <v>46</v>
      </c>
      <c r="BC20" s="9">
        <v>48</v>
      </c>
      <c r="BD20" s="9">
        <v>13</v>
      </c>
      <c r="BE20" s="9">
        <v>-5</v>
      </c>
      <c r="BF20" s="9">
        <v>-38</v>
      </c>
      <c r="BG20" s="9">
        <v>35</v>
      </c>
      <c r="BH20" s="9">
        <v>4</v>
      </c>
      <c r="BI20" s="9">
        <v>14</v>
      </c>
      <c r="BJ20" s="9"/>
      <c r="BL20" s="9">
        <f t="shared" si="12"/>
        <v>83.224489795918373</v>
      </c>
      <c r="BM20" s="9">
        <f t="shared" si="13"/>
        <v>-15.454545454545455</v>
      </c>
      <c r="BN20" s="9">
        <f t="shared" si="14"/>
        <v>98.679035250463826</v>
      </c>
    </row>
    <row r="21" spans="1:66" x14ac:dyDescent="0.15">
      <c r="A21" s="8" t="s">
        <v>16</v>
      </c>
      <c r="B21" s="9">
        <v>73</v>
      </c>
      <c r="C21" s="9">
        <v>75</v>
      </c>
      <c r="D21" s="9">
        <v>114</v>
      </c>
      <c r="E21" s="9">
        <v>24</v>
      </c>
      <c r="F21" s="9">
        <v>4</v>
      </c>
      <c r="G21" s="9">
        <v>-4</v>
      </c>
      <c r="H21" s="9">
        <v>9</v>
      </c>
      <c r="I21" s="9">
        <v>39</v>
      </c>
      <c r="J21" s="9">
        <v>19</v>
      </c>
      <c r="K21" s="9">
        <v>16</v>
      </c>
      <c r="L21" s="9">
        <v>9</v>
      </c>
      <c r="M21" s="9">
        <v>-95</v>
      </c>
      <c r="N21" s="9">
        <v>29</v>
      </c>
      <c r="O21" s="9">
        <v>-132</v>
      </c>
      <c r="P21" s="9">
        <v>-103</v>
      </c>
      <c r="Q21" s="9">
        <v>-50</v>
      </c>
      <c r="R21" s="9">
        <v>-67</v>
      </c>
      <c r="S21" s="9">
        <v>5</v>
      </c>
      <c r="T21" s="9">
        <v>-33</v>
      </c>
      <c r="U21" s="9">
        <v>-93</v>
      </c>
      <c r="V21" s="9">
        <v>-95</v>
      </c>
      <c r="W21" s="9">
        <v>-42</v>
      </c>
      <c r="X21" s="9">
        <v>-93</v>
      </c>
      <c r="Y21" s="9">
        <v>-44</v>
      </c>
      <c r="Z21" s="9">
        <v>45</v>
      </c>
      <c r="AA21" s="9">
        <v>-117</v>
      </c>
      <c r="AB21" s="9">
        <v>-66</v>
      </c>
      <c r="AC21" s="9">
        <v>-30</v>
      </c>
      <c r="AD21" s="9">
        <v>-18</v>
      </c>
      <c r="AE21" s="9">
        <v>-13</v>
      </c>
      <c r="AF21" s="9">
        <v>-78</v>
      </c>
      <c r="AG21" s="9">
        <v>60</v>
      </c>
      <c r="AH21" s="9">
        <v>-19</v>
      </c>
      <c r="AI21" s="9">
        <v>-15</v>
      </c>
      <c r="AJ21" s="9">
        <v>-92</v>
      </c>
      <c r="AK21" s="9">
        <v>-12</v>
      </c>
      <c r="AL21" s="9">
        <v>-81</v>
      </c>
      <c r="AM21" s="9">
        <v>-40</v>
      </c>
      <c r="AN21" s="9">
        <v>-47</v>
      </c>
      <c r="AO21" s="9">
        <v>56</v>
      </c>
      <c r="AP21" s="9">
        <v>59</v>
      </c>
      <c r="AQ21" s="9">
        <v>-79</v>
      </c>
      <c r="AR21" s="9">
        <v>-41</v>
      </c>
      <c r="AS21" s="9">
        <v>24</v>
      </c>
      <c r="AT21" s="9">
        <v>-38</v>
      </c>
      <c r="AU21" s="9">
        <v>-12</v>
      </c>
      <c r="AV21" s="9">
        <v>-47</v>
      </c>
      <c r="AW21" s="9">
        <v>7</v>
      </c>
      <c r="AX21" s="9">
        <v>-68</v>
      </c>
      <c r="AY21" s="9">
        <v>27</v>
      </c>
      <c r="AZ21" s="9">
        <v>43</v>
      </c>
      <c r="BA21" s="9">
        <v>37</v>
      </c>
      <c r="BB21" s="9">
        <v>13</v>
      </c>
      <c r="BC21" s="9">
        <v>38</v>
      </c>
      <c r="BD21" s="9">
        <v>-23</v>
      </c>
      <c r="BE21" s="9">
        <v>-27</v>
      </c>
      <c r="BF21" s="9">
        <v>11</v>
      </c>
      <c r="BG21" s="9">
        <v>-3</v>
      </c>
      <c r="BH21" s="9">
        <v>-45</v>
      </c>
      <c r="BI21" s="9">
        <v>-44</v>
      </c>
      <c r="BJ21" s="9"/>
      <c r="BL21" s="9">
        <f t="shared" si="12"/>
        <v>34.833333333333336</v>
      </c>
      <c r="BM21" s="9">
        <f t="shared" si="13"/>
        <v>-52.944444444444443</v>
      </c>
      <c r="BN21" s="9">
        <f t="shared" si="14"/>
        <v>87.777777777777771</v>
      </c>
    </row>
    <row r="22" spans="1:66" x14ac:dyDescent="0.15">
      <c r="A22" s="8" t="s">
        <v>17</v>
      </c>
      <c r="B22" s="9">
        <v>95</v>
      </c>
      <c r="C22" s="9">
        <v>22</v>
      </c>
      <c r="D22" s="9">
        <v>25</v>
      </c>
      <c r="E22" s="9">
        <v>-15</v>
      </c>
      <c r="F22" s="9">
        <v>62</v>
      </c>
      <c r="G22" s="9">
        <v>7</v>
      </c>
      <c r="H22" s="9">
        <v>75</v>
      </c>
      <c r="I22" s="9">
        <v>36</v>
      </c>
      <c r="J22" s="9">
        <v>47</v>
      </c>
      <c r="K22" s="9">
        <v>57</v>
      </c>
      <c r="L22" s="9">
        <v>46</v>
      </c>
      <c r="M22" s="9">
        <v>106</v>
      </c>
      <c r="N22" s="9">
        <v>66</v>
      </c>
      <c r="O22" s="9">
        <v>142</v>
      </c>
      <c r="P22" s="9">
        <v>170</v>
      </c>
      <c r="Q22" s="9">
        <v>82</v>
      </c>
      <c r="R22" s="9">
        <v>91</v>
      </c>
      <c r="S22" s="9">
        <v>84</v>
      </c>
      <c r="T22" s="9">
        <v>98</v>
      </c>
      <c r="U22" s="9">
        <v>102</v>
      </c>
      <c r="V22" s="9">
        <v>117</v>
      </c>
      <c r="W22" s="9">
        <v>-6</v>
      </c>
      <c r="X22" s="9">
        <v>60</v>
      </c>
      <c r="Y22" s="9">
        <v>102</v>
      </c>
      <c r="Z22" s="9">
        <v>96</v>
      </c>
      <c r="AA22" s="9">
        <v>74</v>
      </c>
      <c r="AB22" s="9">
        <v>119</v>
      </c>
      <c r="AC22" s="9">
        <v>96</v>
      </c>
      <c r="AD22" s="9">
        <v>-36</v>
      </c>
      <c r="AE22" s="9">
        <v>68</v>
      </c>
      <c r="AF22" s="9">
        <v>118</v>
      </c>
      <c r="AG22" s="9">
        <v>94</v>
      </c>
      <c r="AH22" s="9">
        <v>91</v>
      </c>
      <c r="AI22" s="9">
        <v>43</v>
      </c>
      <c r="AJ22" s="9">
        <v>35</v>
      </c>
      <c r="AK22" s="9">
        <v>66</v>
      </c>
      <c r="AL22" s="9">
        <v>69</v>
      </c>
      <c r="AM22" s="9">
        <v>27</v>
      </c>
      <c r="AN22" s="9">
        <v>78</v>
      </c>
      <c r="AO22" s="9">
        <v>32</v>
      </c>
      <c r="AP22" s="9">
        <v>36</v>
      </c>
      <c r="AQ22" s="9">
        <v>24</v>
      </c>
      <c r="AR22" s="9">
        <v>16</v>
      </c>
      <c r="AS22" s="9">
        <v>31</v>
      </c>
      <c r="AT22" s="9">
        <v>41</v>
      </c>
      <c r="AU22" s="9">
        <v>20</v>
      </c>
      <c r="AV22" s="9">
        <v>5</v>
      </c>
      <c r="AW22" s="9">
        <v>-30</v>
      </c>
      <c r="AX22" s="9">
        <v>25</v>
      </c>
      <c r="AY22" s="9">
        <v>15</v>
      </c>
      <c r="AZ22" s="9">
        <v>9</v>
      </c>
      <c r="BA22" s="9">
        <v>52</v>
      </c>
      <c r="BB22" s="9">
        <v>-11</v>
      </c>
      <c r="BC22" s="9">
        <v>75</v>
      </c>
      <c r="BD22" s="9">
        <v>56</v>
      </c>
      <c r="BE22" s="9">
        <v>0</v>
      </c>
      <c r="BF22" s="9">
        <v>-2</v>
      </c>
      <c r="BG22" s="9">
        <v>16</v>
      </c>
      <c r="BH22" s="9">
        <v>40</v>
      </c>
      <c r="BI22" s="9">
        <v>-10</v>
      </c>
      <c r="BJ22" s="9"/>
      <c r="BL22" s="9">
        <f t="shared" si="12"/>
        <v>62.67307692307692</v>
      </c>
      <c r="BM22" s="9">
        <f t="shared" si="13"/>
        <v>-13.75</v>
      </c>
      <c r="BN22" s="9">
        <f t="shared" si="14"/>
        <v>76.42307692307692</v>
      </c>
    </row>
    <row r="23" spans="1:66" x14ac:dyDescent="0.15">
      <c r="A23" s="8" t="s">
        <v>18</v>
      </c>
      <c r="B23" s="9">
        <v>11</v>
      </c>
      <c r="C23" s="9">
        <v>-8</v>
      </c>
      <c r="D23" s="9">
        <v>-5</v>
      </c>
      <c r="E23" s="9">
        <v>2</v>
      </c>
      <c r="F23" s="9">
        <v>15</v>
      </c>
      <c r="G23" s="9">
        <v>-6</v>
      </c>
      <c r="H23" s="9">
        <v>38</v>
      </c>
      <c r="I23" s="9">
        <v>30</v>
      </c>
      <c r="J23" s="9">
        <v>32</v>
      </c>
      <c r="K23" s="9">
        <v>-21</v>
      </c>
      <c r="L23" s="9">
        <v>-17</v>
      </c>
      <c r="M23" s="9">
        <v>-19</v>
      </c>
      <c r="N23" s="9">
        <v>-34</v>
      </c>
      <c r="O23" s="9">
        <v>-29</v>
      </c>
      <c r="P23" s="9">
        <v>-40</v>
      </c>
      <c r="Q23" s="9">
        <v>-10</v>
      </c>
      <c r="R23" s="9">
        <v>13</v>
      </c>
      <c r="S23" s="9">
        <v>-22</v>
      </c>
      <c r="T23" s="9">
        <v>-31</v>
      </c>
      <c r="U23" s="9">
        <v>-11</v>
      </c>
      <c r="V23" s="9">
        <v>-9</v>
      </c>
      <c r="W23" s="9">
        <v>-16</v>
      </c>
      <c r="X23" s="9">
        <v>-27</v>
      </c>
      <c r="Y23" s="9">
        <v>-19</v>
      </c>
      <c r="Z23" s="9">
        <v>-43</v>
      </c>
      <c r="AA23" s="9">
        <v>-4</v>
      </c>
      <c r="AB23" s="9">
        <v>-30</v>
      </c>
      <c r="AC23" s="9">
        <v>10</v>
      </c>
      <c r="AD23" s="9">
        <v>5</v>
      </c>
      <c r="AE23" s="9">
        <v>-21</v>
      </c>
      <c r="AF23" s="9">
        <v>-15</v>
      </c>
      <c r="AG23" s="9">
        <v>11</v>
      </c>
      <c r="AH23" s="9">
        <v>-8</v>
      </c>
      <c r="AI23" s="9">
        <v>-29</v>
      </c>
      <c r="AJ23" s="9">
        <v>-21</v>
      </c>
      <c r="AK23" s="9">
        <v>-14</v>
      </c>
      <c r="AL23" s="9">
        <v>-51</v>
      </c>
      <c r="AM23" s="9">
        <v>4</v>
      </c>
      <c r="AN23" s="9">
        <v>22</v>
      </c>
      <c r="AO23" s="9">
        <v>-30</v>
      </c>
      <c r="AP23" s="9">
        <v>-20</v>
      </c>
      <c r="AQ23" s="9">
        <v>-24</v>
      </c>
      <c r="AR23" s="9">
        <v>-37</v>
      </c>
      <c r="AS23" s="9">
        <v>-24</v>
      </c>
      <c r="AT23" s="9">
        <v>-16</v>
      </c>
      <c r="AU23" s="9">
        <v>-20</v>
      </c>
      <c r="AV23" s="9">
        <v>12</v>
      </c>
      <c r="AW23" s="9">
        <v>1</v>
      </c>
      <c r="AX23" s="9">
        <v>-6</v>
      </c>
      <c r="AY23" s="9">
        <v>17</v>
      </c>
      <c r="AZ23" s="9">
        <v>-6</v>
      </c>
      <c r="BA23" s="9">
        <v>10</v>
      </c>
      <c r="BB23" s="9">
        <v>26</v>
      </c>
      <c r="BC23" s="9">
        <v>14</v>
      </c>
      <c r="BD23" s="9">
        <v>1</v>
      </c>
      <c r="BE23" s="9">
        <v>12</v>
      </c>
      <c r="BF23" s="9">
        <v>0</v>
      </c>
      <c r="BG23" s="9">
        <v>-13</v>
      </c>
      <c r="BH23" s="9">
        <v>3</v>
      </c>
      <c r="BI23" s="9">
        <v>1</v>
      </c>
      <c r="BJ23" s="9"/>
      <c r="BL23" s="9">
        <f t="shared" si="12"/>
        <v>13.181818181818182</v>
      </c>
      <c r="BM23" s="9">
        <f t="shared" si="13"/>
        <v>-19.894736842105264</v>
      </c>
      <c r="BN23" s="9">
        <f t="shared" si="14"/>
        <v>33.076555023923447</v>
      </c>
    </row>
    <row r="24" spans="1:66" x14ac:dyDescent="0.15">
      <c r="A24" s="8" t="s">
        <v>19</v>
      </c>
      <c r="B24" s="9">
        <v>68</v>
      </c>
      <c r="C24" s="9">
        <v>-214</v>
      </c>
      <c r="D24" s="9">
        <v>155</v>
      </c>
      <c r="E24" s="9">
        <v>128</v>
      </c>
      <c r="F24" s="9">
        <v>-279</v>
      </c>
      <c r="G24" s="9">
        <v>159</v>
      </c>
      <c r="H24" s="9">
        <v>490</v>
      </c>
      <c r="I24" s="9">
        <v>351</v>
      </c>
      <c r="J24" s="9">
        <v>-24</v>
      </c>
      <c r="K24" s="9">
        <v>83</v>
      </c>
      <c r="L24" s="9">
        <v>-212</v>
      </c>
      <c r="M24" s="9">
        <v>-232</v>
      </c>
      <c r="N24" s="9">
        <v>-217</v>
      </c>
      <c r="O24" s="9">
        <v>-170</v>
      </c>
      <c r="P24" s="9">
        <v>-161</v>
      </c>
      <c r="Q24" s="9">
        <v>-46</v>
      </c>
      <c r="R24" s="9">
        <v>-19</v>
      </c>
      <c r="S24" s="9">
        <v>-51</v>
      </c>
      <c r="T24" s="9">
        <v>-16</v>
      </c>
      <c r="U24" s="9">
        <v>-53</v>
      </c>
      <c r="V24" s="9">
        <v>-66</v>
      </c>
      <c r="W24" s="9">
        <v>-4</v>
      </c>
      <c r="X24" s="9">
        <v>-115</v>
      </c>
      <c r="Y24" s="9">
        <v>-19</v>
      </c>
      <c r="Z24" s="9">
        <v>-153</v>
      </c>
      <c r="AA24" s="9">
        <v>-73</v>
      </c>
      <c r="AB24" s="9">
        <v>-47</v>
      </c>
      <c r="AC24" s="9">
        <v>-29</v>
      </c>
      <c r="AD24" s="9">
        <v>-2</v>
      </c>
      <c r="AE24" s="9">
        <v>-36</v>
      </c>
      <c r="AF24" s="9">
        <v>-93</v>
      </c>
      <c r="AG24" s="9">
        <v>-14</v>
      </c>
      <c r="AH24" s="9">
        <v>-44</v>
      </c>
      <c r="AI24" s="9">
        <v>36</v>
      </c>
      <c r="AJ24" s="9">
        <v>-30</v>
      </c>
      <c r="AK24" s="9">
        <v>-35</v>
      </c>
      <c r="AL24" s="9">
        <v>-28</v>
      </c>
      <c r="AM24" s="9">
        <v>-33</v>
      </c>
      <c r="AN24" s="9">
        <v>16</v>
      </c>
      <c r="AO24" s="9">
        <v>-29</v>
      </c>
      <c r="AP24" s="9">
        <v>-53</v>
      </c>
      <c r="AQ24" s="9">
        <v>-14</v>
      </c>
      <c r="AR24" s="9">
        <v>-13</v>
      </c>
      <c r="AS24" s="9">
        <v>39</v>
      </c>
      <c r="AT24" s="9">
        <v>99</v>
      </c>
      <c r="AU24" s="9">
        <v>-27</v>
      </c>
      <c r="AV24" s="9">
        <v>-7</v>
      </c>
      <c r="AW24" s="9">
        <v>-80</v>
      </c>
      <c r="AX24" s="9">
        <v>-9</v>
      </c>
      <c r="AY24" s="9">
        <v>30</v>
      </c>
      <c r="AZ24" s="9">
        <v>66</v>
      </c>
      <c r="BA24" s="9">
        <v>6</v>
      </c>
      <c r="BB24" s="9">
        <v>15</v>
      </c>
      <c r="BC24" s="9">
        <v>35</v>
      </c>
      <c r="BD24" s="9">
        <v>74</v>
      </c>
      <c r="BE24" s="9">
        <v>-24</v>
      </c>
      <c r="BF24" s="9">
        <v>-13</v>
      </c>
      <c r="BG24" s="9">
        <v>-20</v>
      </c>
      <c r="BH24" s="9">
        <v>-16</v>
      </c>
      <c r="BI24" s="9">
        <v>28</v>
      </c>
      <c r="BJ24" s="9"/>
      <c r="BL24" s="9">
        <f t="shared" si="12"/>
        <v>104.33333333333333</v>
      </c>
      <c r="BM24" s="9">
        <f t="shared" si="13"/>
        <v>-67.142857142857139</v>
      </c>
      <c r="BN24" s="9">
        <f t="shared" si="14"/>
        <v>171.47619047619048</v>
      </c>
    </row>
    <row r="25" spans="1:66" x14ac:dyDescent="0.15">
      <c r="A25" s="8" t="s">
        <v>20</v>
      </c>
      <c r="B25" s="9">
        <v>114</v>
      </c>
      <c r="C25" s="9">
        <v>-99</v>
      </c>
      <c r="D25" s="9">
        <v>157</v>
      </c>
      <c r="E25" s="9">
        <v>139</v>
      </c>
      <c r="F25" s="9">
        <v>-86</v>
      </c>
      <c r="G25" s="9">
        <v>-316</v>
      </c>
      <c r="H25" s="9">
        <v>83</v>
      </c>
      <c r="I25" s="9">
        <v>309</v>
      </c>
      <c r="J25" s="9">
        <v>2</v>
      </c>
      <c r="K25" s="9">
        <v>96</v>
      </c>
      <c r="L25" s="9">
        <v>189</v>
      </c>
      <c r="M25" s="9">
        <v>2</v>
      </c>
      <c r="N25" s="9">
        <v>-18</v>
      </c>
      <c r="O25" s="9">
        <v>117</v>
      </c>
      <c r="P25" s="9">
        <v>25</v>
      </c>
      <c r="Q25" s="9">
        <v>153</v>
      </c>
      <c r="R25" s="9">
        <v>131</v>
      </c>
      <c r="S25" s="9">
        <v>391</v>
      </c>
      <c r="T25" s="9">
        <v>198</v>
      </c>
      <c r="U25" s="9">
        <v>110</v>
      </c>
      <c r="V25" s="9">
        <v>93</v>
      </c>
      <c r="W25" s="9">
        <v>199</v>
      </c>
      <c r="X25" s="9">
        <v>-42</v>
      </c>
      <c r="Y25" s="9">
        <v>79</v>
      </c>
      <c r="Z25" s="9">
        <v>27</v>
      </c>
      <c r="AA25" s="9">
        <v>198</v>
      </c>
      <c r="AB25" s="9">
        <v>169</v>
      </c>
      <c r="AC25" s="9">
        <v>250</v>
      </c>
      <c r="AD25" s="9">
        <v>139</v>
      </c>
      <c r="AE25" s="9">
        <v>160</v>
      </c>
      <c r="AF25" s="9">
        <v>35</v>
      </c>
      <c r="AG25" s="9">
        <v>14</v>
      </c>
      <c r="AH25" s="9">
        <v>251</v>
      </c>
      <c r="AI25" s="9">
        <v>201</v>
      </c>
      <c r="AJ25" s="9">
        <v>249</v>
      </c>
      <c r="AK25" s="9">
        <v>213</v>
      </c>
      <c r="AL25" s="9">
        <v>127</v>
      </c>
      <c r="AM25" s="9">
        <v>289</v>
      </c>
      <c r="AN25" s="9">
        <v>180</v>
      </c>
      <c r="AO25" s="9">
        <v>173</v>
      </c>
      <c r="AP25" s="9">
        <v>157</v>
      </c>
      <c r="AQ25" s="9">
        <v>153</v>
      </c>
      <c r="AR25" s="9">
        <v>96</v>
      </c>
      <c r="AS25" s="9">
        <v>-36</v>
      </c>
      <c r="AT25" s="9">
        <v>66</v>
      </c>
      <c r="AU25" s="9">
        <v>116</v>
      </c>
      <c r="AV25" s="9">
        <v>167</v>
      </c>
      <c r="AW25" s="9">
        <v>-67</v>
      </c>
      <c r="AX25" s="9">
        <v>4</v>
      </c>
      <c r="AY25" s="9">
        <v>180</v>
      </c>
      <c r="AZ25" s="9">
        <v>108</v>
      </c>
      <c r="BA25" s="9">
        <v>112</v>
      </c>
      <c r="BB25" s="9">
        <v>-1</v>
      </c>
      <c r="BC25" s="9">
        <v>141</v>
      </c>
      <c r="BD25" s="9">
        <v>162</v>
      </c>
      <c r="BE25" s="9">
        <v>240</v>
      </c>
      <c r="BF25" s="9">
        <v>97</v>
      </c>
      <c r="BG25" s="9">
        <v>104</v>
      </c>
      <c r="BH25" s="9">
        <v>76</v>
      </c>
      <c r="BI25" s="9">
        <v>7</v>
      </c>
      <c r="BJ25" s="9"/>
      <c r="BL25" s="9">
        <f t="shared" si="12"/>
        <v>139.38461538461539</v>
      </c>
      <c r="BM25" s="9">
        <f t="shared" si="13"/>
        <v>-83.125</v>
      </c>
      <c r="BN25" s="9">
        <f t="shared" si="14"/>
        <v>222.50961538461539</v>
      </c>
    </row>
    <row r="26" spans="1:66" x14ac:dyDescent="0.15">
      <c r="A26" s="8" t="s">
        <v>21</v>
      </c>
      <c r="B26" s="9">
        <v>-37</v>
      </c>
      <c r="C26" s="9">
        <v>560</v>
      </c>
      <c r="D26" s="9">
        <v>97</v>
      </c>
      <c r="E26" s="9">
        <v>-172</v>
      </c>
      <c r="F26" s="9">
        <v>-69</v>
      </c>
      <c r="G26" s="9">
        <v>-12</v>
      </c>
      <c r="H26" s="9">
        <v>389</v>
      </c>
      <c r="I26" s="9">
        <v>101</v>
      </c>
      <c r="J26" s="9">
        <v>-160</v>
      </c>
      <c r="K26" s="9">
        <v>-7</v>
      </c>
      <c r="L26" s="9">
        <v>-87</v>
      </c>
      <c r="M26" s="9">
        <v>-298</v>
      </c>
      <c r="N26" s="9">
        <v>-394</v>
      </c>
      <c r="O26" s="9">
        <v>-367</v>
      </c>
      <c r="P26" s="9">
        <v>-441</v>
      </c>
      <c r="Q26" s="9">
        <v>633</v>
      </c>
      <c r="R26" s="9">
        <v>103</v>
      </c>
      <c r="S26" s="9">
        <v>-13</v>
      </c>
      <c r="T26" s="9">
        <v>-146</v>
      </c>
      <c r="U26" s="9">
        <v>-95</v>
      </c>
      <c r="V26" s="9">
        <v>-148</v>
      </c>
      <c r="W26" s="9">
        <v>104</v>
      </c>
      <c r="X26" s="9">
        <v>-136</v>
      </c>
      <c r="Y26" s="9">
        <v>-183</v>
      </c>
      <c r="Z26" s="9">
        <v>43</v>
      </c>
      <c r="AA26" s="9">
        <v>28</v>
      </c>
      <c r="AB26" s="9">
        <v>-175</v>
      </c>
      <c r="AC26" s="9">
        <v>-53</v>
      </c>
      <c r="AD26" s="9">
        <v>-100</v>
      </c>
      <c r="AE26" s="9">
        <v>-62</v>
      </c>
      <c r="AF26" s="9">
        <v>-137</v>
      </c>
      <c r="AG26" s="9">
        <v>-199</v>
      </c>
      <c r="AH26" s="9">
        <v>112</v>
      </c>
      <c r="AI26" s="9">
        <v>-271</v>
      </c>
      <c r="AJ26" s="9">
        <v>81</v>
      </c>
      <c r="AK26" s="9">
        <v>5</v>
      </c>
      <c r="AL26" s="9">
        <v>-18</v>
      </c>
      <c r="AM26" s="9">
        <v>-104</v>
      </c>
      <c r="AN26" s="9">
        <v>-54</v>
      </c>
      <c r="AO26" s="9">
        <v>-93</v>
      </c>
      <c r="AP26" s="9">
        <v>-42</v>
      </c>
      <c r="AQ26" s="9">
        <v>52</v>
      </c>
      <c r="AR26" s="9">
        <v>43</v>
      </c>
      <c r="AS26" s="9">
        <v>-19</v>
      </c>
      <c r="AT26" s="9">
        <v>-58</v>
      </c>
      <c r="AU26" s="9">
        <v>-188</v>
      </c>
      <c r="AV26" s="9">
        <v>-147</v>
      </c>
      <c r="AW26" s="9">
        <v>-29</v>
      </c>
      <c r="AX26" s="9">
        <v>-216</v>
      </c>
      <c r="AY26" s="9">
        <v>-271</v>
      </c>
      <c r="AZ26" s="9">
        <v>-209</v>
      </c>
      <c r="BA26" s="9">
        <v>-28</v>
      </c>
      <c r="BB26" s="9">
        <v>85</v>
      </c>
      <c r="BC26" s="9">
        <v>-1</v>
      </c>
      <c r="BD26" s="9">
        <v>133</v>
      </c>
      <c r="BE26" s="9">
        <v>-38</v>
      </c>
      <c r="BF26" s="9">
        <v>88</v>
      </c>
      <c r="BG26" s="9">
        <v>-29</v>
      </c>
      <c r="BH26" s="9">
        <v>-62</v>
      </c>
      <c r="BI26" s="9">
        <v>106</v>
      </c>
      <c r="BJ26" s="9"/>
      <c r="BL26" s="9">
        <f t="shared" si="12"/>
        <v>153.5</v>
      </c>
      <c r="BM26" s="9">
        <f t="shared" si="13"/>
        <v>-127.80952380952381</v>
      </c>
      <c r="BN26" s="14">
        <f t="shared" si="14"/>
        <v>281.3095238095238</v>
      </c>
    </row>
    <row r="27" spans="1:66" x14ac:dyDescent="0.15">
      <c r="A27" s="16" t="s">
        <v>22</v>
      </c>
      <c r="B27" s="17">
        <v>-4404</v>
      </c>
      <c r="C27" s="17">
        <v>-5167</v>
      </c>
      <c r="D27" s="17">
        <v>-5737</v>
      </c>
      <c r="E27" s="17">
        <v>-6434</v>
      </c>
      <c r="F27" s="17">
        <v>-5217</v>
      </c>
      <c r="G27" s="17">
        <v>-7070</v>
      </c>
      <c r="H27" s="17">
        <v>-5149</v>
      </c>
      <c r="I27" s="17">
        <v>-3572</v>
      </c>
      <c r="J27" s="17">
        <v>-3305</v>
      </c>
      <c r="K27" s="17">
        <v>-3429</v>
      </c>
      <c r="L27" s="17">
        <v>-3680</v>
      </c>
      <c r="M27" s="17">
        <v>-4946</v>
      </c>
      <c r="N27" s="17">
        <v>-4912</v>
      </c>
      <c r="O27" s="17">
        <v>-5249</v>
      </c>
      <c r="P27" s="17">
        <v>-4089</v>
      </c>
      <c r="Q27" s="17">
        <v>-3837</v>
      </c>
      <c r="R27" s="17">
        <v>-2358</v>
      </c>
      <c r="S27" s="17">
        <v>-1773</v>
      </c>
      <c r="T27" s="17">
        <v>-996</v>
      </c>
      <c r="U27" s="17">
        <v>-403</v>
      </c>
      <c r="V27" s="17">
        <v>645</v>
      </c>
      <c r="W27" s="17">
        <v>498</v>
      </c>
      <c r="X27" s="17">
        <v>493</v>
      </c>
      <c r="Y27" s="17">
        <v>359</v>
      </c>
      <c r="Z27" s="17">
        <v>-376</v>
      </c>
      <c r="AA27" s="17">
        <v>799</v>
      </c>
      <c r="AB27" s="17">
        <v>2878</v>
      </c>
      <c r="AC27" s="17">
        <v>2320</v>
      </c>
      <c r="AD27" s="17">
        <v>2193</v>
      </c>
      <c r="AE27" s="17">
        <v>1026</v>
      </c>
      <c r="AF27" s="17">
        <v>473</v>
      </c>
      <c r="AG27" s="17">
        <v>1068</v>
      </c>
      <c r="AH27" s="17">
        <v>863</v>
      </c>
      <c r="AI27" s="17">
        <v>1026</v>
      </c>
      <c r="AJ27" s="17">
        <v>624</v>
      </c>
      <c r="AK27" s="17">
        <v>982</v>
      </c>
      <c r="AL27" s="17">
        <v>606</v>
      </c>
      <c r="AM27" s="17">
        <v>464</v>
      </c>
      <c r="AN27" s="17">
        <v>489</v>
      </c>
      <c r="AO27" s="17">
        <v>952</v>
      </c>
      <c r="AP27" s="17">
        <v>1994</v>
      </c>
      <c r="AQ27" s="17">
        <v>954</v>
      </c>
      <c r="AR27" s="17">
        <v>778</v>
      </c>
      <c r="AS27" s="17">
        <v>-72</v>
      </c>
      <c r="AT27" s="17">
        <v>-175</v>
      </c>
      <c r="AU27" s="17">
        <v>-353</v>
      </c>
      <c r="AV27" s="17">
        <v>-585</v>
      </c>
      <c r="AW27" s="17">
        <v>-626</v>
      </c>
      <c r="AX27" s="17">
        <v>-1141</v>
      </c>
      <c r="AY27" s="17">
        <v>-1301</v>
      </c>
      <c r="AZ27" s="17">
        <v>-747</v>
      </c>
      <c r="BA27" s="17">
        <v>-1661</v>
      </c>
      <c r="BB27" s="17">
        <v>-1604</v>
      </c>
      <c r="BC27" s="17">
        <v>-1704</v>
      </c>
      <c r="BD27" s="17">
        <v>-1238</v>
      </c>
      <c r="BE27" s="17">
        <v>-1520</v>
      </c>
      <c r="BF27" s="17">
        <v>-792</v>
      </c>
      <c r="BG27" s="17">
        <v>-1106</v>
      </c>
      <c r="BH27" s="17">
        <v>-1452</v>
      </c>
      <c r="BI27" s="17">
        <v>-1806</v>
      </c>
      <c r="BJ27" s="17"/>
      <c r="BL27" s="9">
        <f t="shared" si="12"/>
        <v>1022</v>
      </c>
      <c r="BM27" s="9">
        <f t="shared" si="13"/>
        <v>-2631.2105263157896</v>
      </c>
      <c r="BN27" s="14">
        <f t="shared" si="14"/>
        <v>3653.2105263157896</v>
      </c>
    </row>
    <row r="28" spans="1:66" x14ac:dyDescent="0.1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L28" s="11"/>
      <c r="BM28" s="11"/>
      <c r="BN28" s="11">
        <f t="shared" si="14"/>
        <v>0</v>
      </c>
    </row>
    <row r="29" spans="1:66" x14ac:dyDescent="0.15">
      <c r="A29" s="15" t="s">
        <v>23</v>
      </c>
      <c r="B29" s="9">
        <v>210</v>
      </c>
      <c r="C29" s="9">
        <v>98</v>
      </c>
      <c r="D29" s="9">
        <v>76</v>
      </c>
      <c r="E29" s="9">
        <v>60</v>
      </c>
      <c r="F29" s="9">
        <v>58</v>
      </c>
      <c r="G29" s="9">
        <v>-69</v>
      </c>
      <c r="H29" s="9">
        <v>-20</v>
      </c>
      <c r="I29" s="9">
        <v>-221</v>
      </c>
      <c r="J29" s="9">
        <v>-290</v>
      </c>
      <c r="K29" s="9">
        <v>52</v>
      </c>
      <c r="L29" s="9">
        <v>-130</v>
      </c>
      <c r="M29" s="9">
        <v>-126</v>
      </c>
      <c r="N29" s="9">
        <v>22</v>
      </c>
      <c r="O29" s="9">
        <v>-77</v>
      </c>
      <c r="P29" s="9">
        <v>22</v>
      </c>
      <c r="Q29" s="9">
        <v>-54</v>
      </c>
      <c r="R29" s="9">
        <v>13</v>
      </c>
      <c r="S29" s="9">
        <v>7</v>
      </c>
      <c r="T29" s="9">
        <v>-88</v>
      </c>
      <c r="U29" s="9">
        <v>-43</v>
      </c>
      <c r="V29" s="9">
        <v>-29</v>
      </c>
      <c r="W29" s="9">
        <v>-136</v>
      </c>
      <c r="X29" s="9">
        <v>-39</v>
      </c>
      <c r="Y29" s="9">
        <v>-57</v>
      </c>
      <c r="Z29" s="9">
        <v>100</v>
      </c>
      <c r="AA29" s="9">
        <v>-71</v>
      </c>
      <c r="AB29" s="9">
        <v>69</v>
      </c>
      <c r="AC29" s="9">
        <v>-39</v>
      </c>
      <c r="AD29" s="9">
        <v>8</v>
      </c>
      <c r="AE29" s="9">
        <v>-24</v>
      </c>
      <c r="AF29" s="9">
        <v>8</v>
      </c>
      <c r="AG29" s="9">
        <v>-123</v>
      </c>
      <c r="AH29" s="9">
        <v>-17</v>
      </c>
      <c r="AI29" s="9">
        <v>-7</v>
      </c>
      <c r="AJ29" s="9">
        <v>-57</v>
      </c>
      <c r="AK29" s="9">
        <v>72</v>
      </c>
      <c r="AL29" s="9">
        <v>71</v>
      </c>
      <c r="AM29" s="9">
        <v>89</v>
      </c>
      <c r="AN29" s="9">
        <v>-17</v>
      </c>
      <c r="AO29" s="9">
        <v>-6</v>
      </c>
      <c r="AP29" s="9">
        <v>21</v>
      </c>
      <c r="AQ29" s="9">
        <v>55</v>
      </c>
      <c r="AR29" s="9">
        <v>-18</v>
      </c>
      <c r="AS29" s="9">
        <v>24</v>
      </c>
      <c r="AT29" s="9">
        <v>12</v>
      </c>
      <c r="AU29" s="9">
        <v>-43</v>
      </c>
      <c r="AV29" s="9">
        <v>-45</v>
      </c>
      <c r="AW29" s="9">
        <v>28</v>
      </c>
      <c r="AX29" s="9">
        <v>26</v>
      </c>
      <c r="AY29" s="9">
        <v>136</v>
      </c>
      <c r="AZ29" s="9">
        <v>89</v>
      </c>
      <c r="BA29" s="9">
        <v>114</v>
      </c>
      <c r="BB29" s="9">
        <v>52</v>
      </c>
      <c r="BC29" s="9">
        <v>-35</v>
      </c>
      <c r="BD29" s="9">
        <v>-35</v>
      </c>
      <c r="BE29" s="9">
        <v>-79</v>
      </c>
      <c r="BF29" s="9">
        <v>-31</v>
      </c>
      <c r="BG29" s="9">
        <v>-74</v>
      </c>
      <c r="BH29" s="9">
        <v>-5</v>
      </c>
      <c r="BI29" s="9">
        <v>11</v>
      </c>
      <c r="BJ29" s="9"/>
      <c r="BL29" s="9">
        <f t="shared" si="12"/>
        <v>57.25</v>
      </c>
      <c r="BM29" s="9">
        <f t="shared" si="13"/>
        <v>-65.78125</v>
      </c>
      <c r="BN29" s="9">
        <f t="shared" si="14"/>
        <v>123.03125</v>
      </c>
    </row>
    <row r="30" spans="1:66" x14ac:dyDescent="0.15">
      <c r="A30" s="15" t="s">
        <v>24</v>
      </c>
      <c r="B30" s="9">
        <v>-347</v>
      </c>
      <c r="C30" s="9">
        <v>-506</v>
      </c>
      <c r="D30" s="9">
        <v>-316</v>
      </c>
      <c r="E30" s="9">
        <v>-608</v>
      </c>
      <c r="F30" s="9">
        <v>-329</v>
      </c>
      <c r="G30" s="9">
        <v>-345</v>
      </c>
      <c r="H30" s="9">
        <v>-357</v>
      </c>
      <c r="I30" s="9">
        <v>-206</v>
      </c>
      <c r="J30" s="9">
        <v>-354</v>
      </c>
      <c r="K30" s="9">
        <v>-310</v>
      </c>
      <c r="L30" s="9">
        <v>-373</v>
      </c>
      <c r="M30" s="9">
        <v>-354</v>
      </c>
      <c r="N30" s="9">
        <v>-365</v>
      </c>
      <c r="O30" s="9">
        <v>-320</v>
      </c>
      <c r="P30" s="9">
        <v>-214</v>
      </c>
      <c r="Q30" s="9">
        <v>-408</v>
      </c>
      <c r="R30" s="9">
        <v>-273</v>
      </c>
      <c r="S30" s="9">
        <v>-248</v>
      </c>
      <c r="T30" s="9">
        <v>-145</v>
      </c>
      <c r="U30" s="9">
        <v>-75</v>
      </c>
      <c r="V30" s="9">
        <v>-23</v>
      </c>
      <c r="W30" s="9">
        <v>255</v>
      </c>
      <c r="X30" s="9">
        <v>-68</v>
      </c>
      <c r="Y30" s="9">
        <v>-124</v>
      </c>
      <c r="Z30" s="9">
        <v>-130</v>
      </c>
      <c r="AA30" s="9">
        <v>10</v>
      </c>
      <c r="AB30" s="9">
        <v>-76</v>
      </c>
      <c r="AC30" s="9">
        <v>-13</v>
      </c>
      <c r="AD30" s="9">
        <v>-65</v>
      </c>
      <c r="AE30" s="9">
        <v>-194</v>
      </c>
      <c r="AF30" s="9">
        <v>-128</v>
      </c>
      <c r="AG30" s="9">
        <v>-38</v>
      </c>
      <c r="AH30" s="9">
        <v>-44</v>
      </c>
      <c r="AI30" s="9">
        <v>-52</v>
      </c>
      <c r="AJ30" s="9">
        <v>-70</v>
      </c>
      <c r="AK30" s="9">
        <v>153</v>
      </c>
      <c r="AL30" s="9">
        <v>232</v>
      </c>
      <c r="AM30" s="9">
        <v>298</v>
      </c>
      <c r="AN30" s="9">
        <v>195</v>
      </c>
      <c r="AO30" s="9">
        <v>200</v>
      </c>
      <c r="AP30" s="9">
        <v>205</v>
      </c>
      <c r="AQ30" s="9">
        <v>195</v>
      </c>
      <c r="AR30" s="9">
        <v>-62</v>
      </c>
      <c r="AS30" s="9">
        <v>-10</v>
      </c>
      <c r="AT30" s="9">
        <v>-23</v>
      </c>
      <c r="AU30" s="9">
        <v>93</v>
      </c>
      <c r="AV30" s="9">
        <v>67</v>
      </c>
      <c r="AW30" s="9">
        <v>-59</v>
      </c>
      <c r="AX30" s="9">
        <v>-4</v>
      </c>
      <c r="AY30" s="9">
        <v>114</v>
      </c>
      <c r="AZ30" s="9">
        <v>148</v>
      </c>
      <c r="BA30" s="9">
        <v>47</v>
      </c>
      <c r="BB30" s="9">
        <v>-21</v>
      </c>
      <c r="BC30" s="9">
        <v>-35</v>
      </c>
      <c r="BD30" s="9">
        <v>52</v>
      </c>
      <c r="BE30" s="9">
        <v>-2</v>
      </c>
      <c r="BF30" s="9">
        <v>-15</v>
      </c>
      <c r="BG30" s="9">
        <v>-78</v>
      </c>
      <c r="BH30" s="9">
        <v>-174</v>
      </c>
      <c r="BI30" s="9">
        <v>-163</v>
      </c>
      <c r="BJ30" s="9"/>
      <c r="BL30" s="9">
        <f t="shared" si="12"/>
        <v>150.93333333333334</v>
      </c>
      <c r="BM30" s="9">
        <f t="shared" si="13"/>
        <v>-180.53333333333333</v>
      </c>
      <c r="BN30" s="14">
        <f t="shared" si="14"/>
        <v>331.4666666666667</v>
      </c>
    </row>
    <row r="31" spans="1:66" x14ac:dyDescent="0.15">
      <c r="A31" s="16" t="s">
        <v>25</v>
      </c>
      <c r="B31" s="17">
        <v>-2936</v>
      </c>
      <c r="C31" s="17">
        <v>-3228</v>
      </c>
      <c r="D31" s="17">
        <v>-3402</v>
      </c>
      <c r="E31" s="17">
        <v>-4402</v>
      </c>
      <c r="F31" s="17">
        <v>-3668</v>
      </c>
      <c r="G31" s="17">
        <v>-3842</v>
      </c>
      <c r="H31" s="17">
        <v>-3645</v>
      </c>
      <c r="I31" s="17">
        <v>-3310</v>
      </c>
      <c r="J31" s="17">
        <v>-3529</v>
      </c>
      <c r="K31" s="17">
        <v>-3161</v>
      </c>
      <c r="L31" s="17">
        <v>-2975</v>
      </c>
      <c r="M31" s="17">
        <v>-2701</v>
      </c>
      <c r="N31" s="17">
        <v>-2613</v>
      </c>
      <c r="O31" s="17">
        <v>-2704</v>
      </c>
      <c r="P31" s="17">
        <v>-2949</v>
      </c>
      <c r="Q31" s="17">
        <v>-2048</v>
      </c>
      <c r="R31" s="17">
        <v>-1006</v>
      </c>
      <c r="S31" s="17">
        <v>-236</v>
      </c>
      <c r="T31" s="17">
        <v>-69</v>
      </c>
      <c r="U31" s="17">
        <v>1039</v>
      </c>
      <c r="V31" s="17">
        <v>1312</v>
      </c>
      <c r="W31" s="17">
        <v>961</v>
      </c>
      <c r="X31" s="17">
        <v>1339</v>
      </c>
      <c r="Y31" s="17">
        <v>1230</v>
      </c>
      <c r="Z31" s="17">
        <v>1542</v>
      </c>
      <c r="AA31" s="17">
        <v>2006</v>
      </c>
      <c r="AB31" s="17">
        <v>2649</v>
      </c>
      <c r="AC31" s="17">
        <v>3133</v>
      </c>
      <c r="AD31" s="17">
        <v>2492</v>
      </c>
      <c r="AE31" s="17">
        <v>1556</v>
      </c>
      <c r="AF31" s="17">
        <v>1123</v>
      </c>
      <c r="AG31" s="17">
        <v>1313</v>
      </c>
      <c r="AH31" s="17">
        <v>1182</v>
      </c>
      <c r="AI31" s="17">
        <v>1687</v>
      </c>
      <c r="AJ31" s="17">
        <v>2215</v>
      </c>
      <c r="AK31" s="17">
        <v>3364</v>
      </c>
      <c r="AL31" s="17">
        <v>4513</v>
      </c>
      <c r="AM31" s="17">
        <v>3341</v>
      </c>
      <c r="AN31" s="17">
        <v>1969</v>
      </c>
      <c r="AO31" s="17">
        <v>1952</v>
      </c>
      <c r="AP31" s="17">
        <v>2283</v>
      </c>
      <c r="AQ31" s="17">
        <v>1412</v>
      </c>
      <c r="AR31" s="17">
        <v>1009</v>
      </c>
      <c r="AS31" s="17">
        <v>587</v>
      </c>
      <c r="AT31" s="17">
        <v>619</v>
      </c>
      <c r="AU31" s="17">
        <v>426</v>
      </c>
      <c r="AV31" s="17">
        <v>916</v>
      </c>
      <c r="AW31" s="17">
        <v>218</v>
      </c>
      <c r="AX31" s="17">
        <v>220</v>
      </c>
      <c r="AY31" s="17">
        <v>164</v>
      </c>
      <c r="AZ31" s="17">
        <v>-26</v>
      </c>
      <c r="BA31" s="17">
        <v>-427</v>
      </c>
      <c r="BB31" s="17">
        <v>-57</v>
      </c>
      <c r="BC31" s="17">
        <v>-110</v>
      </c>
      <c r="BD31" s="17">
        <v>-646</v>
      </c>
      <c r="BE31" s="17">
        <v>-917</v>
      </c>
      <c r="BF31" s="17">
        <v>-370</v>
      </c>
      <c r="BG31" s="17">
        <v>-454</v>
      </c>
      <c r="BH31" s="17">
        <v>-600</v>
      </c>
      <c r="BI31" s="17">
        <v>-381</v>
      </c>
      <c r="BJ31" s="17"/>
      <c r="BL31" s="9">
        <f t="shared" si="12"/>
        <v>1605.5483870967741</v>
      </c>
      <c r="BM31" s="9">
        <f t="shared" si="13"/>
        <v>-1945.2413793103449</v>
      </c>
      <c r="BN31" s="14">
        <f t="shared" si="14"/>
        <v>3550.7897664071188</v>
      </c>
    </row>
    <row r="32" spans="1:66" x14ac:dyDescent="0.15">
      <c r="A32" s="15" t="s">
        <v>26</v>
      </c>
      <c r="B32" s="9">
        <v>-449</v>
      </c>
      <c r="C32" s="9">
        <v>-546</v>
      </c>
      <c r="D32" s="9">
        <v>-601</v>
      </c>
      <c r="E32" s="9">
        <v>-409</v>
      </c>
      <c r="F32" s="9">
        <v>-322</v>
      </c>
      <c r="G32" s="9">
        <v>-651</v>
      </c>
      <c r="H32" s="9">
        <v>-477</v>
      </c>
      <c r="I32" s="9">
        <v>-598</v>
      </c>
      <c r="J32" s="9">
        <v>283</v>
      </c>
      <c r="K32" s="9">
        <v>-374</v>
      </c>
      <c r="L32" s="9">
        <v>-273</v>
      </c>
      <c r="M32" s="9">
        <v>-386</v>
      </c>
      <c r="N32" s="9">
        <v>-465</v>
      </c>
      <c r="O32" s="9">
        <v>-337</v>
      </c>
      <c r="P32" s="9">
        <v>-681</v>
      </c>
      <c r="Q32" s="9">
        <v>-619</v>
      </c>
      <c r="R32" s="9">
        <v>-60</v>
      </c>
      <c r="S32" s="9">
        <v>-172</v>
      </c>
      <c r="T32" s="9">
        <v>107</v>
      </c>
      <c r="U32" s="9">
        <v>260</v>
      </c>
      <c r="V32" s="9">
        <v>262</v>
      </c>
      <c r="W32" s="9">
        <v>182</v>
      </c>
      <c r="X32" s="9">
        <v>17</v>
      </c>
      <c r="Y32" s="9">
        <v>126</v>
      </c>
      <c r="Z32" s="9">
        <v>224</v>
      </c>
      <c r="AA32" s="9">
        <v>267</v>
      </c>
      <c r="AB32" s="9">
        <v>448</v>
      </c>
      <c r="AC32" s="9">
        <v>400</v>
      </c>
      <c r="AD32" s="9">
        <v>176</v>
      </c>
      <c r="AE32" s="9">
        <v>-392</v>
      </c>
      <c r="AF32" s="9">
        <v>-193</v>
      </c>
      <c r="AG32" s="9">
        <v>64</v>
      </c>
      <c r="AH32" s="9">
        <v>147</v>
      </c>
      <c r="AI32" s="9">
        <v>211</v>
      </c>
      <c r="AJ32" s="9">
        <v>202</v>
      </c>
      <c r="AK32" s="9">
        <v>293</v>
      </c>
      <c r="AL32" s="9">
        <v>333</v>
      </c>
      <c r="AM32" s="9">
        <v>266</v>
      </c>
      <c r="AN32" s="9">
        <v>134</v>
      </c>
      <c r="AO32" s="9">
        <v>246</v>
      </c>
      <c r="AP32" s="9">
        <v>172</v>
      </c>
      <c r="AQ32" s="9">
        <v>659</v>
      </c>
      <c r="AR32" s="9">
        <v>321</v>
      </c>
      <c r="AS32" s="9">
        <v>205</v>
      </c>
      <c r="AT32" s="9">
        <v>284</v>
      </c>
      <c r="AU32" s="9">
        <v>87</v>
      </c>
      <c r="AV32" s="9">
        <v>30</v>
      </c>
      <c r="AW32" s="9">
        <v>-61</v>
      </c>
      <c r="AX32" s="9">
        <v>69</v>
      </c>
      <c r="AY32" s="9">
        <v>4</v>
      </c>
      <c r="AZ32" s="9">
        <v>107</v>
      </c>
      <c r="BA32" s="9">
        <v>-73</v>
      </c>
      <c r="BB32" s="9">
        <v>15</v>
      </c>
      <c r="BC32" s="9">
        <v>303</v>
      </c>
      <c r="BD32" s="9">
        <v>32</v>
      </c>
      <c r="BE32" s="9">
        <v>-82</v>
      </c>
      <c r="BF32" s="9">
        <v>9</v>
      </c>
      <c r="BG32" s="9">
        <v>-63</v>
      </c>
      <c r="BH32" s="9">
        <v>-57</v>
      </c>
      <c r="BI32" s="9">
        <v>-172</v>
      </c>
      <c r="BJ32" s="9"/>
      <c r="BL32" s="9">
        <f t="shared" si="12"/>
        <v>198.42857142857142</v>
      </c>
      <c r="BM32" s="9">
        <f t="shared" si="13"/>
        <v>-340.52</v>
      </c>
      <c r="BN32" s="14">
        <f t="shared" si="14"/>
        <v>538.94857142857143</v>
      </c>
    </row>
    <row r="33" spans="1:66" x14ac:dyDescent="0.15">
      <c r="A33" s="15" t="s">
        <v>27</v>
      </c>
      <c r="B33" s="9">
        <v>43</v>
      </c>
      <c r="C33" s="9">
        <v>-55</v>
      </c>
      <c r="D33" s="9">
        <v>-42</v>
      </c>
      <c r="E33" s="9">
        <v>-109</v>
      </c>
      <c r="F33" s="9">
        <v>-96</v>
      </c>
      <c r="G33" s="9">
        <v>-38</v>
      </c>
      <c r="H33" s="9">
        <v>154</v>
      </c>
      <c r="I33" s="9">
        <v>93</v>
      </c>
      <c r="J33" s="9">
        <v>-100</v>
      </c>
      <c r="K33" s="9">
        <v>3</v>
      </c>
      <c r="L33" s="9">
        <v>43</v>
      </c>
      <c r="M33" s="9">
        <v>-157</v>
      </c>
      <c r="N33" s="9">
        <v>-352</v>
      </c>
      <c r="O33" s="9">
        <v>-351</v>
      </c>
      <c r="P33" s="9">
        <v>-255</v>
      </c>
      <c r="Q33" s="9">
        <v>-387</v>
      </c>
      <c r="R33" s="9">
        <v>-129</v>
      </c>
      <c r="S33" s="9">
        <v>104</v>
      </c>
      <c r="T33" s="9">
        <v>0</v>
      </c>
      <c r="U33" s="9">
        <v>-10</v>
      </c>
      <c r="V33" s="9">
        <v>212</v>
      </c>
      <c r="W33" s="9">
        <v>182</v>
      </c>
      <c r="X33" s="9">
        <v>193</v>
      </c>
      <c r="Y33" s="9">
        <v>212</v>
      </c>
      <c r="Z33" s="9">
        <v>264</v>
      </c>
      <c r="AA33" s="9">
        <v>70</v>
      </c>
      <c r="AB33" s="9">
        <v>455</v>
      </c>
      <c r="AC33" s="9">
        <v>478</v>
      </c>
      <c r="AD33" s="9">
        <v>337</v>
      </c>
      <c r="AE33" s="9">
        <v>195</v>
      </c>
      <c r="AF33" s="9">
        <v>295</v>
      </c>
      <c r="AG33" s="9">
        <v>371</v>
      </c>
      <c r="AH33" s="9">
        <v>261</v>
      </c>
      <c r="AI33" s="9">
        <v>320</v>
      </c>
      <c r="AJ33" s="9">
        <v>378</v>
      </c>
      <c r="AK33" s="9">
        <v>872</v>
      </c>
      <c r="AL33" s="9">
        <v>1324</v>
      </c>
      <c r="AM33" s="9">
        <v>1440</v>
      </c>
      <c r="AN33" s="9">
        <v>927</v>
      </c>
      <c r="AO33" s="9">
        <v>642</v>
      </c>
      <c r="AP33" s="9">
        <v>857</v>
      </c>
      <c r="AQ33" s="9">
        <v>1229</v>
      </c>
      <c r="AR33" s="9">
        <v>693</v>
      </c>
      <c r="AS33" s="9">
        <v>660</v>
      </c>
      <c r="AT33" s="9">
        <v>515</v>
      </c>
      <c r="AU33" s="9">
        <v>330</v>
      </c>
      <c r="AV33" s="9">
        <v>471</v>
      </c>
      <c r="AW33" s="9">
        <v>629</v>
      </c>
      <c r="AX33" s="9">
        <v>404</v>
      </c>
      <c r="AY33" s="9">
        <v>683</v>
      </c>
      <c r="AZ33" s="9">
        <v>252</v>
      </c>
      <c r="BA33" s="9">
        <v>373</v>
      </c>
      <c r="BB33" s="9">
        <v>434</v>
      </c>
      <c r="BC33" s="9">
        <v>339</v>
      </c>
      <c r="BD33" s="9">
        <v>168</v>
      </c>
      <c r="BE33" s="9">
        <v>56</v>
      </c>
      <c r="BF33" s="9">
        <v>80</v>
      </c>
      <c r="BG33" s="9">
        <v>21</v>
      </c>
      <c r="BH33" s="9">
        <v>-20</v>
      </c>
      <c r="BI33" s="9">
        <v>-53</v>
      </c>
      <c r="BJ33" s="9"/>
      <c r="BL33" s="9">
        <f t="shared" si="12"/>
        <v>410.5</v>
      </c>
      <c r="BM33" s="9">
        <f t="shared" si="13"/>
        <v>-134.625</v>
      </c>
      <c r="BN33" s="14">
        <f t="shared" si="14"/>
        <v>545.125</v>
      </c>
    </row>
    <row r="34" spans="1:66" x14ac:dyDescent="0.15">
      <c r="A34" s="15" t="s">
        <v>28</v>
      </c>
      <c r="B34" s="9">
        <v>-438</v>
      </c>
      <c r="C34" s="9">
        <v>-478</v>
      </c>
      <c r="D34" s="9">
        <v>-198</v>
      </c>
      <c r="E34" s="9">
        <v>-206</v>
      </c>
      <c r="F34" s="9">
        <v>-53</v>
      </c>
      <c r="G34" s="9">
        <v>-420</v>
      </c>
      <c r="H34" s="9">
        <v>-251</v>
      </c>
      <c r="I34" s="9">
        <v>-659</v>
      </c>
      <c r="J34" s="9">
        <v>-296</v>
      </c>
      <c r="K34" s="9">
        <v>-473</v>
      </c>
      <c r="L34" s="9">
        <v>-518</v>
      </c>
      <c r="M34" s="9">
        <v>-355</v>
      </c>
      <c r="N34" s="9">
        <v>-87</v>
      </c>
      <c r="O34" s="9">
        <v>-298</v>
      </c>
      <c r="P34" s="9">
        <v>-55</v>
      </c>
      <c r="Q34" s="9">
        <v>-30</v>
      </c>
      <c r="R34" s="9">
        <v>10</v>
      </c>
      <c r="S34" s="9">
        <v>-63</v>
      </c>
      <c r="T34" s="9">
        <v>216</v>
      </c>
      <c r="U34" s="9">
        <v>92</v>
      </c>
      <c r="V34" s="9">
        <v>117</v>
      </c>
      <c r="W34" s="9">
        <v>200</v>
      </c>
      <c r="X34" s="9">
        <v>113</v>
      </c>
      <c r="Y34" s="9">
        <v>66</v>
      </c>
      <c r="Z34" s="9">
        <v>190</v>
      </c>
      <c r="AA34" s="9">
        <v>165</v>
      </c>
      <c r="AB34" s="9">
        <v>199</v>
      </c>
      <c r="AC34" s="9">
        <v>162</v>
      </c>
      <c r="AD34" s="9">
        <v>152</v>
      </c>
      <c r="AE34" s="9">
        <v>179</v>
      </c>
      <c r="AF34" s="9">
        <v>55</v>
      </c>
      <c r="AG34" s="9">
        <v>190</v>
      </c>
      <c r="AH34" s="9">
        <v>191</v>
      </c>
      <c r="AI34" s="9">
        <v>120</v>
      </c>
      <c r="AJ34" s="9">
        <v>213</v>
      </c>
      <c r="AK34" s="9">
        <v>268</v>
      </c>
      <c r="AL34" s="9">
        <v>154</v>
      </c>
      <c r="AM34" s="9">
        <v>131</v>
      </c>
      <c r="AN34" s="9">
        <v>133</v>
      </c>
      <c r="AO34" s="9">
        <v>81</v>
      </c>
      <c r="AP34" s="9">
        <v>129</v>
      </c>
      <c r="AQ34" s="9">
        <v>117</v>
      </c>
      <c r="AR34" s="9">
        <v>110</v>
      </c>
      <c r="AS34" s="9">
        <v>107</v>
      </c>
      <c r="AT34" s="9">
        <v>179</v>
      </c>
      <c r="AU34" s="9">
        <v>45</v>
      </c>
      <c r="AV34" s="9">
        <v>77</v>
      </c>
      <c r="AW34" s="9">
        <v>148</v>
      </c>
      <c r="AX34" s="9">
        <v>90</v>
      </c>
      <c r="AY34" s="9">
        <v>158</v>
      </c>
      <c r="AZ34" s="9">
        <v>198</v>
      </c>
      <c r="BA34" s="9">
        <v>80</v>
      </c>
      <c r="BB34" s="9">
        <v>146</v>
      </c>
      <c r="BC34" s="9">
        <v>158</v>
      </c>
      <c r="BD34" s="9">
        <v>63</v>
      </c>
      <c r="BE34" s="9">
        <v>15</v>
      </c>
      <c r="BF34" s="9">
        <v>-38</v>
      </c>
      <c r="BG34" s="9">
        <v>47</v>
      </c>
      <c r="BH34" s="9">
        <v>-40</v>
      </c>
      <c r="BI34" s="9">
        <v>42</v>
      </c>
      <c r="BJ34" s="9"/>
      <c r="BL34" s="9">
        <f t="shared" si="12"/>
        <v>129.41463414634146</v>
      </c>
      <c r="BM34" s="9">
        <f t="shared" si="13"/>
        <v>-260.84210526315792</v>
      </c>
      <c r="BN34" s="14">
        <f t="shared" si="14"/>
        <v>390.25673940949935</v>
      </c>
    </row>
    <row r="35" spans="1:66" x14ac:dyDescent="0.15">
      <c r="A35" s="8" t="s">
        <v>29</v>
      </c>
      <c r="B35" s="9">
        <v>14</v>
      </c>
      <c r="C35" s="9">
        <v>22</v>
      </c>
      <c r="D35" s="9">
        <v>6</v>
      </c>
      <c r="E35" s="9">
        <v>35</v>
      </c>
      <c r="F35" s="9">
        <v>55</v>
      </c>
      <c r="G35" s="9">
        <v>51</v>
      </c>
      <c r="H35" s="9">
        <v>18</v>
      </c>
      <c r="I35" s="9">
        <v>60</v>
      </c>
      <c r="J35" s="9">
        <v>69</v>
      </c>
      <c r="K35" s="9">
        <v>18</v>
      </c>
      <c r="L35" s="9">
        <v>119</v>
      </c>
      <c r="M35" s="9">
        <v>63</v>
      </c>
      <c r="N35" s="9">
        <v>30</v>
      </c>
      <c r="O35" s="9">
        <v>25</v>
      </c>
      <c r="P35" s="9">
        <v>-14</v>
      </c>
      <c r="Q35" s="9">
        <v>13</v>
      </c>
      <c r="R35" s="9">
        <v>9</v>
      </c>
      <c r="S35" s="9">
        <v>3</v>
      </c>
      <c r="T35" s="9">
        <v>66</v>
      </c>
      <c r="U35" s="9">
        <v>43</v>
      </c>
      <c r="V35" s="9">
        <v>0</v>
      </c>
      <c r="W35" s="9">
        <v>-23</v>
      </c>
      <c r="X35" s="9">
        <v>9</v>
      </c>
      <c r="Y35" s="9">
        <v>-31</v>
      </c>
      <c r="Z35" s="9">
        <v>6</v>
      </c>
      <c r="AA35" s="9">
        <v>-5</v>
      </c>
      <c r="AB35" s="9">
        <v>19</v>
      </c>
      <c r="AC35" s="9">
        <v>20</v>
      </c>
      <c r="AD35" s="9">
        <v>40</v>
      </c>
      <c r="AE35" s="9">
        <v>41</v>
      </c>
      <c r="AF35" s="9">
        <v>6</v>
      </c>
      <c r="AG35" s="9">
        <v>26</v>
      </c>
      <c r="AH35" s="9">
        <v>15</v>
      </c>
      <c r="AI35" s="9">
        <v>45</v>
      </c>
      <c r="AJ35" s="9">
        <v>21</v>
      </c>
      <c r="AK35" s="9">
        <v>30</v>
      </c>
      <c r="AL35" s="9">
        <v>19</v>
      </c>
      <c r="AM35" s="9">
        <v>19</v>
      </c>
      <c r="AN35" s="9">
        <v>13</v>
      </c>
      <c r="AO35" s="9">
        <v>-4</v>
      </c>
      <c r="AP35" s="9">
        <v>-17</v>
      </c>
      <c r="AQ35" s="9">
        <v>6</v>
      </c>
      <c r="AR35" s="9">
        <v>-5</v>
      </c>
      <c r="AS35" s="9">
        <v>-6</v>
      </c>
      <c r="AT35" s="9">
        <v>-30</v>
      </c>
      <c r="AU35" s="9">
        <v>-15</v>
      </c>
      <c r="AV35" s="9">
        <v>22</v>
      </c>
      <c r="AW35" s="9">
        <v>8</v>
      </c>
      <c r="AX35" s="9">
        <v>18</v>
      </c>
      <c r="AY35" s="9">
        <v>13</v>
      </c>
      <c r="AZ35" s="9">
        <v>31</v>
      </c>
      <c r="BA35" s="9">
        <v>24</v>
      </c>
      <c r="BB35" s="9">
        <v>87</v>
      </c>
      <c r="BC35" s="9">
        <v>69</v>
      </c>
      <c r="BD35" s="9">
        <v>69</v>
      </c>
      <c r="BE35" s="9">
        <v>-19</v>
      </c>
      <c r="BF35" s="9">
        <v>15</v>
      </c>
      <c r="BG35" s="9">
        <v>-9</v>
      </c>
      <c r="BH35" s="9">
        <v>22</v>
      </c>
      <c r="BI35" s="9">
        <v>14</v>
      </c>
      <c r="BJ35" s="9"/>
      <c r="BL35" s="9">
        <f t="shared" si="12"/>
        <v>30.76595744680851</v>
      </c>
      <c r="BM35" s="9">
        <f t="shared" si="13"/>
        <v>-13.692307692307692</v>
      </c>
      <c r="BN35" s="9">
        <f t="shared" si="14"/>
        <v>44.4582651391162</v>
      </c>
    </row>
    <row r="36" spans="1:66" x14ac:dyDescent="0.15">
      <c r="A36" s="8" t="s">
        <v>30</v>
      </c>
      <c r="B36" s="9">
        <v>-17</v>
      </c>
      <c r="C36" s="9">
        <v>-9</v>
      </c>
      <c r="D36" s="9">
        <v>35</v>
      </c>
      <c r="E36" s="9">
        <v>115</v>
      </c>
      <c r="F36" s="9">
        <v>9</v>
      </c>
      <c r="G36" s="9">
        <v>79</v>
      </c>
      <c r="H36" s="9">
        <v>101</v>
      </c>
      <c r="I36" s="9">
        <v>136</v>
      </c>
      <c r="J36" s="9">
        <v>184</v>
      </c>
      <c r="K36" s="9">
        <v>76</v>
      </c>
      <c r="L36" s="9">
        <v>88</v>
      </c>
      <c r="M36" s="9">
        <v>37</v>
      </c>
      <c r="N36" s="9">
        <v>29</v>
      </c>
      <c r="O36" s="9">
        <v>48</v>
      </c>
      <c r="P36" s="9">
        <v>41</v>
      </c>
      <c r="Q36" s="9">
        <v>9</v>
      </c>
      <c r="R36" s="9">
        <v>37</v>
      </c>
      <c r="S36" s="9">
        <v>41</v>
      </c>
      <c r="T36" s="9">
        <v>-3</v>
      </c>
      <c r="U36" s="9">
        <v>0</v>
      </c>
      <c r="V36" s="9">
        <v>51</v>
      </c>
      <c r="W36" s="9">
        <v>30</v>
      </c>
      <c r="X36" s="9">
        <v>-34</v>
      </c>
      <c r="Y36" s="9">
        <v>6</v>
      </c>
      <c r="Z36" s="9">
        <v>-29</v>
      </c>
      <c r="AA36" s="9">
        <v>-15</v>
      </c>
      <c r="AB36" s="9">
        <v>-13</v>
      </c>
      <c r="AC36" s="9">
        <v>-8</v>
      </c>
      <c r="AD36" s="9">
        <v>-22</v>
      </c>
      <c r="AE36" s="9">
        <v>22</v>
      </c>
      <c r="AF36" s="9">
        <v>22</v>
      </c>
      <c r="AG36" s="9">
        <v>26</v>
      </c>
      <c r="AH36" s="9">
        <v>35</v>
      </c>
      <c r="AI36" s="9">
        <v>9</v>
      </c>
      <c r="AJ36" s="9">
        <v>15</v>
      </c>
      <c r="AK36" s="9">
        <v>-2</v>
      </c>
      <c r="AL36" s="9">
        <v>22</v>
      </c>
      <c r="AM36" s="9">
        <v>25</v>
      </c>
      <c r="AN36" s="9">
        <v>26</v>
      </c>
      <c r="AO36" s="9">
        <v>34</v>
      </c>
      <c r="AP36" s="9">
        <v>12</v>
      </c>
      <c r="AQ36" s="9">
        <v>5</v>
      </c>
      <c r="AR36" s="9">
        <v>-3</v>
      </c>
      <c r="AS36" s="9">
        <v>-13</v>
      </c>
      <c r="AT36" s="9">
        <v>20</v>
      </c>
      <c r="AU36" s="9">
        <v>-23</v>
      </c>
      <c r="AV36" s="9">
        <v>9</v>
      </c>
      <c r="AW36" s="9">
        <v>-20</v>
      </c>
      <c r="AX36" s="9">
        <v>9</v>
      </c>
      <c r="AY36" s="9">
        <v>-10</v>
      </c>
      <c r="AZ36" s="9">
        <v>11</v>
      </c>
      <c r="BA36" s="9">
        <v>15</v>
      </c>
      <c r="BB36" s="9">
        <v>3</v>
      </c>
      <c r="BC36" s="9">
        <v>32</v>
      </c>
      <c r="BD36" s="9">
        <v>-7</v>
      </c>
      <c r="BE36" s="9">
        <v>24</v>
      </c>
      <c r="BF36" s="9">
        <v>1</v>
      </c>
      <c r="BG36" s="9">
        <v>3</v>
      </c>
      <c r="BH36" s="9">
        <v>8</v>
      </c>
      <c r="BI36" s="9">
        <v>22</v>
      </c>
      <c r="BJ36" s="9"/>
      <c r="BL36" s="9">
        <f t="shared" si="12"/>
        <v>36.325581395348834</v>
      </c>
      <c r="BM36" s="9">
        <f t="shared" si="13"/>
        <v>-13.411764705882353</v>
      </c>
      <c r="BN36" s="9">
        <f t="shared" si="14"/>
        <v>49.737346101231189</v>
      </c>
    </row>
    <row r="37" spans="1:66" x14ac:dyDescent="0.15">
      <c r="A37" s="8" t="s">
        <v>31</v>
      </c>
      <c r="B37" s="9">
        <v>67</v>
      </c>
      <c r="C37" s="9">
        <v>56</v>
      </c>
      <c r="D37" s="9">
        <v>-19</v>
      </c>
      <c r="E37" s="9">
        <v>1</v>
      </c>
      <c r="F37" s="9">
        <v>29</v>
      </c>
      <c r="G37" s="9">
        <v>18</v>
      </c>
      <c r="H37" s="9">
        <v>96</v>
      </c>
      <c r="I37" s="9">
        <v>59</v>
      </c>
      <c r="J37" s="9">
        <v>120</v>
      </c>
      <c r="K37" s="9">
        <v>74</v>
      </c>
      <c r="L37" s="9">
        <v>-45</v>
      </c>
      <c r="M37" s="9">
        <v>-23</v>
      </c>
      <c r="N37" s="9">
        <v>-67</v>
      </c>
      <c r="O37" s="9">
        <v>-112</v>
      </c>
      <c r="P37" s="9">
        <v>-21</v>
      </c>
      <c r="Q37" s="9">
        <v>-77</v>
      </c>
      <c r="R37" s="9">
        <v>-51</v>
      </c>
      <c r="S37" s="9">
        <v>43</v>
      </c>
      <c r="T37" s="9">
        <v>56</v>
      </c>
      <c r="U37" s="9">
        <v>53</v>
      </c>
      <c r="V37" s="9">
        <v>-23</v>
      </c>
      <c r="W37" s="9">
        <v>-77</v>
      </c>
      <c r="X37" s="9">
        <v>-70</v>
      </c>
      <c r="Y37" s="9">
        <v>-55</v>
      </c>
      <c r="Z37" s="9">
        <v>17</v>
      </c>
      <c r="AA37" s="9">
        <v>25</v>
      </c>
      <c r="AB37" s="9">
        <v>16</v>
      </c>
      <c r="AC37" s="9">
        <v>58</v>
      </c>
      <c r="AD37" s="9">
        <v>16</v>
      </c>
      <c r="AE37" s="9">
        <v>2</v>
      </c>
      <c r="AF37" s="9">
        <v>-10</v>
      </c>
      <c r="AG37" s="9">
        <v>64</v>
      </c>
      <c r="AH37" s="9">
        <v>32</v>
      </c>
      <c r="AI37" s="9">
        <v>92</v>
      </c>
      <c r="AJ37" s="9">
        <v>78</v>
      </c>
      <c r="AK37" s="9">
        <v>-14</v>
      </c>
      <c r="AL37" s="9">
        <v>23</v>
      </c>
      <c r="AM37" s="9">
        <v>18</v>
      </c>
      <c r="AN37" s="9">
        <v>-6</v>
      </c>
      <c r="AO37" s="9">
        <v>30</v>
      </c>
      <c r="AP37" s="9">
        <v>-4</v>
      </c>
      <c r="AQ37" s="9">
        <v>15</v>
      </c>
      <c r="AR37" s="9">
        <v>-4</v>
      </c>
      <c r="AS37" s="9">
        <v>-40</v>
      </c>
      <c r="AT37" s="9">
        <v>15</v>
      </c>
      <c r="AU37" s="9">
        <v>53</v>
      </c>
      <c r="AV37" s="9">
        <v>42</v>
      </c>
      <c r="AW37" s="9">
        <v>74</v>
      </c>
      <c r="AX37" s="9">
        <v>49</v>
      </c>
      <c r="AY37" s="9">
        <v>33</v>
      </c>
      <c r="AZ37" s="9">
        <v>21</v>
      </c>
      <c r="BA37" s="9">
        <v>51</v>
      </c>
      <c r="BB37" s="9">
        <v>12</v>
      </c>
      <c r="BC37" s="9">
        <v>49</v>
      </c>
      <c r="BD37" s="9">
        <v>-15</v>
      </c>
      <c r="BE37" s="9">
        <v>26</v>
      </c>
      <c r="BF37" s="9">
        <v>-12</v>
      </c>
      <c r="BG37" s="9">
        <v>76</v>
      </c>
      <c r="BH37" s="9">
        <v>-53</v>
      </c>
      <c r="BI37" s="9">
        <v>23</v>
      </c>
      <c r="BJ37" s="9"/>
      <c r="BL37" s="9">
        <f t="shared" si="12"/>
        <v>43.128205128205131</v>
      </c>
      <c r="BM37" s="9">
        <f t="shared" si="13"/>
        <v>-38</v>
      </c>
      <c r="BN37" s="9">
        <f t="shared" si="14"/>
        <v>81.128205128205138</v>
      </c>
    </row>
    <row r="38" spans="1:66" x14ac:dyDescent="0.15">
      <c r="A38" s="8" t="s">
        <v>32</v>
      </c>
      <c r="B38" s="9">
        <v>-6</v>
      </c>
      <c r="C38" s="9">
        <v>-21</v>
      </c>
      <c r="D38" s="9">
        <v>-50</v>
      </c>
      <c r="E38" s="9">
        <v>-108</v>
      </c>
      <c r="F38" s="9">
        <v>115</v>
      </c>
      <c r="G38" s="9">
        <v>59</v>
      </c>
      <c r="H38" s="9">
        <v>71</v>
      </c>
      <c r="I38" s="9">
        <v>17</v>
      </c>
      <c r="J38" s="9">
        <v>51</v>
      </c>
      <c r="K38" s="9">
        <v>-51</v>
      </c>
      <c r="L38" s="9">
        <v>10</v>
      </c>
      <c r="M38" s="9">
        <v>-65</v>
      </c>
      <c r="N38" s="9">
        <v>-9</v>
      </c>
      <c r="O38" s="9">
        <v>-98</v>
      </c>
      <c r="P38" s="9">
        <v>-59</v>
      </c>
      <c r="Q38" s="9">
        <v>-22</v>
      </c>
      <c r="R38" s="9">
        <v>-9</v>
      </c>
      <c r="S38" s="9">
        <v>20</v>
      </c>
      <c r="T38" s="9">
        <v>-102</v>
      </c>
      <c r="U38" s="9">
        <v>-28</v>
      </c>
      <c r="V38" s="9">
        <v>-88</v>
      </c>
      <c r="W38" s="9">
        <v>-3</v>
      </c>
      <c r="X38" s="9">
        <v>-13</v>
      </c>
      <c r="Y38" s="9">
        <v>-69</v>
      </c>
      <c r="Z38" s="9">
        <v>150</v>
      </c>
      <c r="AA38" s="9">
        <v>-69</v>
      </c>
      <c r="AB38" s="9">
        <v>-47</v>
      </c>
      <c r="AC38" s="9">
        <v>-55</v>
      </c>
      <c r="AD38" s="9">
        <v>-25</v>
      </c>
      <c r="AE38" s="9">
        <v>55</v>
      </c>
      <c r="AF38" s="9">
        <v>14</v>
      </c>
      <c r="AG38" s="9">
        <v>-1</v>
      </c>
      <c r="AH38" s="9">
        <v>-16</v>
      </c>
      <c r="AI38" s="9">
        <v>66</v>
      </c>
      <c r="AJ38" s="9">
        <v>29</v>
      </c>
      <c r="AK38" s="9">
        <v>86</v>
      </c>
      <c r="AL38" s="9">
        <v>7</v>
      </c>
      <c r="AM38" s="9">
        <v>63</v>
      </c>
      <c r="AN38" s="9">
        <v>-19</v>
      </c>
      <c r="AO38" s="9">
        <v>58</v>
      </c>
      <c r="AP38" s="9">
        <v>59</v>
      </c>
      <c r="AQ38" s="9">
        <v>63</v>
      </c>
      <c r="AR38" s="9">
        <v>-27</v>
      </c>
      <c r="AS38" s="9">
        <v>27</v>
      </c>
      <c r="AT38" s="9">
        <v>-32</v>
      </c>
      <c r="AU38" s="9">
        <v>22</v>
      </c>
      <c r="AV38" s="9">
        <v>-15</v>
      </c>
      <c r="AW38" s="9">
        <v>-53</v>
      </c>
      <c r="AX38" s="9">
        <v>64</v>
      </c>
      <c r="AY38" s="9">
        <v>80</v>
      </c>
      <c r="AZ38" s="9">
        <v>74</v>
      </c>
      <c r="BA38" s="9">
        <v>26</v>
      </c>
      <c r="BB38" s="9">
        <v>420</v>
      </c>
      <c r="BC38" s="9">
        <v>325</v>
      </c>
      <c r="BD38" s="9">
        <v>29</v>
      </c>
      <c r="BE38" s="9">
        <v>18</v>
      </c>
      <c r="BF38" s="9">
        <v>47</v>
      </c>
      <c r="BG38" s="9">
        <v>41</v>
      </c>
      <c r="BH38" s="9">
        <v>157</v>
      </c>
      <c r="BI38" s="9">
        <v>-1</v>
      </c>
      <c r="BJ38" s="9"/>
      <c r="BL38" s="9">
        <f t="shared" si="12"/>
        <v>74.935483870967744</v>
      </c>
      <c r="BM38" s="9">
        <f t="shared" si="13"/>
        <v>-40.03448275862069</v>
      </c>
      <c r="BN38" s="9">
        <f t="shared" si="14"/>
        <v>114.96996662958844</v>
      </c>
    </row>
    <row r="39" spans="1:66" x14ac:dyDescent="0.15">
      <c r="A39" s="8" t="s">
        <v>33</v>
      </c>
      <c r="B39" s="9">
        <v>30</v>
      </c>
      <c r="C39" s="9">
        <v>-18</v>
      </c>
      <c r="D39" s="9">
        <v>53</v>
      </c>
      <c r="E39" s="9">
        <v>19</v>
      </c>
      <c r="F39" s="9">
        <v>56</v>
      </c>
      <c r="G39" s="9">
        <v>-4</v>
      </c>
      <c r="H39" s="9">
        <v>61</v>
      </c>
      <c r="I39" s="9">
        <v>240</v>
      </c>
      <c r="J39" s="9">
        <v>166</v>
      </c>
      <c r="K39" s="9">
        <v>488</v>
      </c>
      <c r="L39" s="9">
        <v>159</v>
      </c>
      <c r="M39" s="9">
        <v>52</v>
      </c>
      <c r="N39" s="9">
        <v>16</v>
      </c>
      <c r="O39" s="9">
        <v>-32</v>
      </c>
      <c r="P39" s="9">
        <v>44</v>
      </c>
      <c r="Q39" s="9">
        <v>167</v>
      </c>
      <c r="R39" s="9">
        <v>345</v>
      </c>
      <c r="S39" s="9">
        <v>8</v>
      </c>
      <c r="T39" s="9">
        <v>235</v>
      </c>
      <c r="U39" s="9">
        <v>100</v>
      </c>
      <c r="V39" s="9">
        <v>30</v>
      </c>
      <c r="W39" s="9">
        <v>-94</v>
      </c>
      <c r="X39" s="9">
        <v>-58</v>
      </c>
      <c r="Y39" s="9">
        <v>-29</v>
      </c>
      <c r="Z39" s="9">
        <v>-29</v>
      </c>
      <c r="AA39" s="9">
        <v>-102</v>
      </c>
      <c r="AB39" s="9">
        <v>25</v>
      </c>
      <c r="AC39" s="9">
        <v>43</v>
      </c>
      <c r="AD39" s="9">
        <v>9</v>
      </c>
      <c r="AE39" s="9">
        <v>81</v>
      </c>
      <c r="AF39" s="9">
        <v>15</v>
      </c>
      <c r="AG39" s="9">
        <v>2</v>
      </c>
      <c r="AH39" s="9">
        <v>118</v>
      </c>
      <c r="AI39" s="9">
        <v>65</v>
      </c>
      <c r="AJ39" s="9">
        <v>45</v>
      </c>
      <c r="AK39" s="9">
        <v>156</v>
      </c>
      <c r="AL39" s="9">
        <v>90</v>
      </c>
      <c r="AM39" s="9">
        <v>39</v>
      </c>
      <c r="AN39" s="9">
        <v>-30</v>
      </c>
      <c r="AO39" s="9">
        <v>-23</v>
      </c>
      <c r="AP39" s="9">
        <v>-63</v>
      </c>
      <c r="AQ39" s="9">
        <v>-37</v>
      </c>
      <c r="AR39" s="9">
        <v>-19</v>
      </c>
      <c r="AS39" s="9">
        <v>-12</v>
      </c>
      <c r="AT39" s="9">
        <v>21</v>
      </c>
      <c r="AU39" s="9">
        <v>-41</v>
      </c>
      <c r="AV39" s="9">
        <v>-19</v>
      </c>
      <c r="AW39" s="9">
        <v>-64</v>
      </c>
      <c r="AX39" s="9">
        <v>-29</v>
      </c>
      <c r="AY39" s="9">
        <v>15</v>
      </c>
      <c r="AZ39" s="9">
        <v>50</v>
      </c>
      <c r="BA39" s="9">
        <v>55</v>
      </c>
      <c r="BB39" s="9">
        <v>26</v>
      </c>
      <c r="BC39" s="9">
        <v>21</v>
      </c>
      <c r="BD39" s="9">
        <v>14</v>
      </c>
      <c r="BE39" s="9">
        <v>15</v>
      </c>
      <c r="BF39" s="9">
        <v>22</v>
      </c>
      <c r="BG39" s="9">
        <v>-11</v>
      </c>
      <c r="BH39" s="9">
        <v>13</v>
      </c>
      <c r="BI39" s="9">
        <v>-22</v>
      </c>
      <c r="BJ39" s="9"/>
      <c r="BL39" s="9">
        <f t="shared" si="12"/>
        <v>80.224999999999994</v>
      </c>
      <c r="BM39" s="9">
        <f t="shared" si="13"/>
        <v>-36.799999999999997</v>
      </c>
      <c r="BN39" s="9">
        <f t="shared" si="14"/>
        <v>117.02499999999999</v>
      </c>
    </row>
    <row r="40" spans="1:66" x14ac:dyDescent="0.15">
      <c r="A40" s="8" t="s">
        <v>34</v>
      </c>
      <c r="B40" s="9">
        <v>69</v>
      </c>
      <c r="C40" s="9">
        <v>24</v>
      </c>
      <c r="D40" s="9">
        <v>25</v>
      </c>
      <c r="E40" s="9">
        <v>21</v>
      </c>
      <c r="F40" s="9">
        <v>24</v>
      </c>
      <c r="G40" s="9">
        <v>35</v>
      </c>
      <c r="H40" s="9">
        <v>26</v>
      </c>
      <c r="I40" s="9">
        <v>54</v>
      </c>
      <c r="J40" s="9">
        <v>28</v>
      </c>
      <c r="K40" s="9">
        <v>131</v>
      </c>
      <c r="L40" s="9">
        <v>158</v>
      </c>
      <c r="M40" s="9">
        <v>94</v>
      </c>
      <c r="N40" s="9">
        <v>76</v>
      </c>
      <c r="O40" s="9">
        <v>16</v>
      </c>
      <c r="P40" s="9">
        <v>69</v>
      </c>
      <c r="Q40" s="9">
        <v>41</v>
      </c>
      <c r="R40" s="9">
        <v>-60</v>
      </c>
      <c r="S40" s="9">
        <v>66</v>
      </c>
      <c r="T40" s="9">
        <v>-34</v>
      </c>
      <c r="U40" s="9">
        <v>14</v>
      </c>
      <c r="V40" s="9">
        <v>-4</v>
      </c>
      <c r="W40" s="9">
        <v>69</v>
      </c>
      <c r="X40" s="9">
        <v>-11</v>
      </c>
      <c r="Y40" s="9">
        <v>17</v>
      </c>
      <c r="Z40" s="9">
        <v>24</v>
      </c>
      <c r="AA40" s="9">
        <v>-38</v>
      </c>
      <c r="AB40" s="9">
        <v>-7</v>
      </c>
      <c r="AC40" s="9">
        <v>44</v>
      </c>
      <c r="AD40" s="9">
        <v>13</v>
      </c>
      <c r="AE40" s="9">
        <v>55</v>
      </c>
      <c r="AF40" s="9">
        <v>23</v>
      </c>
      <c r="AG40" s="9">
        <v>7</v>
      </c>
      <c r="AH40" s="9">
        <v>24</v>
      </c>
      <c r="AI40" s="9">
        <v>61</v>
      </c>
      <c r="AJ40" s="9">
        <v>27</v>
      </c>
      <c r="AK40" s="9">
        <v>39</v>
      </c>
      <c r="AL40" s="9">
        <v>0</v>
      </c>
      <c r="AM40" s="9">
        <v>-11</v>
      </c>
      <c r="AN40" s="9">
        <v>40</v>
      </c>
      <c r="AO40" s="9">
        <v>56</v>
      </c>
      <c r="AP40" s="9">
        <v>-18</v>
      </c>
      <c r="AQ40" s="9">
        <v>2</v>
      </c>
      <c r="AR40" s="9">
        <v>-4</v>
      </c>
      <c r="AS40" s="9">
        <v>-17</v>
      </c>
      <c r="AT40" s="9">
        <v>-8</v>
      </c>
      <c r="AU40" s="9">
        <v>-7</v>
      </c>
      <c r="AV40" s="9">
        <v>4</v>
      </c>
      <c r="AW40" s="9">
        <v>14</v>
      </c>
      <c r="AX40" s="9">
        <v>-12</v>
      </c>
      <c r="AY40" s="9">
        <v>57</v>
      </c>
      <c r="AZ40" s="9">
        <v>11</v>
      </c>
      <c r="BA40" s="9">
        <v>19</v>
      </c>
      <c r="BB40" s="9">
        <v>33</v>
      </c>
      <c r="BC40" s="9">
        <v>40</v>
      </c>
      <c r="BD40" s="9">
        <v>51</v>
      </c>
      <c r="BE40" s="9">
        <v>-16</v>
      </c>
      <c r="BF40" s="9">
        <v>38</v>
      </c>
      <c r="BG40" s="9">
        <v>2</v>
      </c>
      <c r="BH40" s="9">
        <v>-10</v>
      </c>
      <c r="BI40" s="9">
        <v>7</v>
      </c>
      <c r="BJ40" s="9"/>
      <c r="BL40" s="9">
        <f t="shared" si="12"/>
        <v>39.727272727272727</v>
      </c>
      <c r="BM40" s="9">
        <f t="shared" si="13"/>
        <v>-16.0625</v>
      </c>
      <c r="BN40" s="9">
        <f t="shared" si="14"/>
        <v>55.789772727272727</v>
      </c>
    </row>
    <row r="41" spans="1:66" x14ac:dyDescent="0.15">
      <c r="A41" s="8" t="s">
        <v>35</v>
      </c>
      <c r="B41" s="9">
        <v>59</v>
      </c>
      <c r="C41" s="9">
        <v>12</v>
      </c>
      <c r="D41" s="9">
        <v>27</v>
      </c>
      <c r="E41" s="9">
        <v>-7</v>
      </c>
      <c r="F41" s="9">
        <v>148</v>
      </c>
      <c r="G41" s="9">
        <v>3</v>
      </c>
      <c r="H41" s="9">
        <v>-28</v>
      </c>
      <c r="I41" s="9">
        <v>58</v>
      </c>
      <c r="J41" s="9">
        <v>68</v>
      </c>
      <c r="K41" s="9">
        <v>45</v>
      </c>
      <c r="L41" s="9">
        <v>24</v>
      </c>
      <c r="M41" s="9">
        <v>-143</v>
      </c>
      <c r="N41" s="9">
        <v>-73</v>
      </c>
      <c r="O41" s="9">
        <v>-8</v>
      </c>
      <c r="P41" s="9">
        <v>-77</v>
      </c>
      <c r="Q41" s="9">
        <v>-105</v>
      </c>
      <c r="R41" s="9">
        <v>-67</v>
      </c>
      <c r="S41" s="9">
        <v>-69</v>
      </c>
      <c r="T41" s="9">
        <v>-85</v>
      </c>
      <c r="U41" s="9">
        <v>-98</v>
      </c>
      <c r="V41" s="9">
        <v>-53</v>
      </c>
      <c r="W41" s="9">
        <v>-123</v>
      </c>
      <c r="X41" s="9">
        <v>-16</v>
      </c>
      <c r="Y41" s="9">
        <v>-16</v>
      </c>
      <c r="Z41" s="9">
        <v>-28</v>
      </c>
      <c r="AA41" s="9">
        <v>-77</v>
      </c>
      <c r="AB41" s="9">
        <v>-17</v>
      </c>
      <c r="AC41" s="9">
        <v>-33</v>
      </c>
      <c r="AD41" s="9">
        <v>-28</v>
      </c>
      <c r="AE41" s="9">
        <v>19</v>
      </c>
      <c r="AF41" s="9">
        <v>-28</v>
      </c>
      <c r="AG41" s="9">
        <v>-15</v>
      </c>
      <c r="AH41" s="9">
        <v>2</v>
      </c>
      <c r="AI41" s="9">
        <v>23</v>
      </c>
      <c r="AJ41" s="9">
        <v>25</v>
      </c>
      <c r="AK41" s="9">
        <v>8</v>
      </c>
      <c r="AL41" s="9">
        <v>35</v>
      </c>
      <c r="AM41" s="9">
        <v>7</v>
      </c>
      <c r="AN41" s="9">
        <v>-18</v>
      </c>
      <c r="AO41" s="9">
        <v>4</v>
      </c>
      <c r="AP41" s="9">
        <v>-11</v>
      </c>
      <c r="AQ41" s="9">
        <v>-24</v>
      </c>
      <c r="AR41" s="9">
        <v>-11</v>
      </c>
      <c r="AS41" s="9">
        <v>3</v>
      </c>
      <c r="AT41" s="9">
        <v>7</v>
      </c>
      <c r="AU41" s="9">
        <v>-12</v>
      </c>
      <c r="AV41" s="9">
        <v>9</v>
      </c>
      <c r="AW41" s="9">
        <v>35</v>
      </c>
      <c r="AX41" s="9">
        <v>27</v>
      </c>
      <c r="AY41" s="9">
        <v>-4</v>
      </c>
      <c r="AZ41" s="9">
        <v>0</v>
      </c>
      <c r="BA41" s="9">
        <v>23</v>
      </c>
      <c r="BB41" s="9">
        <v>12</v>
      </c>
      <c r="BC41" s="9">
        <v>17</v>
      </c>
      <c r="BD41" s="9">
        <v>-12</v>
      </c>
      <c r="BE41" s="9">
        <v>2</v>
      </c>
      <c r="BF41" s="9">
        <v>1</v>
      </c>
      <c r="BG41" s="9">
        <v>-23</v>
      </c>
      <c r="BH41" s="9">
        <v>-59</v>
      </c>
      <c r="BI41" s="9">
        <v>22</v>
      </c>
      <c r="BJ41" s="9"/>
      <c r="BL41" s="9">
        <f t="shared" si="12"/>
        <v>25.892857142857142</v>
      </c>
      <c r="BM41" s="9">
        <f t="shared" si="13"/>
        <v>-42.75</v>
      </c>
      <c r="BN41" s="9">
        <f t="shared" si="14"/>
        <v>68.642857142857139</v>
      </c>
    </row>
    <row r="42" spans="1:66" x14ac:dyDescent="0.15">
      <c r="A42" s="8" t="s">
        <v>36</v>
      </c>
      <c r="B42" s="9">
        <v>129</v>
      </c>
      <c r="C42" s="9">
        <v>102</v>
      </c>
      <c r="D42" s="9">
        <v>59</v>
      </c>
      <c r="E42" s="9">
        <v>-9</v>
      </c>
      <c r="F42" s="9">
        <v>100</v>
      </c>
      <c r="G42" s="9">
        <v>-58</v>
      </c>
      <c r="H42" s="9">
        <v>271</v>
      </c>
      <c r="I42" s="9">
        <v>142</v>
      </c>
      <c r="J42" s="9">
        <v>198</v>
      </c>
      <c r="K42" s="9">
        <v>159</v>
      </c>
      <c r="L42" s="9">
        <v>230</v>
      </c>
      <c r="M42" s="9">
        <v>43</v>
      </c>
      <c r="N42" s="9">
        <v>90</v>
      </c>
      <c r="O42" s="9">
        <v>83</v>
      </c>
      <c r="P42" s="9">
        <v>99</v>
      </c>
      <c r="Q42" s="9">
        <v>87</v>
      </c>
      <c r="R42" s="9">
        <v>15</v>
      </c>
      <c r="S42" s="9">
        <v>78</v>
      </c>
      <c r="T42" s="9">
        <v>-17</v>
      </c>
      <c r="U42" s="9">
        <v>26</v>
      </c>
      <c r="V42" s="9">
        <v>59</v>
      </c>
      <c r="W42" s="9">
        <v>79</v>
      </c>
      <c r="X42" s="9">
        <v>-25</v>
      </c>
      <c r="Y42" s="9">
        <v>-30</v>
      </c>
      <c r="Z42" s="9">
        <v>28</v>
      </c>
      <c r="AA42" s="9">
        <v>-41</v>
      </c>
      <c r="AB42" s="9">
        <v>72</v>
      </c>
      <c r="AC42" s="9">
        <v>19</v>
      </c>
      <c r="AD42" s="9">
        <v>-22</v>
      </c>
      <c r="AE42" s="9">
        <v>44</v>
      </c>
      <c r="AF42" s="9">
        <v>41</v>
      </c>
      <c r="AG42" s="9">
        <v>23</v>
      </c>
      <c r="AH42" s="9">
        <v>43</v>
      </c>
      <c r="AI42" s="9">
        <v>42</v>
      </c>
      <c r="AJ42" s="9">
        <v>45</v>
      </c>
      <c r="AK42" s="9">
        <v>28</v>
      </c>
      <c r="AL42" s="9">
        <v>30</v>
      </c>
      <c r="AM42" s="9">
        <v>-31</v>
      </c>
      <c r="AN42" s="9">
        <v>21</v>
      </c>
      <c r="AO42" s="9">
        <v>19</v>
      </c>
      <c r="AP42" s="9">
        <v>33</v>
      </c>
      <c r="AQ42" s="9">
        <v>8</v>
      </c>
      <c r="AR42" s="9">
        <v>-16</v>
      </c>
      <c r="AS42" s="9">
        <v>-47</v>
      </c>
      <c r="AT42" s="9">
        <v>5</v>
      </c>
      <c r="AU42" s="9">
        <v>58</v>
      </c>
      <c r="AV42" s="9">
        <v>5</v>
      </c>
      <c r="AW42" s="9">
        <v>30</v>
      </c>
      <c r="AX42" s="9">
        <v>5</v>
      </c>
      <c r="AY42" s="9">
        <v>8</v>
      </c>
      <c r="AZ42" s="9">
        <v>-4</v>
      </c>
      <c r="BA42" s="9">
        <v>36</v>
      </c>
      <c r="BB42" s="9">
        <v>7</v>
      </c>
      <c r="BC42" s="9">
        <v>3</v>
      </c>
      <c r="BD42" s="9">
        <v>40</v>
      </c>
      <c r="BE42" s="9">
        <v>-17</v>
      </c>
      <c r="BF42" s="9">
        <v>-33</v>
      </c>
      <c r="BG42" s="9">
        <v>29</v>
      </c>
      <c r="BH42" s="9">
        <v>12</v>
      </c>
      <c r="BI42" s="9">
        <v>-23</v>
      </c>
      <c r="BJ42" s="9"/>
      <c r="BL42" s="9">
        <f t="shared" si="12"/>
        <v>60.5</v>
      </c>
      <c r="BM42" s="9">
        <f t="shared" si="13"/>
        <v>-26.642857142857142</v>
      </c>
      <c r="BN42" s="9">
        <f t="shared" si="14"/>
        <v>87.142857142857139</v>
      </c>
    </row>
    <row r="43" spans="1:66" x14ac:dyDescent="0.15">
      <c r="A43" s="8" t="s">
        <v>37</v>
      </c>
      <c r="B43" s="9">
        <v>45</v>
      </c>
      <c r="C43" s="9">
        <v>-11</v>
      </c>
      <c r="D43" s="9">
        <v>-52</v>
      </c>
      <c r="E43" s="9">
        <v>-1</v>
      </c>
      <c r="F43" s="9">
        <v>71</v>
      </c>
      <c r="G43" s="9">
        <v>72</v>
      </c>
      <c r="H43" s="9">
        <v>132</v>
      </c>
      <c r="I43" s="9">
        <v>91</v>
      </c>
      <c r="J43" s="9">
        <v>92</v>
      </c>
      <c r="K43" s="9">
        <v>105</v>
      </c>
      <c r="L43" s="9">
        <v>89</v>
      </c>
      <c r="M43" s="9">
        <v>82</v>
      </c>
      <c r="N43" s="9">
        <v>146</v>
      </c>
      <c r="O43" s="9">
        <v>9</v>
      </c>
      <c r="P43" s="9">
        <v>24</v>
      </c>
      <c r="Q43" s="9">
        <v>31</v>
      </c>
      <c r="R43" s="9">
        <v>6</v>
      </c>
      <c r="S43" s="9">
        <v>-1</v>
      </c>
      <c r="T43" s="9">
        <v>22</v>
      </c>
      <c r="U43" s="9">
        <v>49</v>
      </c>
      <c r="V43" s="9">
        <v>4</v>
      </c>
      <c r="W43" s="9">
        <v>32</v>
      </c>
      <c r="X43" s="9">
        <v>-27</v>
      </c>
      <c r="Y43" s="9">
        <v>-34</v>
      </c>
      <c r="Z43" s="9">
        <v>18</v>
      </c>
      <c r="AA43" s="9">
        <v>-14</v>
      </c>
      <c r="AB43" s="9">
        <v>18</v>
      </c>
      <c r="AC43" s="9">
        <v>30</v>
      </c>
      <c r="AD43" s="9">
        <v>6</v>
      </c>
      <c r="AE43" s="9">
        <v>33</v>
      </c>
      <c r="AF43" s="9">
        <v>2</v>
      </c>
      <c r="AG43" s="9">
        <v>38</v>
      </c>
      <c r="AH43" s="9">
        <v>-8</v>
      </c>
      <c r="AI43" s="9">
        <v>39</v>
      </c>
      <c r="AJ43" s="9">
        <v>13</v>
      </c>
      <c r="AK43" s="9">
        <v>73</v>
      </c>
      <c r="AL43" s="9">
        <v>59</v>
      </c>
      <c r="AM43" s="9">
        <v>60</v>
      </c>
      <c r="AN43" s="9">
        <v>23</v>
      </c>
      <c r="AO43" s="9">
        <v>14</v>
      </c>
      <c r="AP43" s="9">
        <v>16</v>
      </c>
      <c r="AQ43" s="9">
        <v>-15</v>
      </c>
      <c r="AR43" s="9">
        <v>28</v>
      </c>
      <c r="AS43" s="9">
        <v>-13</v>
      </c>
      <c r="AT43" s="9">
        <v>-53</v>
      </c>
      <c r="AU43" s="9">
        <v>-17</v>
      </c>
      <c r="AV43" s="9">
        <v>-7</v>
      </c>
      <c r="AW43" s="9">
        <v>-16</v>
      </c>
      <c r="AX43" s="9">
        <v>28</v>
      </c>
      <c r="AY43" s="9">
        <v>16</v>
      </c>
      <c r="AZ43" s="9">
        <v>-4</v>
      </c>
      <c r="BA43" s="9">
        <v>35</v>
      </c>
      <c r="BB43" s="9">
        <v>42</v>
      </c>
      <c r="BC43" s="9">
        <v>30</v>
      </c>
      <c r="BD43" s="9">
        <v>40</v>
      </c>
      <c r="BE43" s="9">
        <v>10</v>
      </c>
      <c r="BF43" s="9">
        <v>12</v>
      </c>
      <c r="BG43" s="9">
        <v>29</v>
      </c>
      <c r="BH43" s="9">
        <v>29</v>
      </c>
      <c r="BI43" s="9">
        <v>34</v>
      </c>
      <c r="BJ43" s="9"/>
      <c r="BL43" s="9">
        <f t="shared" si="12"/>
        <v>41.711111111111109</v>
      </c>
      <c r="BM43" s="9">
        <f t="shared" si="13"/>
        <v>-18.2</v>
      </c>
      <c r="BN43" s="9">
        <f t="shared" si="14"/>
        <v>59.911111111111111</v>
      </c>
    </row>
    <row r="44" spans="1:66" x14ac:dyDescent="0.15">
      <c r="A44" s="8" t="s">
        <v>38</v>
      </c>
      <c r="B44" s="9">
        <v>38</v>
      </c>
      <c r="C44" s="9">
        <v>153</v>
      </c>
      <c r="D44" s="9">
        <v>85</v>
      </c>
      <c r="E44" s="9">
        <v>-4</v>
      </c>
      <c r="F44" s="9">
        <v>170</v>
      </c>
      <c r="G44" s="9">
        <v>150</v>
      </c>
      <c r="H44" s="9">
        <v>556</v>
      </c>
      <c r="I44" s="9">
        <v>755</v>
      </c>
      <c r="J44" s="9">
        <v>756</v>
      </c>
      <c r="K44" s="9">
        <v>643</v>
      </c>
      <c r="L44" s="9">
        <v>504</v>
      </c>
      <c r="M44" s="9">
        <v>171</v>
      </c>
      <c r="N44" s="9">
        <v>160</v>
      </c>
      <c r="O44" s="9">
        <v>91</v>
      </c>
      <c r="P44" s="9">
        <v>228</v>
      </c>
      <c r="Q44" s="9">
        <v>390</v>
      </c>
      <c r="R44" s="9">
        <v>399</v>
      </c>
      <c r="S44" s="9">
        <v>216</v>
      </c>
      <c r="T44" s="9">
        <v>243</v>
      </c>
      <c r="U44" s="9">
        <v>209</v>
      </c>
      <c r="V44" s="9">
        <v>46</v>
      </c>
      <c r="W44" s="9">
        <v>-128</v>
      </c>
      <c r="X44" s="9">
        <v>-128</v>
      </c>
      <c r="Y44" s="9">
        <v>-32</v>
      </c>
      <c r="Z44" s="9">
        <v>105</v>
      </c>
      <c r="AA44" s="9">
        <v>-54</v>
      </c>
      <c r="AB44" s="9">
        <v>112</v>
      </c>
      <c r="AC44" s="9">
        <v>85</v>
      </c>
      <c r="AD44" s="9">
        <v>-29</v>
      </c>
      <c r="AE44" s="9">
        <v>27</v>
      </c>
      <c r="AF44" s="9">
        <v>19</v>
      </c>
      <c r="AG44" s="9">
        <v>43</v>
      </c>
      <c r="AH44" s="9">
        <v>234</v>
      </c>
      <c r="AI44" s="9">
        <v>266</v>
      </c>
      <c r="AJ44" s="9">
        <v>175</v>
      </c>
      <c r="AK44" s="9">
        <v>257</v>
      </c>
      <c r="AL44" s="9">
        <v>100</v>
      </c>
      <c r="AM44" s="9">
        <v>23</v>
      </c>
      <c r="AN44" s="9">
        <v>4</v>
      </c>
      <c r="AO44" s="9">
        <v>110</v>
      </c>
      <c r="AP44" s="9">
        <v>-61</v>
      </c>
      <c r="AQ44" s="9">
        <v>65</v>
      </c>
      <c r="AR44" s="9">
        <v>5</v>
      </c>
      <c r="AS44" s="9">
        <v>26</v>
      </c>
      <c r="AT44" s="9">
        <v>6</v>
      </c>
      <c r="AU44" s="9">
        <v>13</v>
      </c>
      <c r="AV44" s="9">
        <v>13</v>
      </c>
      <c r="AW44" s="9">
        <v>-37</v>
      </c>
      <c r="AX44" s="9">
        <v>171</v>
      </c>
      <c r="AY44" s="9">
        <v>45</v>
      </c>
      <c r="AZ44" s="9">
        <v>62</v>
      </c>
      <c r="BA44" s="9">
        <v>143</v>
      </c>
      <c r="BB44" s="9">
        <v>287</v>
      </c>
      <c r="BC44" s="9">
        <v>157</v>
      </c>
      <c r="BD44" s="9">
        <v>173</v>
      </c>
      <c r="BE44" s="9">
        <v>-49</v>
      </c>
      <c r="BF44" s="9">
        <v>158</v>
      </c>
      <c r="BG44" s="9">
        <v>81</v>
      </c>
      <c r="BH44" s="9">
        <v>43</v>
      </c>
      <c r="BI44" s="9">
        <v>-37</v>
      </c>
      <c r="BJ44" s="9"/>
      <c r="BL44" s="9">
        <f t="shared" si="12"/>
        <v>179.42</v>
      </c>
      <c r="BM44" s="9">
        <f t="shared" si="13"/>
        <v>-55.9</v>
      </c>
      <c r="BN44" s="9">
        <f t="shared" si="14"/>
        <v>235.32</v>
      </c>
    </row>
    <row r="45" spans="1:66" x14ac:dyDescent="0.15">
      <c r="A45" s="8" t="s">
        <v>39</v>
      </c>
      <c r="B45" s="9">
        <v>12</v>
      </c>
      <c r="C45" s="9">
        <v>20</v>
      </c>
      <c r="D45" s="9">
        <v>16</v>
      </c>
      <c r="E45" s="9">
        <v>9</v>
      </c>
      <c r="F45" s="9">
        <v>-12</v>
      </c>
      <c r="G45" s="9">
        <v>25</v>
      </c>
      <c r="H45" s="9">
        <v>94</v>
      </c>
      <c r="I45" s="9">
        <v>108</v>
      </c>
      <c r="J45" s="9">
        <v>112</v>
      </c>
      <c r="K45" s="9">
        <v>271</v>
      </c>
      <c r="L45" s="9">
        <v>123</v>
      </c>
      <c r="M45" s="9">
        <v>57</v>
      </c>
      <c r="N45" s="9">
        <v>80</v>
      </c>
      <c r="O45" s="9">
        <v>66</v>
      </c>
      <c r="P45" s="9">
        <v>58</v>
      </c>
      <c r="Q45" s="9">
        <v>157</v>
      </c>
      <c r="R45" s="9">
        <v>85</v>
      </c>
      <c r="S45" s="9">
        <v>119</v>
      </c>
      <c r="T45" s="9">
        <v>108</v>
      </c>
      <c r="U45" s="9">
        <v>59</v>
      </c>
      <c r="V45" s="9">
        <v>44</v>
      </c>
      <c r="W45" s="9">
        <v>-20</v>
      </c>
      <c r="X45" s="9">
        <v>-64</v>
      </c>
      <c r="Y45" s="9">
        <v>21</v>
      </c>
      <c r="Z45" s="9">
        <v>26</v>
      </c>
      <c r="AA45" s="9">
        <v>-31</v>
      </c>
      <c r="AB45" s="9">
        <v>13</v>
      </c>
      <c r="AC45" s="9">
        <v>-8</v>
      </c>
      <c r="AD45" s="9">
        <v>-24</v>
      </c>
      <c r="AE45" s="9">
        <v>-10</v>
      </c>
      <c r="AF45" s="9">
        <v>30</v>
      </c>
      <c r="AG45" s="9">
        <v>55</v>
      </c>
      <c r="AH45" s="9">
        <v>37</v>
      </c>
      <c r="AI45" s="9">
        <v>-3</v>
      </c>
      <c r="AJ45" s="9">
        <v>8</v>
      </c>
      <c r="AK45" s="9">
        <v>-13</v>
      </c>
      <c r="AL45" s="9">
        <v>7</v>
      </c>
      <c r="AM45" s="9">
        <v>87</v>
      </c>
      <c r="AN45" s="9">
        <v>35</v>
      </c>
      <c r="AO45" s="9">
        <v>23</v>
      </c>
      <c r="AP45" s="9">
        <v>28</v>
      </c>
      <c r="AQ45" s="9">
        <v>-18</v>
      </c>
      <c r="AR45" s="9">
        <v>23</v>
      </c>
      <c r="AS45" s="9">
        <v>9</v>
      </c>
      <c r="AT45" s="9">
        <v>15</v>
      </c>
      <c r="AU45" s="9">
        <v>11</v>
      </c>
      <c r="AV45" s="9">
        <v>17</v>
      </c>
      <c r="AW45" s="9">
        <v>-4</v>
      </c>
      <c r="AX45" s="9">
        <v>-13</v>
      </c>
      <c r="AY45" s="9">
        <v>10</v>
      </c>
      <c r="AZ45" s="9">
        <v>35</v>
      </c>
      <c r="BA45" s="9">
        <v>19</v>
      </c>
      <c r="BB45" s="9">
        <v>17</v>
      </c>
      <c r="BC45" s="9">
        <v>41</v>
      </c>
      <c r="BD45" s="9">
        <v>46</v>
      </c>
      <c r="BE45" s="9">
        <v>-32</v>
      </c>
      <c r="BF45" s="9">
        <v>36</v>
      </c>
      <c r="BG45" s="9">
        <v>13</v>
      </c>
      <c r="BH45" s="9">
        <v>14</v>
      </c>
      <c r="BI45" s="9">
        <v>-17</v>
      </c>
      <c r="BJ45" s="9"/>
      <c r="BL45" s="9">
        <f t="shared" si="12"/>
        <v>49.978260869565219</v>
      </c>
      <c r="BM45" s="9">
        <f t="shared" si="13"/>
        <v>-19.214285714285715</v>
      </c>
      <c r="BN45" s="9">
        <f t="shared" si="14"/>
        <v>69.192546583850941</v>
      </c>
    </row>
    <row r="46" spans="1:66" x14ac:dyDescent="0.15">
      <c r="A46" s="8" t="s">
        <v>40</v>
      </c>
      <c r="B46" s="9">
        <v>79</v>
      </c>
      <c r="C46" s="9">
        <v>21</v>
      </c>
      <c r="D46" s="9">
        <v>13</v>
      </c>
      <c r="E46" s="9">
        <v>73</v>
      </c>
      <c r="F46" s="9">
        <v>46</v>
      </c>
      <c r="G46" s="9">
        <v>44</v>
      </c>
      <c r="H46" s="9">
        <v>120</v>
      </c>
      <c r="I46" s="9">
        <v>388</v>
      </c>
      <c r="J46" s="9">
        <v>377</v>
      </c>
      <c r="K46" s="9">
        <v>302</v>
      </c>
      <c r="L46" s="9">
        <v>317</v>
      </c>
      <c r="M46" s="9">
        <v>101</v>
      </c>
      <c r="N46" s="9">
        <v>84</v>
      </c>
      <c r="O46" s="9">
        <v>121</v>
      </c>
      <c r="P46" s="9">
        <v>226</v>
      </c>
      <c r="Q46" s="9">
        <v>343</v>
      </c>
      <c r="R46" s="9">
        <v>314</v>
      </c>
      <c r="S46" s="9">
        <v>195</v>
      </c>
      <c r="T46" s="9">
        <v>195</v>
      </c>
      <c r="U46" s="9">
        <v>136</v>
      </c>
      <c r="V46" s="9">
        <v>34</v>
      </c>
      <c r="W46" s="9">
        <v>66</v>
      </c>
      <c r="X46" s="9">
        <v>19</v>
      </c>
      <c r="Y46" s="9">
        <v>-65</v>
      </c>
      <c r="Z46" s="9">
        <v>1</v>
      </c>
      <c r="AA46" s="9">
        <v>-20</v>
      </c>
      <c r="AB46" s="9">
        <v>82</v>
      </c>
      <c r="AC46" s="9">
        <v>14</v>
      </c>
      <c r="AD46" s="9">
        <v>3</v>
      </c>
      <c r="AE46" s="9">
        <v>47</v>
      </c>
      <c r="AF46" s="9">
        <v>5</v>
      </c>
      <c r="AG46" s="9">
        <v>49</v>
      </c>
      <c r="AH46" s="9">
        <v>117</v>
      </c>
      <c r="AI46" s="9">
        <v>191</v>
      </c>
      <c r="AJ46" s="9">
        <v>74</v>
      </c>
      <c r="AK46" s="9">
        <v>54</v>
      </c>
      <c r="AL46" s="9">
        <v>77</v>
      </c>
      <c r="AM46" s="9">
        <v>56</v>
      </c>
      <c r="AN46" s="9">
        <v>103</v>
      </c>
      <c r="AO46" s="9">
        <v>-11</v>
      </c>
      <c r="AP46" s="9">
        <v>-12</v>
      </c>
      <c r="AQ46" s="9">
        <v>30</v>
      </c>
      <c r="AR46" s="9">
        <v>15</v>
      </c>
      <c r="AS46" s="9">
        <v>24</v>
      </c>
      <c r="AT46" s="9">
        <v>28</v>
      </c>
      <c r="AU46" s="9">
        <v>3</v>
      </c>
      <c r="AV46" s="9">
        <v>18</v>
      </c>
      <c r="AW46" s="9">
        <v>57</v>
      </c>
      <c r="AX46" s="9">
        <v>29</v>
      </c>
      <c r="AY46" s="9">
        <v>92</v>
      </c>
      <c r="AZ46" s="9">
        <v>51</v>
      </c>
      <c r="BA46" s="9">
        <v>97</v>
      </c>
      <c r="BB46" s="9">
        <v>147</v>
      </c>
      <c r="BC46" s="9">
        <v>153</v>
      </c>
      <c r="BD46" s="9">
        <v>44</v>
      </c>
      <c r="BE46" s="9">
        <v>-14</v>
      </c>
      <c r="BF46" s="9">
        <v>-4</v>
      </c>
      <c r="BG46" s="9">
        <v>-4</v>
      </c>
      <c r="BH46" s="9">
        <v>21</v>
      </c>
      <c r="BI46" s="9">
        <v>4</v>
      </c>
      <c r="BJ46" s="9"/>
      <c r="BL46" s="9">
        <f t="shared" si="12"/>
        <v>100</v>
      </c>
      <c r="BM46" s="9">
        <f t="shared" si="13"/>
        <v>-18.571428571428573</v>
      </c>
      <c r="BN46" s="9">
        <f t="shared" si="14"/>
        <v>118.57142857142857</v>
      </c>
    </row>
    <row r="47" spans="1:66" x14ac:dyDescent="0.15">
      <c r="A47" s="8" t="s">
        <v>41</v>
      </c>
      <c r="B47" s="9">
        <v>84</v>
      </c>
      <c r="C47" s="9">
        <v>16</v>
      </c>
      <c r="D47" s="9">
        <v>10</v>
      </c>
      <c r="E47" s="9">
        <v>83</v>
      </c>
      <c r="F47" s="9">
        <v>32</v>
      </c>
      <c r="G47" s="9">
        <v>94</v>
      </c>
      <c r="H47" s="9">
        <v>154</v>
      </c>
      <c r="I47" s="9">
        <v>230</v>
      </c>
      <c r="J47" s="9">
        <v>308</v>
      </c>
      <c r="K47" s="9">
        <v>371</v>
      </c>
      <c r="L47" s="9">
        <v>306</v>
      </c>
      <c r="M47" s="9">
        <v>313</v>
      </c>
      <c r="N47" s="9">
        <v>139</v>
      </c>
      <c r="O47" s="9">
        <v>63</v>
      </c>
      <c r="P47" s="9">
        <v>161</v>
      </c>
      <c r="Q47" s="9">
        <v>233</v>
      </c>
      <c r="R47" s="9">
        <v>236</v>
      </c>
      <c r="S47" s="9">
        <v>179</v>
      </c>
      <c r="T47" s="9">
        <v>157</v>
      </c>
      <c r="U47" s="9">
        <v>232</v>
      </c>
      <c r="V47" s="9">
        <v>342</v>
      </c>
      <c r="W47" s="9">
        <v>-154</v>
      </c>
      <c r="X47" s="9">
        <v>-783</v>
      </c>
      <c r="Y47" s="9">
        <v>-398</v>
      </c>
      <c r="Z47" s="9">
        <v>-53</v>
      </c>
      <c r="AA47" s="9">
        <v>-68</v>
      </c>
      <c r="AB47" s="9">
        <v>-23</v>
      </c>
      <c r="AC47" s="9">
        <v>-51</v>
      </c>
      <c r="AD47" s="9">
        <v>9</v>
      </c>
      <c r="AE47" s="9">
        <v>-57</v>
      </c>
      <c r="AF47" s="9">
        <v>-2</v>
      </c>
      <c r="AG47" s="9">
        <v>-46</v>
      </c>
      <c r="AH47" s="9">
        <v>164</v>
      </c>
      <c r="AI47" s="9">
        <v>407</v>
      </c>
      <c r="AJ47" s="9">
        <v>37</v>
      </c>
      <c r="AK47" s="9">
        <v>136</v>
      </c>
      <c r="AL47" s="9">
        <v>-200</v>
      </c>
      <c r="AM47" s="9">
        <v>-516</v>
      </c>
      <c r="AN47" s="9">
        <v>-74</v>
      </c>
      <c r="AO47" s="9">
        <v>-109</v>
      </c>
      <c r="AP47" s="9">
        <v>6</v>
      </c>
      <c r="AQ47" s="9">
        <v>0</v>
      </c>
      <c r="AR47" s="9">
        <v>-40</v>
      </c>
      <c r="AS47" s="9">
        <v>63</v>
      </c>
      <c r="AT47" s="9">
        <v>27</v>
      </c>
      <c r="AU47" s="9">
        <v>-2</v>
      </c>
      <c r="AV47" s="9">
        <v>29</v>
      </c>
      <c r="AW47" s="9">
        <v>-18</v>
      </c>
      <c r="AX47" s="9">
        <v>44</v>
      </c>
      <c r="AY47" s="9">
        <v>34</v>
      </c>
      <c r="AZ47" s="9">
        <v>11</v>
      </c>
      <c r="BA47" s="9">
        <v>49</v>
      </c>
      <c r="BB47" s="9">
        <v>85</v>
      </c>
      <c r="BC47" s="9">
        <v>151</v>
      </c>
      <c r="BD47" s="9">
        <v>158</v>
      </c>
      <c r="BE47" s="9">
        <v>76</v>
      </c>
      <c r="BF47" s="9">
        <v>39</v>
      </c>
      <c r="BG47" s="9">
        <v>27</v>
      </c>
      <c r="BH47" s="9">
        <v>253</v>
      </c>
      <c r="BI47" s="9">
        <v>3</v>
      </c>
      <c r="BJ47" s="9"/>
      <c r="BL47" s="9">
        <f t="shared" si="12"/>
        <v>132.16666666666666</v>
      </c>
      <c r="BM47" s="9">
        <f t="shared" si="13"/>
        <v>-144.11111111111111</v>
      </c>
      <c r="BN47" s="9">
        <f t="shared" si="14"/>
        <v>276.27777777777777</v>
      </c>
    </row>
    <row r="48" spans="1:66" x14ac:dyDescent="0.15">
      <c r="A48" s="8" t="s">
        <v>42</v>
      </c>
      <c r="B48" s="9">
        <v>78</v>
      </c>
      <c r="C48" s="9">
        <v>-22</v>
      </c>
      <c r="D48" s="9">
        <v>50</v>
      </c>
      <c r="E48" s="9">
        <v>-32</v>
      </c>
      <c r="F48" s="9">
        <v>-33</v>
      </c>
      <c r="G48" s="9">
        <v>134</v>
      </c>
      <c r="H48" s="9">
        <v>88</v>
      </c>
      <c r="I48" s="9">
        <v>121</v>
      </c>
      <c r="J48" s="9">
        <v>34</v>
      </c>
      <c r="K48" s="9">
        <v>196</v>
      </c>
      <c r="L48" s="9">
        <v>293</v>
      </c>
      <c r="M48" s="9">
        <v>56</v>
      </c>
      <c r="N48" s="9">
        <v>116</v>
      </c>
      <c r="O48" s="9">
        <v>114</v>
      </c>
      <c r="P48" s="9">
        <v>204</v>
      </c>
      <c r="Q48" s="9">
        <v>239</v>
      </c>
      <c r="R48" s="9">
        <v>134</v>
      </c>
      <c r="S48" s="9">
        <v>102</v>
      </c>
      <c r="T48" s="9">
        <v>121</v>
      </c>
      <c r="U48" s="9">
        <v>43</v>
      </c>
      <c r="V48" s="9">
        <v>-6</v>
      </c>
      <c r="W48" s="9">
        <v>-6</v>
      </c>
      <c r="X48" s="9">
        <v>-74</v>
      </c>
      <c r="Y48" s="9">
        <v>-32</v>
      </c>
      <c r="Z48" s="9">
        <v>1</v>
      </c>
      <c r="AA48" s="9">
        <v>6</v>
      </c>
      <c r="AB48" s="9">
        <v>93</v>
      </c>
      <c r="AC48" s="9">
        <v>6</v>
      </c>
      <c r="AD48" s="9">
        <v>-10</v>
      </c>
      <c r="AE48" s="9">
        <v>76</v>
      </c>
      <c r="AF48" s="9">
        <v>-25</v>
      </c>
      <c r="AG48" s="9">
        <v>36</v>
      </c>
      <c r="AH48" s="9">
        <v>13</v>
      </c>
      <c r="AI48" s="9">
        <v>-10</v>
      </c>
      <c r="AJ48" s="9">
        <v>4</v>
      </c>
      <c r="AK48" s="9">
        <v>63</v>
      </c>
      <c r="AL48" s="9">
        <v>8</v>
      </c>
      <c r="AM48" s="9">
        <v>84</v>
      </c>
      <c r="AN48" s="9">
        <v>245</v>
      </c>
      <c r="AO48" s="9">
        <v>33</v>
      </c>
      <c r="AP48" s="9">
        <v>20</v>
      </c>
      <c r="AQ48" s="9">
        <v>139</v>
      </c>
      <c r="AR48" s="9">
        <v>75</v>
      </c>
      <c r="AS48" s="9">
        <v>-10</v>
      </c>
      <c r="AT48" s="9">
        <v>60</v>
      </c>
      <c r="AU48" s="9">
        <v>-127</v>
      </c>
      <c r="AV48" s="9">
        <v>-116</v>
      </c>
      <c r="AW48" s="9">
        <v>-92</v>
      </c>
      <c r="AX48" s="9">
        <v>-163</v>
      </c>
      <c r="AY48" s="9">
        <v>-58</v>
      </c>
      <c r="AZ48" s="9">
        <v>282</v>
      </c>
      <c r="BA48" s="9">
        <v>141</v>
      </c>
      <c r="BB48" s="9">
        <v>117</v>
      </c>
      <c r="BC48" s="9">
        <v>132</v>
      </c>
      <c r="BD48" s="9">
        <v>95</v>
      </c>
      <c r="BE48" s="9">
        <v>23</v>
      </c>
      <c r="BF48" s="9">
        <v>-67</v>
      </c>
      <c r="BG48" s="9">
        <v>38</v>
      </c>
      <c r="BH48" s="9">
        <v>256</v>
      </c>
      <c r="BI48" s="9">
        <v>-22</v>
      </c>
      <c r="BJ48" s="9"/>
      <c r="BL48" s="9">
        <f t="shared" si="12"/>
        <v>99.261904761904759</v>
      </c>
      <c r="BM48" s="9">
        <f t="shared" si="13"/>
        <v>-50.277777777777779</v>
      </c>
      <c r="BN48" s="9">
        <f t="shared" si="14"/>
        <v>149.53968253968253</v>
      </c>
    </row>
    <row r="49" spans="1:66" x14ac:dyDescent="0.15">
      <c r="A49" s="8" t="s">
        <v>43</v>
      </c>
      <c r="B49" s="9">
        <v>87</v>
      </c>
      <c r="C49" s="9">
        <v>58</v>
      </c>
      <c r="D49" s="9">
        <v>-20</v>
      </c>
      <c r="E49" s="9">
        <v>-28</v>
      </c>
      <c r="F49" s="9">
        <v>-19</v>
      </c>
      <c r="G49" s="9">
        <v>46</v>
      </c>
      <c r="H49" s="9">
        <v>232</v>
      </c>
      <c r="I49" s="9">
        <v>354</v>
      </c>
      <c r="J49" s="9">
        <v>278</v>
      </c>
      <c r="K49" s="9">
        <v>411</v>
      </c>
      <c r="L49" s="9">
        <v>294</v>
      </c>
      <c r="M49" s="9">
        <v>233</v>
      </c>
      <c r="N49" s="9">
        <v>180</v>
      </c>
      <c r="O49" s="9">
        <v>108</v>
      </c>
      <c r="P49" s="9">
        <v>87</v>
      </c>
      <c r="Q49" s="9">
        <v>153</v>
      </c>
      <c r="R49" s="9">
        <v>266</v>
      </c>
      <c r="S49" s="9">
        <v>150</v>
      </c>
      <c r="T49" s="9">
        <v>123</v>
      </c>
      <c r="U49" s="9">
        <v>106</v>
      </c>
      <c r="V49" s="9">
        <v>3</v>
      </c>
      <c r="W49" s="9">
        <v>-23</v>
      </c>
      <c r="X49" s="9">
        <v>-64</v>
      </c>
      <c r="Y49" s="9">
        <v>-4</v>
      </c>
      <c r="Z49" s="9">
        <v>-54</v>
      </c>
      <c r="AA49" s="9">
        <v>-37</v>
      </c>
      <c r="AB49" s="9">
        <v>-5</v>
      </c>
      <c r="AC49" s="9">
        <v>11</v>
      </c>
      <c r="AD49" s="9">
        <v>-22</v>
      </c>
      <c r="AE49" s="9">
        <v>79</v>
      </c>
      <c r="AF49" s="9">
        <v>-18</v>
      </c>
      <c r="AG49" s="9">
        <v>42</v>
      </c>
      <c r="AH49" s="9">
        <v>105</v>
      </c>
      <c r="AI49" s="9">
        <v>73</v>
      </c>
      <c r="AJ49" s="9">
        <v>30</v>
      </c>
      <c r="AK49" s="9">
        <v>111</v>
      </c>
      <c r="AL49" s="9">
        <v>77</v>
      </c>
      <c r="AM49" s="9">
        <v>145</v>
      </c>
      <c r="AN49" s="9">
        <v>20</v>
      </c>
      <c r="AO49" s="9">
        <v>-84</v>
      </c>
      <c r="AP49" s="9">
        <v>-100</v>
      </c>
      <c r="AQ49" s="9">
        <v>26</v>
      </c>
      <c r="AR49" s="9">
        <v>-41</v>
      </c>
      <c r="AS49" s="9">
        <v>10</v>
      </c>
      <c r="AT49" s="9">
        <v>-50</v>
      </c>
      <c r="AU49" s="9">
        <v>-18</v>
      </c>
      <c r="AV49" s="9">
        <v>-24</v>
      </c>
      <c r="AW49" s="9">
        <v>-3</v>
      </c>
      <c r="AX49" s="9">
        <v>33</v>
      </c>
      <c r="AY49" s="9">
        <v>68</v>
      </c>
      <c r="AZ49" s="9">
        <v>43</v>
      </c>
      <c r="BA49" s="9">
        <v>68</v>
      </c>
      <c r="BB49" s="9">
        <v>86</v>
      </c>
      <c r="BC49" s="9">
        <v>80</v>
      </c>
      <c r="BD49" s="9">
        <v>33</v>
      </c>
      <c r="BE49" s="9">
        <v>-54</v>
      </c>
      <c r="BF49" s="9">
        <v>6</v>
      </c>
      <c r="BG49" s="9">
        <v>-21</v>
      </c>
      <c r="BH49" s="9">
        <v>-14</v>
      </c>
      <c r="BI49" s="9">
        <v>31</v>
      </c>
      <c r="BJ49" s="9"/>
      <c r="BL49" s="9">
        <f t="shared" si="12"/>
        <v>111.43589743589743</v>
      </c>
      <c r="BM49" s="9">
        <f t="shared" si="13"/>
        <v>-33.476190476190474</v>
      </c>
      <c r="BN49" s="9">
        <f t="shared" si="14"/>
        <v>144.91208791208791</v>
      </c>
    </row>
    <row r="50" spans="1:66" x14ac:dyDescent="0.15">
      <c r="A50" s="8" t="s">
        <v>44</v>
      </c>
      <c r="B50" s="9">
        <v>78</v>
      </c>
      <c r="C50" s="9">
        <v>-59</v>
      </c>
      <c r="D50" s="9">
        <v>65</v>
      </c>
      <c r="E50" s="9">
        <v>-1</v>
      </c>
      <c r="F50" s="9">
        <v>51</v>
      </c>
      <c r="G50" s="9">
        <v>168</v>
      </c>
      <c r="H50" s="9">
        <v>355</v>
      </c>
      <c r="I50" s="9">
        <v>407</v>
      </c>
      <c r="J50" s="9">
        <v>473</v>
      </c>
      <c r="K50" s="9">
        <v>455</v>
      </c>
      <c r="L50" s="9">
        <v>564</v>
      </c>
      <c r="M50" s="9">
        <v>482</v>
      </c>
      <c r="N50" s="9">
        <v>376</v>
      </c>
      <c r="O50" s="9">
        <v>224</v>
      </c>
      <c r="P50" s="9">
        <v>301</v>
      </c>
      <c r="Q50" s="9">
        <v>402</v>
      </c>
      <c r="R50" s="9">
        <v>408</v>
      </c>
      <c r="S50" s="9">
        <v>171</v>
      </c>
      <c r="T50" s="9">
        <v>230</v>
      </c>
      <c r="U50" s="9">
        <v>79</v>
      </c>
      <c r="V50" s="9">
        <v>-66</v>
      </c>
      <c r="W50" s="9">
        <v>9</v>
      </c>
      <c r="X50" s="9">
        <v>-136</v>
      </c>
      <c r="Y50" s="9">
        <v>-52</v>
      </c>
      <c r="Z50" s="9">
        <v>-140</v>
      </c>
      <c r="AA50" s="9">
        <v>-86</v>
      </c>
      <c r="AB50" s="9">
        <v>51</v>
      </c>
      <c r="AC50" s="9">
        <v>20</v>
      </c>
      <c r="AD50" s="9">
        <v>114</v>
      </c>
      <c r="AE50" s="9">
        <v>42</v>
      </c>
      <c r="AF50" s="9">
        <v>-9</v>
      </c>
      <c r="AG50" s="9">
        <v>30</v>
      </c>
      <c r="AH50" s="9">
        <v>55</v>
      </c>
      <c r="AI50" s="9">
        <v>78</v>
      </c>
      <c r="AJ50" s="9">
        <v>81</v>
      </c>
      <c r="AK50" s="9">
        <v>164</v>
      </c>
      <c r="AL50" s="9">
        <v>23</v>
      </c>
      <c r="AM50" s="9">
        <v>61</v>
      </c>
      <c r="AN50" s="9">
        <v>101</v>
      </c>
      <c r="AO50" s="9">
        <v>18</v>
      </c>
      <c r="AP50" s="9">
        <v>-2</v>
      </c>
      <c r="AQ50" s="9">
        <v>-44</v>
      </c>
      <c r="AR50" s="9">
        <v>-25</v>
      </c>
      <c r="AS50" s="9">
        <v>12</v>
      </c>
      <c r="AT50" s="9">
        <v>-18</v>
      </c>
      <c r="AU50" s="9">
        <v>72</v>
      </c>
      <c r="AV50" s="9">
        <v>-37</v>
      </c>
      <c r="AW50" s="9">
        <v>-16</v>
      </c>
      <c r="AX50" s="9">
        <v>61</v>
      </c>
      <c r="AY50" s="9">
        <v>40</v>
      </c>
      <c r="AZ50" s="9">
        <v>25</v>
      </c>
      <c r="BA50" s="9">
        <v>90</v>
      </c>
      <c r="BB50" s="9">
        <v>86</v>
      </c>
      <c r="BC50" s="9">
        <v>209</v>
      </c>
      <c r="BD50" s="9">
        <v>133</v>
      </c>
      <c r="BE50" s="9">
        <v>-68</v>
      </c>
      <c r="BF50" s="9">
        <v>19</v>
      </c>
      <c r="BG50" s="9">
        <v>32</v>
      </c>
      <c r="BH50" s="9">
        <v>54</v>
      </c>
      <c r="BI50" s="9">
        <v>47</v>
      </c>
      <c r="BJ50" s="9"/>
      <c r="BL50" s="9">
        <f t="shared" si="12"/>
        <v>155.9111111111111</v>
      </c>
      <c r="BM50" s="9">
        <f t="shared" si="13"/>
        <v>-50.6</v>
      </c>
      <c r="BN50" s="9">
        <f t="shared" si="14"/>
        <v>206.51111111111109</v>
      </c>
    </row>
    <row r="51" spans="1:66" x14ac:dyDescent="0.15">
      <c r="A51" s="8" t="s">
        <v>45</v>
      </c>
      <c r="B51" s="9" t="s">
        <v>54</v>
      </c>
      <c r="C51" s="9" t="s">
        <v>54</v>
      </c>
      <c r="D51" s="9" t="s">
        <v>54</v>
      </c>
      <c r="E51" s="9" t="s">
        <v>54</v>
      </c>
      <c r="F51" s="9" t="s">
        <v>54</v>
      </c>
      <c r="G51" s="9" t="s">
        <v>54</v>
      </c>
      <c r="H51" s="9" t="s">
        <v>54</v>
      </c>
      <c r="I51" s="9" t="s">
        <v>54</v>
      </c>
      <c r="J51" s="9" t="s">
        <v>54</v>
      </c>
      <c r="K51" s="9" t="s">
        <v>54</v>
      </c>
      <c r="L51" s="9" t="s">
        <v>54</v>
      </c>
      <c r="M51" s="9" t="s">
        <v>54</v>
      </c>
      <c r="N51" s="9" t="s">
        <v>54</v>
      </c>
      <c r="O51" s="9" t="s">
        <v>54</v>
      </c>
      <c r="P51" s="9" t="s">
        <v>54</v>
      </c>
      <c r="Q51" s="9" t="s">
        <v>54</v>
      </c>
      <c r="R51" s="9" t="s">
        <v>54</v>
      </c>
      <c r="S51" s="9" t="s">
        <v>54</v>
      </c>
      <c r="T51" s="9" t="s">
        <v>54</v>
      </c>
      <c r="U51" s="9">
        <v>-49</v>
      </c>
      <c r="V51" s="9">
        <v>-137</v>
      </c>
      <c r="W51" s="9">
        <v>-35</v>
      </c>
      <c r="X51" s="9">
        <v>74</v>
      </c>
      <c r="Y51" s="9">
        <v>64</v>
      </c>
      <c r="Z51" s="9">
        <v>7</v>
      </c>
      <c r="AA51" s="9">
        <v>-56</v>
      </c>
      <c r="AB51" s="9">
        <v>-26</v>
      </c>
      <c r="AC51" s="9">
        <v>-54</v>
      </c>
      <c r="AD51" s="9">
        <v>-12</v>
      </c>
      <c r="AE51" s="9">
        <v>-23</v>
      </c>
      <c r="AF51" s="9">
        <v>-3</v>
      </c>
      <c r="AG51" s="9">
        <v>14</v>
      </c>
      <c r="AH51" s="9">
        <v>-9</v>
      </c>
      <c r="AI51" s="9">
        <v>-18</v>
      </c>
      <c r="AJ51" s="9">
        <v>-29</v>
      </c>
      <c r="AK51" s="9">
        <v>-14</v>
      </c>
      <c r="AL51" s="9">
        <v>12</v>
      </c>
      <c r="AM51" s="9">
        <v>-5</v>
      </c>
      <c r="AN51" s="9">
        <v>24</v>
      </c>
      <c r="AO51" s="9">
        <v>-32</v>
      </c>
      <c r="AP51" s="9">
        <v>-38</v>
      </c>
      <c r="AQ51" s="9">
        <v>22</v>
      </c>
      <c r="AR51" s="9">
        <v>-20</v>
      </c>
      <c r="AS51" s="9">
        <v>19</v>
      </c>
      <c r="AT51" s="9">
        <v>-2</v>
      </c>
      <c r="AU51" s="9">
        <v>-43</v>
      </c>
      <c r="AV51" s="9">
        <v>-44</v>
      </c>
      <c r="AW51" s="9">
        <v>-50</v>
      </c>
      <c r="AX51" s="9">
        <v>10</v>
      </c>
      <c r="AY51" s="9">
        <v>8</v>
      </c>
      <c r="AZ51" s="9">
        <v>50</v>
      </c>
      <c r="BA51" s="9">
        <v>104</v>
      </c>
      <c r="BB51" s="9">
        <v>195</v>
      </c>
      <c r="BC51" s="9">
        <v>240</v>
      </c>
      <c r="BD51" s="9">
        <v>220</v>
      </c>
      <c r="BE51" s="9">
        <v>-37</v>
      </c>
      <c r="BF51" s="9">
        <v>52</v>
      </c>
      <c r="BG51" s="9">
        <v>73</v>
      </c>
      <c r="BH51" s="9">
        <v>74</v>
      </c>
      <c r="BI51" s="9">
        <v>8</v>
      </c>
      <c r="BJ51" s="9"/>
      <c r="BL51" s="9">
        <f t="shared" si="12"/>
        <v>66.84210526315789</v>
      </c>
      <c r="BM51" s="9">
        <f t="shared" si="13"/>
        <v>-33.454545454545453</v>
      </c>
      <c r="BN51" s="9">
        <f t="shared" si="14"/>
        <v>100.29665071770334</v>
      </c>
    </row>
    <row r="53" spans="1:66" x14ac:dyDescent="0.15">
      <c r="A53" s="4" t="s">
        <v>46</v>
      </c>
      <c r="B53" s="5">
        <f t="shared" ref="B53:AA53" si="15">B4</f>
        <v>-8354</v>
      </c>
      <c r="C53" s="5">
        <f t="shared" si="15"/>
        <v>-11209</v>
      </c>
      <c r="D53" s="5">
        <f t="shared" si="15"/>
        <v>-11484</v>
      </c>
      <c r="E53" s="5">
        <f t="shared" si="15"/>
        <v>-13532</v>
      </c>
      <c r="F53" s="5">
        <f t="shared" si="15"/>
        <v>-11284</v>
      </c>
      <c r="G53" s="5">
        <f t="shared" si="15"/>
        <v>-14307</v>
      </c>
      <c r="H53" s="5">
        <f t="shared" si="15"/>
        <v>-7672</v>
      </c>
      <c r="I53" s="5">
        <f t="shared" si="15"/>
        <v>-5318</v>
      </c>
      <c r="J53" s="5">
        <f t="shared" si="15"/>
        <v>-4829</v>
      </c>
      <c r="K53" s="5">
        <f t="shared" si="15"/>
        <v>-4947</v>
      </c>
      <c r="L53" s="5">
        <f t="shared" si="15"/>
        <v>-7258</v>
      </c>
      <c r="M53" s="5">
        <f t="shared" si="15"/>
        <v>-10491</v>
      </c>
      <c r="N53" s="5">
        <f t="shared" si="15"/>
        <v>-10320</v>
      </c>
      <c r="O53" s="5">
        <f t="shared" si="15"/>
        <v>-11650</v>
      </c>
      <c r="P53" s="5">
        <f t="shared" si="15"/>
        <v>-10429</v>
      </c>
      <c r="Q53" s="5">
        <f t="shared" si="15"/>
        <v>-4437</v>
      </c>
      <c r="R53" s="5">
        <f t="shared" si="15"/>
        <v>-2377</v>
      </c>
      <c r="S53" s="5">
        <f t="shared" si="15"/>
        <v>-2092</v>
      </c>
      <c r="T53" s="5">
        <f t="shared" si="15"/>
        <v>656</v>
      </c>
      <c r="U53" s="5">
        <f t="shared" si="15"/>
        <v>807</v>
      </c>
      <c r="V53" s="5">
        <f t="shared" si="15"/>
        <v>1865</v>
      </c>
      <c r="W53" s="5">
        <f t="shared" si="15"/>
        <v>507</v>
      </c>
      <c r="X53" s="5">
        <f t="shared" si="15"/>
        <v>-990</v>
      </c>
      <c r="Y53" s="5">
        <f t="shared" si="15"/>
        <v>-30</v>
      </c>
      <c r="Z53" s="5">
        <f t="shared" si="15"/>
        <v>-233</v>
      </c>
      <c r="AA53" s="5">
        <f t="shared" si="15"/>
        <v>476</v>
      </c>
      <c r="AB53" s="5">
        <f>AB4</f>
        <v>5503</v>
      </c>
      <c r="AC53" s="5">
        <f t="shared" ref="AC53:BJ53" si="16">AC4</f>
        <v>5967</v>
      </c>
      <c r="AD53" s="5">
        <f t="shared" si="16"/>
        <v>3754</v>
      </c>
      <c r="AE53" s="5">
        <f t="shared" si="16"/>
        <v>1057</v>
      </c>
      <c r="AF53" s="5">
        <f t="shared" si="16"/>
        <v>-112</v>
      </c>
      <c r="AG53" s="5">
        <f t="shared" si="16"/>
        <v>2276</v>
      </c>
      <c r="AH53" s="5">
        <f t="shared" si="16"/>
        <v>2420</v>
      </c>
      <c r="AI53" s="5">
        <f t="shared" si="16"/>
        <v>2801</v>
      </c>
      <c r="AJ53" s="5">
        <f t="shared" si="16"/>
        <v>3272</v>
      </c>
      <c r="AK53" s="5">
        <f t="shared" si="16"/>
        <v>6752</v>
      </c>
      <c r="AL53" s="5">
        <f t="shared" si="16"/>
        <v>6231</v>
      </c>
      <c r="AM53" s="5">
        <f t="shared" si="16"/>
        <v>5288</v>
      </c>
      <c r="AN53" s="5">
        <f t="shared" si="16"/>
        <v>3954</v>
      </c>
      <c r="AO53" s="5">
        <f t="shared" si="16"/>
        <v>4093</v>
      </c>
      <c r="AP53" s="5">
        <f t="shared" si="16"/>
        <v>5328</v>
      </c>
      <c r="AQ53" s="5">
        <f t="shared" si="16"/>
        <v>4628</v>
      </c>
      <c r="AR53" s="5">
        <f t="shared" si="16"/>
        <v>2146</v>
      </c>
      <c r="AS53" s="5">
        <f t="shared" si="16"/>
        <v>419</v>
      </c>
      <c r="AT53" s="5">
        <f t="shared" si="16"/>
        <v>631</v>
      </c>
      <c r="AU53" s="5">
        <f t="shared" si="16"/>
        <v>-824</v>
      </c>
      <c r="AV53" s="5">
        <f t="shared" si="16"/>
        <v>-578</v>
      </c>
      <c r="AW53" s="5">
        <f t="shared" si="16"/>
        <v>-2014</v>
      </c>
      <c r="AX53" s="5">
        <f t="shared" si="16"/>
        <v>-2849</v>
      </c>
      <c r="AY53" s="5">
        <f t="shared" si="16"/>
        <v>-1564</v>
      </c>
      <c r="AZ53" s="5">
        <f t="shared" si="16"/>
        <v>434</v>
      </c>
      <c r="BA53" s="5">
        <f t="shared" si="16"/>
        <v>-586</v>
      </c>
      <c r="BB53" s="5">
        <f t="shared" si="16"/>
        <v>610</v>
      </c>
      <c r="BC53" s="5">
        <f t="shared" si="16"/>
        <v>762</v>
      </c>
      <c r="BD53" s="5">
        <f t="shared" si="16"/>
        <v>-203</v>
      </c>
      <c r="BE53" s="5">
        <f t="shared" si="16"/>
        <v>-3424</v>
      </c>
      <c r="BF53" s="5">
        <f t="shared" si="16"/>
        <v>-1592</v>
      </c>
      <c r="BG53" s="5">
        <f t="shared" si="16"/>
        <v>-968</v>
      </c>
      <c r="BH53" s="5">
        <f t="shared" si="16"/>
        <v>-2109</v>
      </c>
      <c r="BI53" s="5">
        <f t="shared" ref="BI53" si="17">BI4</f>
        <v>-3226</v>
      </c>
      <c r="BJ53" s="5">
        <f t="shared" si="16"/>
        <v>-3134</v>
      </c>
      <c r="BL53" s="5">
        <f t="shared" ref="BL53:BM53" si="18">BL4</f>
        <v>2793.7307692307691</v>
      </c>
      <c r="BM53" s="5">
        <f t="shared" si="18"/>
        <v>-5040.7428571428572</v>
      </c>
      <c r="BN53" s="5">
        <f t="shared" ref="BN53" si="19">BN4</f>
        <v>7834.4736263736268</v>
      </c>
    </row>
    <row r="54" spans="1:66" x14ac:dyDescent="0.15">
      <c r="A54" s="4" t="s">
        <v>49</v>
      </c>
      <c r="B54" s="5">
        <f t="shared" ref="B54:AA54" si="20">B17</f>
        <v>-1809</v>
      </c>
      <c r="C54" s="5">
        <f t="shared" si="20"/>
        <v>-1705</v>
      </c>
      <c r="D54" s="5">
        <f t="shared" si="20"/>
        <v>-1781</v>
      </c>
      <c r="E54" s="5">
        <f t="shared" si="20"/>
        <v>-1813</v>
      </c>
      <c r="F54" s="5">
        <f t="shared" si="20"/>
        <v>-1865</v>
      </c>
      <c r="G54" s="5">
        <f t="shared" si="20"/>
        <v>-1921</v>
      </c>
      <c r="H54" s="5">
        <f t="shared" si="20"/>
        <v>-1462</v>
      </c>
      <c r="I54" s="5">
        <f t="shared" si="20"/>
        <v>-1398</v>
      </c>
      <c r="J54" s="5">
        <f t="shared" si="20"/>
        <v>-1105</v>
      </c>
      <c r="K54" s="5">
        <f t="shared" si="20"/>
        <v>-1362</v>
      </c>
      <c r="L54" s="5">
        <f t="shared" si="20"/>
        <v>-1528</v>
      </c>
      <c r="M54" s="5">
        <f t="shared" si="20"/>
        <v>-1553</v>
      </c>
      <c r="N54" s="5">
        <f t="shared" si="20"/>
        <v>-1821</v>
      </c>
      <c r="O54" s="5">
        <f t="shared" si="20"/>
        <v>-1531</v>
      </c>
      <c r="P54" s="5">
        <f t="shared" si="20"/>
        <v>-1824</v>
      </c>
      <c r="Q54" s="5">
        <f t="shared" si="20"/>
        <v>-1286</v>
      </c>
      <c r="R54" s="5">
        <f t="shared" si="20"/>
        <v>-800</v>
      </c>
      <c r="S54" s="5">
        <f t="shared" si="20"/>
        <v>-1070</v>
      </c>
      <c r="T54" s="5">
        <f t="shared" si="20"/>
        <v>-628</v>
      </c>
      <c r="U54" s="5">
        <f t="shared" si="20"/>
        <v>-774</v>
      </c>
      <c r="V54" s="5">
        <f t="shared" si="20"/>
        <v>-506</v>
      </c>
      <c r="W54" s="5">
        <f t="shared" si="20"/>
        <v>-655</v>
      </c>
      <c r="X54" s="5">
        <f t="shared" si="20"/>
        <v>-679</v>
      </c>
      <c r="Y54" s="5">
        <f t="shared" si="20"/>
        <v>-610</v>
      </c>
      <c r="Z54" s="5">
        <f t="shared" si="20"/>
        <v>-616</v>
      </c>
      <c r="AA54" s="5">
        <f t="shared" si="20"/>
        <v>-686</v>
      </c>
      <c r="AB54" s="5">
        <f>AB17</f>
        <v>-738</v>
      </c>
      <c r="AC54" s="5">
        <f t="shared" ref="AC54:BH54" si="21">AC17</f>
        <v>-706</v>
      </c>
      <c r="AD54" s="5">
        <f t="shared" si="21"/>
        <v>-894</v>
      </c>
      <c r="AE54" s="5">
        <f t="shared" si="21"/>
        <v>-881</v>
      </c>
      <c r="AF54" s="5">
        <f t="shared" si="21"/>
        <v>-977</v>
      </c>
      <c r="AG54" s="5">
        <f t="shared" si="21"/>
        <v>-556</v>
      </c>
      <c r="AH54" s="5">
        <f t="shared" si="21"/>
        <v>-838</v>
      </c>
      <c r="AI54" s="5">
        <f t="shared" si="21"/>
        <v>-726</v>
      </c>
      <c r="AJ54" s="5">
        <f t="shared" si="21"/>
        <v>-641</v>
      </c>
      <c r="AK54" s="5">
        <f t="shared" si="21"/>
        <v>-336</v>
      </c>
      <c r="AL54" s="5">
        <f t="shared" si="21"/>
        <v>-736</v>
      </c>
      <c r="AM54" s="5">
        <f t="shared" si="21"/>
        <v>-479</v>
      </c>
      <c r="AN54" s="5">
        <f t="shared" si="21"/>
        <v>-423</v>
      </c>
      <c r="AO54" s="5">
        <f t="shared" si="21"/>
        <v>-297</v>
      </c>
      <c r="AP54" s="5">
        <f t="shared" si="21"/>
        <v>-121</v>
      </c>
      <c r="AQ54" s="5">
        <f t="shared" si="21"/>
        <v>-198</v>
      </c>
      <c r="AR54" s="5">
        <f t="shared" si="21"/>
        <v>-418</v>
      </c>
      <c r="AS54" s="5">
        <f t="shared" si="21"/>
        <v>-477</v>
      </c>
      <c r="AT54" s="5">
        <f t="shared" si="21"/>
        <v>-497</v>
      </c>
      <c r="AU54" s="5">
        <f t="shared" si="21"/>
        <v>-575</v>
      </c>
      <c r="AV54" s="5">
        <f t="shared" si="21"/>
        <v>-735</v>
      </c>
      <c r="AW54" s="5">
        <f t="shared" si="21"/>
        <v>-1035</v>
      </c>
      <c r="AX54" s="5">
        <f t="shared" si="21"/>
        <v>-1035</v>
      </c>
      <c r="AY54" s="5">
        <f t="shared" si="21"/>
        <v>-997</v>
      </c>
      <c r="AZ54" s="5">
        <f t="shared" si="21"/>
        <v>-419</v>
      </c>
      <c r="BA54" s="5">
        <f t="shared" si="21"/>
        <v>-629</v>
      </c>
      <c r="BB54" s="5">
        <f t="shared" si="21"/>
        <v>-836</v>
      </c>
      <c r="BC54" s="5">
        <f t="shared" si="21"/>
        <v>-666</v>
      </c>
      <c r="BD54" s="5">
        <f t="shared" si="21"/>
        <v>-779</v>
      </c>
      <c r="BE54" s="5">
        <f t="shared" si="21"/>
        <v>-699</v>
      </c>
      <c r="BF54" s="5">
        <f t="shared" si="21"/>
        <v>-620</v>
      </c>
      <c r="BG54" s="5">
        <f t="shared" si="21"/>
        <v>-308</v>
      </c>
      <c r="BH54" s="5">
        <f t="shared" si="21"/>
        <v>-713</v>
      </c>
      <c r="BI54" s="5">
        <f t="shared" ref="BI54" si="22">BI17</f>
        <v>-757</v>
      </c>
      <c r="BJ54" s="5"/>
      <c r="BL54" s="5"/>
      <c r="BM54" s="5"/>
      <c r="BN54" s="5"/>
    </row>
    <row r="55" spans="1:66" x14ac:dyDescent="0.15">
      <c r="A55" s="4" t="s">
        <v>50</v>
      </c>
      <c r="B55" s="5">
        <f t="shared" ref="B55:AA55" si="23">B27</f>
        <v>-4404</v>
      </c>
      <c r="C55" s="5">
        <f t="shared" si="23"/>
        <v>-5167</v>
      </c>
      <c r="D55" s="5">
        <f t="shared" si="23"/>
        <v>-5737</v>
      </c>
      <c r="E55" s="5">
        <f t="shared" si="23"/>
        <v>-6434</v>
      </c>
      <c r="F55" s="5">
        <f t="shared" si="23"/>
        <v>-5217</v>
      </c>
      <c r="G55" s="5">
        <f t="shared" si="23"/>
        <v>-7070</v>
      </c>
      <c r="H55" s="5">
        <f t="shared" si="23"/>
        <v>-5149</v>
      </c>
      <c r="I55" s="5">
        <f t="shared" si="23"/>
        <v>-3572</v>
      </c>
      <c r="J55" s="5">
        <f t="shared" si="23"/>
        <v>-3305</v>
      </c>
      <c r="K55" s="5">
        <f t="shared" si="23"/>
        <v>-3429</v>
      </c>
      <c r="L55" s="5">
        <f t="shared" si="23"/>
        <v>-3680</v>
      </c>
      <c r="M55" s="5">
        <f t="shared" si="23"/>
        <v>-4946</v>
      </c>
      <c r="N55" s="5">
        <f t="shared" si="23"/>
        <v>-4912</v>
      </c>
      <c r="O55" s="5">
        <f t="shared" si="23"/>
        <v>-5249</v>
      </c>
      <c r="P55" s="5">
        <f t="shared" si="23"/>
        <v>-4089</v>
      </c>
      <c r="Q55" s="5">
        <f t="shared" si="23"/>
        <v>-3837</v>
      </c>
      <c r="R55" s="5">
        <f t="shared" si="23"/>
        <v>-2358</v>
      </c>
      <c r="S55" s="5">
        <f t="shared" si="23"/>
        <v>-1773</v>
      </c>
      <c r="T55" s="5">
        <f t="shared" si="23"/>
        <v>-996</v>
      </c>
      <c r="U55" s="5">
        <f t="shared" si="23"/>
        <v>-403</v>
      </c>
      <c r="V55" s="5">
        <f t="shared" si="23"/>
        <v>645</v>
      </c>
      <c r="W55" s="5">
        <f t="shared" si="23"/>
        <v>498</v>
      </c>
      <c r="X55" s="5">
        <f t="shared" si="23"/>
        <v>493</v>
      </c>
      <c r="Y55" s="5">
        <f t="shared" si="23"/>
        <v>359</v>
      </c>
      <c r="Z55" s="5">
        <f t="shared" si="23"/>
        <v>-376</v>
      </c>
      <c r="AA55" s="5">
        <f t="shared" si="23"/>
        <v>799</v>
      </c>
      <c r="AB55" s="5">
        <f>AB27</f>
        <v>2878</v>
      </c>
      <c r="AC55" s="5">
        <f t="shared" ref="AC55:BH55" si="24">AC27</f>
        <v>2320</v>
      </c>
      <c r="AD55" s="5">
        <f t="shared" si="24"/>
        <v>2193</v>
      </c>
      <c r="AE55" s="5">
        <f t="shared" si="24"/>
        <v>1026</v>
      </c>
      <c r="AF55" s="5">
        <f t="shared" si="24"/>
        <v>473</v>
      </c>
      <c r="AG55" s="5">
        <f t="shared" si="24"/>
        <v>1068</v>
      </c>
      <c r="AH55" s="5">
        <f t="shared" si="24"/>
        <v>863</v>
      </c>
      <c r="AI55" s="5">
        <f t="shared" si="24"/>
        <v>1026</v>
      </c>
      <c r="AJ55" s="5">
        <f t="shared" si="24"/>
        <v>624</v>
      </c>
      <c r="AK55" s="5">
        <f t="shared" si="24"/>
        <v>982</v>
      </c>
      <c r="AL55" s="5">
        <f t="shared" si="24"/>
        <v>606</v>
      </c>
      <c r="AM55" s="5">
        <f t="shared" si="24"/>
        <v>464</v>
      </c>
      <c r="AN55" s="5">
        <f t="shared" si="24"/>
        <v>489</v>
      </c>
      <c r="AO55" s="5">
        <f t="shared" si="24"/>
        <v>952</v>
      </c>
      <c r="AP55" s="5">
        <f t="shared" si="24"/>
        <v>1994</v>
      </c>
      <c r="AQ55" s="5">
        <f t="shared" si="24"/>
        <v>954</v>
      </c>
      <c r="AR55" s="5">
        <f t="shared" si="24"/>
        <v>778</v>
      </c>
      <c r="AS55" s="5">
        <f t="shared" si="24"/>
        <v>-72</v>
      </c>
      <c r="AT55" s="5">
        <f t="shared" si="24"/>
        <v>-175</v>
      </c>
      <c r="AU55" s="5">
        <f t="shared" si="24"/>
        <v>-353</v>
      </c>
      <c r="AV55" s="5">
        <f t="shared" si="24"/>
        <v>-585</v>
      </c>
      <c r="AW55" s="5">
        <f t="shared" si="24"/>
        <v>-626</v>
      </c>
      <c r="AX55" s="5">
        <f t="shared" si="24"/>
        <v>-1141</v>
      </c>
      <c r="AY55" s="5">
        <f t="shared" si="24"/>
        <v>-1301</v>
      </c>
      <c r="AZ55" s="5">
        <f t="shared" si="24"/>
        <v>-747</v>
      </c>
      <c r="BA55" s="5">
        <f t="shared" si="24"/>
        <v>-1661</v>
      </c>
      <c r="BB55" s="5">
        <f t="shared" si="24"/>
        <v>-1604</v>
      </c>
      <c r="BC55" s="5">
        <f t="shared" si="24"/>
        <v>-1704</v>
      </c>
      <c r="BD55" s="5">
        <f t="shared" si="24"/>
        <v>-1238</v>
      </c>
      <c r="BE55" s="5">
        <f t="shared" si="24"/>
        <v>-1520</v>
      </c>
      <c r="BF55" s="5">
        <f t="shared" si="24"/>
        <v>-792</v>
      </c>
      <c r="BG55" s="5">
        <f t="shared" si="24"/>
        <v>-1106</v>
      </c>
      <c r="BH55" s="5">
        <f t="shared" si="24"/>
        <v>-1452</v>
      </c>
      <c r="BI55" s="5">
        <f t="shared" ref="BI55" si="25">BI27</f>
        <v>-1806</v>
      </c>
      <c r="BJ55" s="5"/>
      <c r="BL55" s="5"/>
      <c r="BM55" s="5"/>
      <c r="BN55" s="5"/>
    </row>
    <row r="56" spans="1:66" x14ac:dyDescent="0.15">
      <c r="A56" s="4" t="s">
        <v>51</v>
      </c>
      <c r="B56" s="5">
        <f t="shared" ref="B56:AA56" si="26">B31</f>
        <v>-2936</v>
      </c>
      <c r="C56" s="5">
        <f t="shared" si="26"/>
        <v>-3228</v>
      </c>
      <c r="D56" s="5">
        <f t="shared" si="26"/>
        <v>-3402</v>
      </c>
      <c r="E56" s="5">
        <f t="shared" si="26"/>
        <v>-4402</v>
      </c>
      <c r="F56" s="5">
        <f t="shared" si="26"/>
        <v>-3668</v>
      </c>
      <c r="G56" s="5">
        <f t="shared" si="26"/>
        <v>-3842</v>
      </c>
      <c r="H56" s="5">
        <f t="shared" si="26"/>
        <v>-3645</v>
      </c>
      <c r="I56" s="5">
        <f t="shared" si="26"/>
        <v>-3310</v>
      </c>
      <c r="J56" s="5">
        <f t="shared" si="26"/>
        <v>-3529</v>
      </c>
      <c r="K56" s="5">
        <f t="shared" si="26"/>
        <v>-3161</v>
      </c>
      <c r="L56" s="5">
        <f t="shared" si="26"/>
        <v>-2975</v>
      </c>
      <c r="M56" s="5">
        <f t="shared" si="26"/>
        <v>-2701</v>
      </c>
      <c r="N56" s="5">
        <f t="shared" si="26"/>
        <v>-2613</v>
      </c>
      <c r="O56" s="5">
        <f t="shared" si="26"/>
        <v>-2704</v>
      </c>
      <c r="P56" s="5">
        <f t="shared" si="26"/>
        <v>-2949</v>
      </c>
      <c r="Q56" s="5">
        <f t="shared" si="26"/>
        <v>-2048</v>
      </c>
      <c r="R56" s="5">
        <f t="shared" si="26"/>
        <v>-1006</v>
      </c>
      <c r="S56" s="5">
        <f t="shared" si="26"/>
        <v>-236</v>
      </c>
      <c r="T56" s="5">
        <f t="shared" si="26"/>
        <v>-69</v>
      </c>
      <c r="U56" s="5">
        <f t="shared" si="26"/>
        <v>1039</v>
      </c>
      <c r="V56" s="5">
        <f t="shared" si="26"/>
        <v>1312</v>
      </c>
      <c r="W56" s="5">
        <f t="shared" si="26"/>
        <v>961</v>
      </c>
      <c r="X56" s="5">
        <f t="shared" si="26"/>
        <v>1339</v>
      </c>
      <c r="Y56" s="5">
        <f t="shared" si="26"/>
        <v>1230</v>
      </c>
      <c r="Z56" s="5">
        <f t="shared" si="26"/>
        <v>1542</v>
      </c>
      <c r="AA56" s="5">
        <f t="shared" si="26"/>
        <v>2006</v>
      </c>
      <c r="AB56" s="5">
        <f>AB31</f>
        <v>2649</v>
      </c>
      <c r="AC56" s="5">
        <f t="shared" ref="AC56:BH56" si="27">AC31</f>
        <v>3133</v>
      </c>
      <c r="AD56" s="5">
        <f t="shared" si="27"/>
        <v>2492</v>
      </c>
      <c r="AE56" s="5">
        <f t="shared" si="27"/>
        <v>1556</v>
      </c>
      <c r="AF56" s="5">
        <f t="shared" si="27"/>
        <v>1123</v>
      </c>
      <c r="AG56" s="5">
        <f t="shared" si="27"/>
        <v>1313</v>
      </c>
      <c r="AH56" s="5">
        <f t="shared" si="27"/>
        <v>1182</v>
      </c>
      <c r="AI56" s="5">
        <f t="shared" si="27"/>
        <v>1687</v>
      </c>
      <c r="AJ56" s="5">
        <f t="shared" si="27"/>
        <v>2215</v>
      </c>
      <c r="AK56" s="5">
        <f t="shared" si="27"/>
        <v>3364</v>
      </c>
      <c r="AL56" s="5">
        <f t="shared" si="27"/>
        <v>4513</v>
      </c>
      <c r="AM56" s="5">
        <f t="shared" si="27"/>
        <v>3341</v>
      </c>
      <c r="AN56" s="5">
        <f t="shared" si="27"/>
        <v>1969</v>
      </c>
      <c r="AO56" s="5">
        <f t="shared" si="27"/>
        <v>1952</v>
      </c>
      <c r="AP56" s="5">
        <f t="shared" si="27"/>
        <v>2283</v>
      </c>
      <c r="AQ56" s="5">
        <f t="shared" si="27"/>
        <v>1412</v>
      </c>
      <c r="AR56" s="5">
        <f t="shared" si="27"/>
        <v>1009</v>
      </c>
      <c r="AS56" s="5">
        <f t="shared" si="27"/>
        <v>587</v>
      </c>
      <c r="AT56" s="5">
        <f t="shared" si="27"/>
        <v>619</v>
      </c>
      <c r="AU56" s="5">
        <f t="shared" si="27"/>
        <v>426</v>
      </c>
      <c r="AV56" s="5">
        <f t="shared" si="27"/>
        <v>916</v>
      </c>
      <c r="AW56" s="5">
        <f t="shared" si="27"/>
        <v>218</v>
      </c>
      <c r="AX56" s="5">
        <f t="shared" si="27"/>
        <v>220</v>
      </c>
      <c r="AY56" s="5">
        <f t="shared" si="27"/>
        <v>164</v>
      </c>
      <c r="AZ56" s="5">
        <f t="shared" si="27"/>
        <v>-26</v>
      </c>
      <c r="BA56" s="5">
        <f t="shared" si="27"/>
        <v>-427</v>
      </c>
      <c r="BB56" s="5">
        <f t="shared" si="27"/>
        <v>-57</v>
      </c>
      <c r="BC56" s="5">
        <f t="shared" si="27"/>
        <v>-110</v>
      </c>
      <c r="BD56" s="5">
        <f t="shared" si="27"/>
        <v>-646</v>
      </c>
      <c r="BE56" s="5">
        <f t="shared" si="27"/>
        <v>-917</v>
      </c>
      <c r="BF56" s="5">
        <f t="shared" si="27"/>
        <v>-370</v>
      </c>
      <c r="BG56" s="5">
        <f t="shared" si="27"/>
        <v>-454</v>
      </c>
      <c r="BH56" s="5">
        <f t="shared" si="27"/>
        <v>-600</v>
      </c>
      <c r="BI56" s="5">
        <f t="shared" ref="BI56" si="28">BI31</f>
        <v>-381</v>
      </c>
      <c r="BJ56" s="5"/>
      <c r="BL56" s="5"/>
      <c r="BM56" s="5"/>
      <c r="BN56" s="5"/>
    </row>
    <row r="57" spans="1:66" x14ac:dyDescent="0.15">
      <c r="A57" s="4" t="s">
        <v>61</v>
      </c>
      <c r="B57" s="5">
        <f>B53-SUM(B54:B56)</f>
        <v>795</v>
      </c>
      <c r="C57" s="5">
        <f t="shared" ref="C57:BI57" si="29">C53-SUM(C54:C56)</f>
        <v>-1109</v>
      </c>
      <c r="D57" s="5">
        <f t="shared" si="29"/>
        <v>-564</v>
      </c>
      <c r="E57" s="5">
        <f t="shared" si="29"/>
        <v>-883</v>
      </c>
      <c r="F57" s="5">
        <f t="shared" si="29"/>
        <v>-534</v>
      </c>
      <c r="G57" s="5">
        <f t="shared" si="29"/>
        <v>-1474</v>
      </c>
      <c r="H57" s="5">
        <f t="shared" si="29"/>
        <v>2584</v>
      </c>
      <c r="I57" s="5">
        <f t="shared" si="29"/>
        <v>2962</v>
      </c>
      <c r="J57" s="5">
        <f t="shared" si="29"/>
        <v>3110</v>
      </c>
      <c r="K57" s="5">
        <f t="shared" si="29"/>
        <v>3005</v>
      </c>
      <c r="L57" s="5">
        <f t="shared" si="29"/>
        <v>925</v>
      </c>
      <c r="M57" s="5">
        <f t="shared" si="29"/>
        <v>-1291</v>
      </c>
      <c r="N57" s="5">
        <f t="shared" si="29"/>
        <v>-974</v>
      </c>
      <c r="O57" s="5">
        <f t="shared" si="29"/>
        <v>-2166</v>
      </c>
      <c r="P57" s="5">
        <f t="shared" si="29"/>
        <v>-1567</v>
      </c>
      <c r="Q57" s="5">
        <f t="shared" si="29"/>
        <v>2734</v>
      </c>
      <c r="R57" s="5">
        <f t="shared" si="29"/>
        <v>1787</v>
      </c>
      <c r="S57" s="5">
        <f t="shared" si="29"/>
        <v>987</v>
      </c>
      <c r="T57" s="5">
        <f t="shared" si="29"/>
        <v>2349</v>
      </c>
      <c r="U57" s="5">
        <f t="shared" si="29"/>
        <v>945</v>
      </c>
      <c r="V57" s="5">
        <f t="shared" si="29"/>
        <v>414</v>
      </c>
      <c r="W57" s="5">
        <f t="shared" si="29"/>
        <v>-297</v>
      </c>
      <c r="X57" s="5">
        <f t="shared" si="29"/>
        <v>-2143</v>
      </c>
      <c r="Y57" s="5">
        <f t="shared" si="29"/>
        <v>-1009</v>
      </c>
      <c r="Z57" s="5">
        <f t="shared" si="29"/>
        <v>-783</v>
      </c>
      <c r="AA57" s="5">
        <f t="shared" si="29"/>
        <v>-1643</v>
      </c>
      <c r="AB57" s="5">
        <f t="shared" si="29"/>
        <v>714</v>
      </c>
      <c r="AC57" s="5">
        <f t="shared" si="29"/>
        <v>1220</v>
      </c>
      <c r="AD57" s="5">
        <f t="shared" si="29"/>
        <v>-37</v>
      </c>
      <c r="AE57" s="5">
        <f t="shared" si="29"/>
        <v>-644</v>
      </c>
      <c r="AF57" s="5">
        <f t="shared" si="29"/>
        <v>-731</v>
      </c>
      <c r="AG57" s="5">
        <f t="shared" si="29"/>
        <v>451</v>
      </c>
      <c r="AH57" s="5">
        <f t="shared" si="29"/>
        <v>1213</v>
      </c>
      <c r="AI57" s="5">
        <f t="shared" si="29"/>
        <v>814</v>
      </c>
      <c r="AJ57" s="5">
        <f t="shared" si="29"/>
        <v>1074</v>
      </c>
      <c r="AK57" s="5">
        <f t="shared" si="29"/>
        <v>2742</v>
      </c>
      <c r="AL57" s="5">
        <f t="shared" si="29"/>
        <v>1848</v>
      </c>
      <c r="AM57" s="5">
        <f t="shared" si="29"/>
        <v>1962</v>
      </c>
      <c r="AN57" s="5">
        <f t="shared" si="29"/>
        <v>1919</v>
      </c>
      <c r="AO57" s="5">
        <f t="shared" si="29"/>
        <v>1486</v>
      </c>
      <c r="AP57" s="5">
        <f t="shared" si="29"/>
        <v>1172</v>
      </c>
      <c r="AQ57" s="5">
        <f t="shared" si="29"/>
        <v>2460</v>
      </c>
      <c r="AR57" s="5">
        <f t="shared" si="29"/>
        <v>777</v>
      </c>
      <c r="AS57" s="5">
        <f t="shared" si="29"/>
        <v>381</v>
      </c>
      <c r="AT57" s="5">
        <f t="shared" si="29"/>
        <v>684</v>
      </c>
      <c r="AU57" s="5">
        <f t="shared" si="29"/>
        <v>-322</v>
      </c>
      <c r="AV57" s="5">
        <f t="shared" si="29"/>
        <v>-174</v>
      </c>
      <c r="AW57" s="5">
        <f t="shared" si="29"/>
        <v>-571</v>
      </c>
      <c r="AX57" s="5">
        <f t="shared" si="29"/>
        <v>-893</v>
      </c>
      <c r="AY57" s="5">
        <f t="shared" si="29"/>
        <v>570</v>
      </c>
      <c r="AZ57" s="5">
        <f t="shared" si="29"/>
        <v>1626</v>
      </c>
      <c r="BA57" s="5">
        <f t="shared" si="29"/>
        <v>2131</v>
      </c>
      <c r="BB57" s="5">
        <f t="shared" si="29"/>
        <v>3107</v>
      </c>
      <c r="BC57" s="5">
        <f t="shared" si="29"/>
        <v>3242</v>
      </c>
      <c r="BD57" s="5">
        <f t="shared" si="29"/>
        <v>2460</v>
      </c>
      <c r="BE57" s="5">
        <f t="shared" si="29"/>
        <v>-288</v>
      </c>
      <c r="BF57" s="5">
        <f t="shared" si="29"/>
        <v>190</v>
      </c>
      <c r="BG57" s="5">
        <f t="shared" si="29"/>
        <v>900</v>
      </c>
      <c r="BH57" s="5">
        <f t="shared" si="29"/>
        <v>656</v>
      </c>
      <c r="BI57" s="5">
        <f t="shared" si="29"/>
        <v>-282</v>
      </c>
      <c r="BJ57" s="5"/>
      <c r="BL57" s="5"/>
      <c r="BM57" s="5"/>
      <c r="BN57" s="5"/>
    </row>
    <row r="58" spans="1:66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L58" s="5"/>
      <c r="BM58" s="5"/>
      <c r="BN58" s="5"/>
    </row>
    <row r="59" spans="1:66" x14ac:dyDescent="0.15">
      <c r="A59" s="4" t="s">
        <v>55</v>
      </c>
      <c r="B59" s="5">
        <f>B15+B16+B18</f>
        <v>-417</v>
      </c>
      <c r="C59" s="5">
        <f t="shared" ref="C59:BI59" si="30">C15+C16+C18</f>
        <v>-394</v>
      </c>
      <c r="D59" s="5">
        <f t="shared" si="30"/>
        <v>-463</v>
      </c>
      <c r="E59" s="5">
        <f t="shared" si="30"/>
        <v>-284</v>
      </c>
      <c r="F59" s="5">
        <f t="shared" si="30"/>
        <v>-353</v>
      </c>
      <c r="G59" s="5">
        <f t="shared" si="30"/>
        <v>-573</v>
      </c>
      <c r="H59" s="5">
        <f t="shared" si="30"/>
        <v>1</v>
      </c>
      <c r="I59" s="5">
        <f t="shared" si="30"/>
        <v>-373</v>
      </c>
      <c r="J59" s="5">
        <f t="shared" si="30"/>
        <v>37</v>
      </c>
      <c r="K59" s="5">
        <f t="shared" si="30"/>
        <v>-397</v>
      </c>
      <c r="L59" s="5">
        <f t="shared" si="30"/>
        <v>-1180</v>
      </c>
      <c r="M59" s="5">
        <f t="shared" si="30"/>
        <v>-1050</v>
      </c>
      <c r="N59" s="5">
        <f t="shared" si="30"/>
        <v>-991</v>
      </c>
      <c r="O59" s="5">
        <f t="shared" si="30"/>
        <v>-1393</v>
      </c>
      <c r="P59" s="5">
        <f t="shared" si="30"/>
        <v>-1624</v>
      </c>
      <c r="Q59" s="5">
        <f t="shared" si="30"/>
        <v>1395</v>
      </c>
      <c r="R59" s="5">
        <f t="shared" si="30"/>
        <v>-438</v>
      </c>
      <c r="S59" s="5">
        <f t="shared" si="30"/>
        <v>-639</v>
      </c>
      <c r="T59" s="5">
        <f t="shared" si="30"/>
        <v>366</v>
      </c>
      <c r="U59" s="5">
        <f t="shared" si="30"/>
        <v>-521</v>
      </c>
      <c r="V59" s="5">
        <f t="shared" si="30"/>
        <v>-161</v>
      </c>
      <c r="W59" s="5">
        <f t="shared" si="30"/>
        <v>-860</v>
      </c>
      <c r="X59" s="5">
        <f t="shared" si="30"/>
        <v>-350</v>
      </c>
      <c r="Y59" s="5">
        <f t="shared" si="30"/>
        <v>-291</v>
      </c>
      <c r="Z59" s="5">
        <f t="shared" si="30"/>
        <v>-1079</v>
      </c>
      <c r="AA59" s="5">
        <f t="shared" si="30"/>
        <v>-1074</v>
      </c>
      <c r="AB59" s="5">
        <f t="shared" si="30"/>
        <v>-459</v>
      </c>
      <c r="AC59" s="5">
        <f t="shared" si="30"/>
        <v>-381</v>
      </c>
      <c r="AD59" s="5">
        <f t="shared" si="30"/>
        <v>-599</v>
      </c>
      <c r="AE59" s="5">
        <f t="shared" si="30"/>
        <v>-975</v>
      </c>
      <c r="AF59" s="5">
        <f t="shared" si="30"/>
        <v>-740</v>
      </c>
      <c r="AG59" s="5">
        <f t="shared" si="30"/>
        <v>-562</v>
      </c>
      <c r="AH59" s="5">
        <f t="shared" si="30"/>
        <v>-845</v>
      </c>
      <c r="AI59" s="5">
        <f t="shared" si="30"/>
        <v>-1231</v>
      </c>
      <c r="AJ59" s="5">
        <f t="shared" si="30"/>
        <v>-710</v>
      </c>
      <c r="AK59" s="5">
        <f t="shared" si="30"/>
        <v>-555</v>
      </c>
      <c r="AL59" s="5">
        <f t="shared" si="30"/>
        <v>-544</v>
      </c>
      <c r="AM59" s="5">
        <f t="shared" si="30"/>
        <v>-574</v>
      </c>
      <c r="AN59" s="5">
        <f t="shared" si="30"/>
        <v>-184</v>
      </c>
      <c r="AO59" s="5">
        <f t="shared" si="30"/>
        <v>-68</v>
      </c>
      <c r="AP59" s="5">
        <f t="shared" si="30"/>
        <v>-49</v>
      </c>
      <c r="AQ59" s="5">
        <f t="shared" si="30"/>
        <v>44</v>
      </c>
      <c r="AR59" s="5">
        <f t="shared" si="30"/>
        <v>-30</v>
      </c>
      <c r="AS59" s="5">
        <f t="shared" si="30"/>
        <v>-540</v>
      </c>
      <c r="AT59" s="5">
        <f t="shared" si="30"/>
        <v>-247</v>
      </c>
      <c r="AU59" s="5">
        <f t="shared" si="30"/>
        <v>-219</v>
      </c>
      <c r="AV59" s="5">
        <f t="shared" si="30"/>
        <v>-452</v>
      </c>
      <c r="AW59" s="5">
        <f t="shared" si="30"/>
        <v>-912</v>
      </c>
      <c r="AX59" s="5">
        <f t="shared" si="30"/>
        <v>-1299</v>
      </c>
      <c r="AY59" s="5">
        <f t="shared" si="30"/>
        <v>-1013</v>
      </c>
      <c r="AZ59" s="5">
        <f t="shared" si="30"/>
        <v>-473</v>
      </c>
      <c r="BA59" s="5">
        <f t="shared" si="30"/>
        <v>-253</v>
      </c>
      <c r="BB59" s="5">
        <f t="shared" si="30"/>
        <v>-312</v>
      </c>
      <c r="BC59" s="5">
        <f t="shared" si="30"/>
        <v>-519</v>
      </c>
      <c r="BD59" s="5">
        <f t="shared" si="30"/>
        <v>-124</v>
      </c>
      <c r="BE59" s="5">
        <f t="shared" si="30"/>
        <v>-298</v>
      </c>
      <c r="BF59" s="5">
        <f t="shared" si="30"/>
        <v>-368</v>
      </c>
      <c r="BG59" s="5">
        <f t="shared" si="30"/>
        <v>30</v>
      </c>
      <c r="BH59" s="5">
        <f t="shared" si="30"/>
        <v>-202</v>
      </c>
      <c r="BI59" s="5">
        <f t="shared" si="30"/>
        <v>-330</v>
      </c>
      <c r="BJ59" s="5"/>
      <c r="BL59" s="5"/>
      <c r="BM59" s="5"/>
      <c r="BN59" s="5"/>
    </row>
    <row r="60" spans="1:66" x14ac:dyDescent="0.15">
      <c r="A60" s="4" t="s">
        <v>60</v>
      </c>
      <c r="B60" s="5">
        <f t="shared" ref="B60:AG60" si="31">SUM(B29:B30,B32:B34)</f>
        <v>-981</v>
      </c>
      <c r="C60" s="5">
        <f t="shared" si="31"/>
        <v>-1487</v>
      </c>
      <c r="D60" s="5">
        <f t="shared" si="31"/>
        <v>-1081</v>
      </c>
      <c r="E60" s="5">
        <f t="shared" si="31"/>
        <v>-1272</v>
      </c>
      <c r="F60" s="5">
        <f t="shared" si="31"/>
        <v>-742</v>
      </c>
      <c r="G60" s="5">
        <f t="shared" si="31"/>
        <v>-1523</v>
      </c>
      <c r="H60" s="5">
        <f t="shared" si="31"/>
        <v>-951</v>
      </c>
      <c r="I60" s="5">
        <f t="shared" si="31"/>
        <v>-1591</v>
      </c>
      <c r="J60" s="5">
        <f t="shared" si="31"/>
        <v>-757</v>
      </c>
      <c r="K60" s="5">
        <f t="shared" si="31"/>
        <v>-1102</v>
      </c>
      <c r="L60" s="5">
        <f t="shared" si="31"/>
        <v>-1251</v>
      </c>
      <c r="M60" s="5">
        <f t="shared" si="31"/>
        <v>-1378</v>
      </c>
      <c r="N60" s="5">
        <f t="shared" si="31"/>
        <v>-1247</v>
      </c>
      <c r="O60" s="5">
        <f t="shared" si="31"/>
        <v>-1383</v>
      </c>
      <c r="P60" s="5">
        <f t="shared" si="31"/>
        <v>-1183</v>
      </c>
      <c r="Q60" s="5">
        <f t="shared" si="31"/>
        <v>-1498</v>
      </c>
      <c r="R60" s="5">
        <f t="shared" si="31"/>
        <v>-439</v>
      </c>
      <c r="S60" s="5">
        <f t="shared" si="31"/>
        <v>-372</v>
      </c>
      <c r="T60" s="5">
        <f t="shared" si="31"/>
        <v>90</v>
      </c>
      <c r="U60" s="5">
        <f t="shared" si="31"/>
        <v>224</v>
      </c>
      <c r="V60" s="5">
        <f t="shared" si="31"/>
        <v>539</v>
      </c>
      <c r="W60" s="5">
        <f t="shared" si="31"/>
        <v>683</v>
      </c>
      <c r="X60" s="5">
        <f t="shared" si="31"/>
        <v>216</v>
      </c>
      <c r="Y60" s="5">
        <f t="shared" si="31"/>
        <v>223</v>
      </c>
      <c r="Z60" s="5">
        <f t="shared" si="31"/>
        <v>648</v>
      </c>
      <c r="AA60" s="5">
        <f t="shared" si="31"/>
        <v>441</v>
      </c>
      <c r="AB60" s="5">
        <f t="shared" si="31"/>
        <v>1095</v>
      </c>
      <c r="AC60" s="5">
        <f t="shared" si="31"/>
        <v>988</v>
      </c>
      <c r="AD60" s="5">
        <f t="shared" si="31"/>
        <v>608</v>
      </c>
      <c r="AE60" s="5">
        <f t="shared" si="31"/>
        <v>-236</v>
      </c>
      <c r="AF60" s="5">
        <f t="shared" si="31"/>
        <v>37</v>
      </c>
      <c r="AG60" s="5">
        <f t="shared" si="31"/>
        <v>464</v>
      </c>
      <c r="AH60" s="5">
        <f t="shared" ref="AH60:BI60" si="32">SUM(AH29:AH30,AH32:AH34)</f>
        <v>538</v>
      </c>
      <c r="AI60" s="5">
        <f t="shared" si="32"/>
        <v>592</v>
      </c>
      <c r="AJ60" s="5">
        <f t="shared" si="32"/>
        <v>666</v>
      </c>
      <c r="AK60" s="5">
        <f t="shared" si="32"/>
        <v>1658</v>
      </c>
      <c r="AL60" s="5">
        <f t="shared" si="32"/>
        <v>2114</v>
      </c>
      <c r="AM60" s="5">
        <f t="shared" si="32"/>
        <v>2224</v>
      </c>
      <c r="AN60" s="5">
        <f t="shared" si="32"/>
        <v>1372</v>
      </c>
      <c r="AO60" s="5">
        <f t="shared" si="32"/>
        <v>1163</v>
      </c>
      <c r="AP60" s="5">
        <f t="shared" si="32"/>
        <v>1384</v>
      </c>
      <c r="AQ60" s="5">
        <f t="shared" si="32"/>
        <v>2255</v>
      </c>
      <c r="AR60" s="5">
        <f t="shared" si="32"/>
        <v>1044</v>
      </c>
      <c r="AS60" s="5">
        <f t="shared" si="32"/>
        <v>986</v>
      </c>
      <c r="AT60" s="5">
        <f t="shared" si="32"/>
        <v>967</v>
      </c>
      <c r="AU60" s="5">
        <f t="shared" si="32"/>
        <v>512</v>
      </c>
      <c r="AV60" s="5">
        <f t="shared" si="32"/>
        <v>600</v>
      </c>
      <c r="AW60" s="5">
        <f t="shared" si="32"/>
        <v>685</v>
      </c>
      <c r="AX60" s="5">
        <f t="shared" si="32"/>
        <v>585</v>
      </c>
      <c r="AY60" s="5">
        <f t="shared" si="32"/>
        <v>1095</v>
      </c>
      <c r="AZ60" s="5">
        <f t="shared" si="32"/>
        <v>794</v>
      </c>
      <c r="BA60" s="5">
        <f t="shared" si="32"/>
        <v>541</v>
      </c>
      <c r="BB60" s="5">
        <f t="shared" si="32"/>
        <v>626</v>
      </c>
      <c r="BC60" s="5">
        <f t="shared" si="32"/>
        <v>730</v>
      </c>
      <c r="BD60" s="5">
        <f t="shared" si="32"/>
        <v>280</v>
      </c>
      <c r="BE60" s="5">
        <f t="shared" si="32"/>
        <v>-92</v>
      </c>
      <c r="BF60" s="5">
        <f t="shared" si="32"/>
        <v>5</v>
      </c>
      <c r="BG60" s="5">
        <f t="shared" si="32"/>
        <v>-147</v>
      </c>
      <c r="BH60" s="5">
        <f t="shared" si="32"/>
        <v>-296</v>
      </c>
      <c r="BI60" s="5">
        <f t="shared" si="32"/>
        <v>-335</v>
      </c>
      <c r="BJ60" s="5"/>
      <c r="BL60" s="5"/>
      <c r="BM60" s="5"/>
      <c r="BN60" s="5"/>
    </row>
    <row r="61" spans="1:66" x14ac:dyDescent="0.15">
      <c r="A61" s="4" t="s">
        <v>48</v>
      </c>
      <c r="B61" s="5">
        <f>B53-SUM(B54:B56,B59:B60)</f>
        <v>2193</v>
      </c>
      <c r="C61" s="5">
        <f t="shared" ref="C61:BI61" si="33">C53-SUM(C54:C56,C59:C60)</f>
        <v>772</v>
      </c>
      <c r="D61" s="5">
        <f t="shared" si="33"/>
        <v>980</v>
      </c>
      <c r="E61" s="5">
        <f t="shared" si="33"/>
        <v>673</v>
      </c>
      <c r="F61" s="5">
        <f t="shared" si="33"/>
        <v>561</v>
      </c>
      <c r="G61" s="5">
        <f t="shared" si="33"/>
        <v>622</v>
      </c>
      <c r="H61" s="5">
        <f t="shared" si="33"/>
        <v>3534</v>
      </c>
      <c r="I61" s="5">
        <f t="shared" si="33"/>
        <v>4926</v>
      </c>
      <c r="J61" s="5">
        <f t="shared" si="33"/>
        <v>3830</v>
      </c>
      <c r="K61" s="5">
        <f t="shared" si="33"/>
        <v>4504</v>
      </c>
      <c r="L61" s="5">
        <f t="shared" si="33"/>
        <v>3356</v>
      </c>
      <c r="M61" s="5">
        <f t="shared" si="33"/>
        <v>1137</v>
      </c>
      <c r="N61" s="5">
        <f t="shared" si="33"/>
        <v>1264</v>
      </c>
      <c r="O61" s="5">
        <f t="shared" si="33"/>
        <v>610</v>
      </c>
      <c r="P61" s="5">
        <f t="shared" si="33"/>
        <v>1240</v>
      </c>
      <c r="Q61" s="5">
        <f t="shared" si="33"/>
        <v>2837</v>
      </c>
      <c r="R61" s="5">
        <f t="shared" si="33"/>
        <v>2664</v>
      </c>
      <c r="S61" s="5">
        <f t="shared" si="33"/>
        <v>1998</v>
      </c>
      <c r="T61" s="5">
        <f t="shared" si="33"/>
        <v>1893</v>
      </c>
      <c r="U61" s="5">
        <f t="shared" si="33"/>
        <v>1242</v>
      </c>
      <c r="V61" s="5">
        <f t="shared" si="33"/>
        <v>36</v>
      </c>
      <c r="W61" s="5">
        <f t="shared" si="33"/>
        <v>-120</v>
      </c>
      <c r="X61" s="5">
        <f t="shared" si="33"/>
        <v>-2009</v>
      </c>
      <c r="Y61" s="5">
        <f t="shared" si="33"/>
        <v>-941</v>
      </c>
      <c r="Z61" s="5">
        <f t="shared" si="33"/>
        <v>-352</v>
      </c>
      <c r="AA61" s="5">
        <f t="shared" si="33"/>
        <v>-1010</v>
      </c>
      <c r="AB61" s="5">
        <f t="shared" si="33"/>
        <v>78</v>
      </c>
      <c r="AC61" s="5">
        <f t="shared" si="33"/>
        <v>613</v>
      </c>
      <c r="AD61" s="5">
        <f t="shared" si="33"/>
        <v>-46</v>
      </c>
      <c r="AE61" s="5">
        <f t="shared" si="33"/>
        <v>567</v>
      </c>
      <c r="AF61" s="5">
        <f t="shared" si="33"/>
        <v>-28</v>
      </c>
      <c r="AG61" s="5">
        <f t="shared" si="33"/>
        <v>549</v>
      </c>
      <c r="AH61" s="5">
        <f t="shared" si="33"/>
        <v>1520</v>
      </c>
      <c r="AI61" s="5">
        <f t="shared" si="33"/>
        <v>1453</v>
      </c>
      <c r="AJ61" s="5">
        <f t="shared" si="33"/>
        <v>1118</v>
      </c>
      <c r="AK61" s="5">
        <f t="shared" si="33"/>
        <v>1639</v>
      </c>
      <c r="AL61" s="5">
        <f t="shared" si="33"/>
        <v>278</v>
      </c>
      <c r="AM61" s="5">
        <f t="shared" si="33"/>
        <v>312</v>
      </c>
      <c r="AN61" s="5">
        <f t="shared" si="33"/>
        <v>731</v>
      </c>
      <c r="AO61" s="5">
        <f t="shared" si="33"/>
        <v>391</v>
      </c>
      <c r="AP61" s="5">
        <f t="shared" si="33"/>
        <v>-163</v>
      </c>
      <c r="AQ61" s="5">
        <f t="shared" si="33"/>
        <v>161</v>
      </c>
      <c r="AR61" s="5">
        <f t="shared" si="33"/>
        <v>-237</v>
      </c>
      <c r="AS61" s="5">
        <f t="shared" si="33"/>
        <v>-65</v>
      </c>
      <c r="AT61" s="5">
        <f t="shared" si="33"/>
        <v>-36</v>
      </c>
      <c r="AU61" s="5">
        <f t="shared" si="33"/>
        <v>-615</v>
      </c>
      <c r="AV61" s="5">
        <f t="shared" si="33"/>
        <v>-322</v>
      </c>
      <c r="AW61" s="5">
        <f t="shared" si="33"/>
        <v>-344</v>
      </c>
      <c r="AX61" s="5">
        <f t="shared" si="33"/>
        <v>-179</v>
      </c>
      <c r="AY61" s="5">
        <f t="shared" si="33"/>
        <v>488</v>
      </c>
      <c r="AZ61" s="5">
        <f t="shared" si="33"/>
        <v>1305</v>
      </c>
      <c r="BA61" s="5">
        <f t="shared" si="33"/>
        <v>1843</v>
      </c>
      <c r="BB61" s="5">
        <f t="shared" si="33"/>
        <v>2793</v>
      </c>
      <c r="BC61" s="5">
        <f t="shared" si="33"/>
        <v>3031</v>
      </c>
      <c r="BD61" s="5">
        <f t="shared" si="33"/>
        <v>2304</v>
      </c>
      <c r="BE61" s="5">
        <f t="shared" si="33"/>
        <v>102</v>
      </c>
      <c r="BF61" s="5">
        <f t="shared" si="33"/>
        <v>553</v>
      </c>
      <c r="BG61" s="5">
        <f t="shared" si="33"/>
        <v>1017</v>
      </c>
      <c r="BH61" s="5">
        <f t="shared" si="33"/>
        <v>1154</v>
      </c>
      <c r="BI61" s="5">
        <f t="shared" si="33"/>
        <v>383</v>
      </c>
      <c r="BJ61" s="5"/>
      <c r="BL61" s="5"/>
      <c r="BM61" s="5"/>
      <c r="BN61" s="5"/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zoomScale="90" zoomScaleNormal="90" zoomScaleSheetLayoutView="100" workbookViewId="0">
      <selection activeCell="Q13" sqref="Q13"/>
    </sheetView>
  </sheetViews>
  <sheetFormatPr defaultRowHeight="14.25" x14ac:dyDescent="0.15"/>
  <cols>
    <col min="1" max="1" width="1.42578125" style="2" customWidth="1"/>
    <col min="2" max="2" width="10.140625" style="1" customWidth="1"/>
    <col min="3" max="6" width="8.7109375" style="1" customWidth="1"/>
    <col min="7" max="7" width="9" style="1" customWidth="1"/>
    <col min="8" max="8" width="9.85546875" style="1" customWidth="1"/>
    <col min="9" max="9" width="8.7109375" style="1" customWidth="1"/>
    <col min="10" max="10" width="10" style="1" customWidth="1"/>
    <col min="11" max="11" width="10.42578125" style="1" customWidth="1"/>
    <col min="12" max="16" width="10.5703125" style="1" customWidth="1"/>
    <col min="17" max="21" width="9.5703125" style="1" customWidth="1"/>
    <col min="22" max="22" width="8.28515625" style="1" customWidth="1"/>
    <col min="23" max="23" width="8.5703125" style="1" customWidth="1"/>
    <col min="24" max="16384" width="9.140625" style="1"/>
  </cols>
  <sheetData>
    <row r="1" spans="2:2" x14ac:dyDescent="0.15">
      <c r="B1" s="1" t="s">
        <v>47</v>
      </c>
    </row>
    <row r="17" spans="7:7" x14ac:dyDescent="0.15">
      <c r="G17" s="3"/>
    </row>
  </sheetData>
  <phoneticPr fontId="13"/>
  <pageMargins left="0.31496062992125984" right="0.11811023622047245" top="0.35433070866141736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zoomScaleSheetLayoutView="100" workbookViewId="0">
      <selection activeCell="N16" sqref="N16"/>
    </sheetView>
  </sheetViews>
  <sheetFormatPr defaultRowHeight="14.25" x14ac:dyDescent="0.15"/>
  <cols>
    <col min="1" max="1" width="1.42578125" style="2" customWidth="1"/>
    <col min="2" max="2" width="10.140625" style="1" customWidth="1"/>
    <col min="3" max="6" width="8.7109375" style="1" customWidth="1"/>
    <col min="7" max="7" width="9" style="1" customWidth="1"/>
    <col min="8" max="8" width="9.85546875" style="1" customWidth="1"/>
    <col min="9" max="9" width="8.7109375" style="1" customWidth="1"/>
    <col min="10" max="10" width="10" style="1" customWidth="1"/>
    <col min="11" max="11" width="10.42578125" style="1" customWidth="1"/>
    <col min="12" max="16" width="10.5703125" style="1" customWidth="1"/>
    <col min="17" max="21" width="9.5703125" style="1" customWidth="1"/>
    <col min="22" max="22" width="8.28515625" style="1" customWidth="1"/>
    <col min="23" max="23" width="8.5703125" style="1" customWidth="1"/>
    <col min="24" max="16384" width="9.140625" style="1"/>
  </cols>
  <sheetData>
    <row r="1" spans="2:2" x14ac:dyDescent="0.15">
      <c r="B1" s="1" t="s">
        <v>47</v>
      </c>
    </row>
    <row r="17" spans="7:7" x14ac:dyDescent="0.15">
      <c r="G17" s="3"/>
    </row>
  </sheetData>
  <phoneticPr fontId="13"/>
  <pageMargins left="0.31496062992125984" right="0.11811023622047245" top="0.35433070866141736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三重県</vt:lpstr>
      <vt:lpstr>転入超過G</vt:lpstr>
      <vt:lpstr>転入超過G2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規晴</dc:creator>
  <cp:lastModifiedBy>Shimozato</cp:lastModifiedBy>
  <cp:lastPrinted>2014-06-19T00:41:36Z</cp:lastPrinted>
  <dcterms:created xsi:type="dcterms:W3CDTF">2014-05-22T05:02:51Z</dcterms:created>
  <dcterms:modified xsi:type="dcterms:W3CDTF">2015-03-26T00:25:06Z</dcterms:modified>
</cp:coreProperties>
</file>