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健康福祉部\健康福祉部 健康推進課\B. 庁内事務\D-各課回答\R5各課回答\45デジタル行政推進局\R5.6.7オープンデータの更新及び管理表の作成\掲載データ保存フォルダ\"/>
    </mc:Choice>
  </mc:AlternateContent>
  <xr:revisionPtr revIDLastSave="0" documentId="13_ncr:1_{1264774B-B4F7-4CFA-BAA1-DE535FE0F0B1}" xr6:coauthVersionLast="36" xr6:coauthVersionMax="36" xr10:uidLastSave="{00000000-0000-0000-0000-000000000000}"/>
  <bookViews>
    <workbookView xWindow="0" yWindow="0" windowWidth="25200" windowHeight="11685" xr2:uid="{D96BBE65-86C9-4FA0-882D-ADB63695FA0E}"/>
  </bookViews>
  <sheets>
    <sheet name="23．国民健康保険特定健診受診者の喫煙・運動習慣・食習慣・飲酒" sheetId="1" r:id="rId1"/>
    <sheet name="抽出計算用" sheetId="2" r:id="rId2"/>
  </sheets>
  <externalReferences>
    <externalReference r:id="rId3"/>
    <externalReference r:id="rId4"/>
    <externalReference r:id="rId5"/>
    <externalReference r:id="rId6"/>
  </externalReferences>
  <definedNames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7" i="2"/>
</calcChain>
</file>

<file path=xl/sharedStrings.xml><?xml version="1.0" encoding="utf-8"?>
<sst xmlns="http://schemas.openxmlformats.org/spreadsheetml/2006/main" count="70" uniqueCount="39">
  <si>
    <r>
      <t>23．国民健康保険特定健診受診者の喫煙・運動習慣・食習慣・飲酒頻度</t>
    </r>
    <r>
      <rPr>
        <sz val="11"/>
        <color indexed="8"/>
        <rFont val="游ゴシック"/>
        <family val="3"/>
        <charset val="128"/>
      </rPr>
      <t>（令和元年度）</t>
    </r>
    <phoneticPr fontId="4"/>
  </si>
  <si>
    <t>23-1．たばこを習慣的に吸っている人の割合</t>
    <phoneticPr fontId="4"/>
  </si>
  <si>
    <t xml:space="preserve">23-2．1回30分以上の軽く汗をかく運動を週2回以上、1年以上実施している人の割合 </t>
    <phoneticPr fontId="4"/>
  </si>
  <si>
    <t>23-3．朝昼夕の3食以外に間食や甘い飲み物を摂取している人の割合</t>
    <phoneticPr fontId="4"/>
  </si>
  <si>
    <t>23-4．お酒（日本酒、焼酎、ビール、洋酒など）を毎日飲む人の割合</t>
    <phoneticPr fontId="4"/>
  </si>
  <si>
    <t>23-1
喫煙</t>
    <rPh sb="5" eb="7">
      <t>キツエン</t>
    </rPh>
    <phoneticPr fontId="4"/>
  </si>
  <si>
    <t>23-2
運動習慣</t>
    <rPh sb="5" eb="7">
      <t>ウンドウ</t>
    </rPh>
    <rPh sb="7" eb="9">
      <t>シュウカン</t>
    </rPh>
    <phoneticPr fontId="4"/>
  </si>
  <si>
    <t>23-3
食習慣</t>
    <rPh sb="5" eb="8">
      <t>ショクシュウカン</t>
    </rPh>
    <phoneticPr fontId="4"/>
  </si>
  <si>
    <t>23-4
飲酒頻度</t>
    <rPh sb="5" eb="7">
      <t>インシュ</t>
    </rPh>
    <rPh sb="7" eb="9">
      <t>ヒンド</t>
    </rPh>
    <phoneticPr fontId="4"/>
  </si>
  <si>
    <t>長浜</t>
    <rPh sb="0" eb="2">
      <t>ナガハマ</t>
    </rPh>
    <phoneticPr fontId="4"/>
  </si>
  <si>
    <t>六荘</t>
    <rPh sb="0" eb="1">
      <t>ロク</t>
    </rPh>
    <rPh sb="1" eb="2">
      <t>ショウ</t>
    </rPh>
    <phoneticPr fontId="4"/>
  </si>
  <si>
    <t>南郷里</t>
    <rPh sb="0" eb="1">
      <t>ナン</t>
    </rPh>
    <rPh sb="1" eb="2">
      <t>ゴウ</t>
    </rPh>
    <rPh sb="2" eb="3">
      <t>リ</t>
    </rPh>
    <phoneticPr fontId="4"/>
  </si>
  <si>
    <t>神照</t>
    <rPh sb="0" eb="2">
      <t>カミテル</t>
    </rPh>
    <phoneticPr fontId="4"/>
  </si>
  <si>
    <t>北郷里</t>
    <rPh sb="0" eb="2">
      <t>キタゴウ</t>
    </rPh>
    <rPh sb="2" eb="3">
      <t>リ</t>
    </rPh>
    <phoneticPr fontId="4"/>
  </si>
  <si>
    <t>西黒田</t>
    <rPh sb="0" eb="1">
      <t>ニシ</t>
    </rPh>
    <rPh sb="1" eb="3">
      <t>クロダ</t>
    </rPh>
    <phoneticPr fontId="4"/>
  </si>
  <si>
    <t>神田</t>
    <rPh sb="0" eb="2">
      <t>カンダ</t>
    </rPh>
    <phoneticPr fontId="4"/>
  </si>
  <si>
    <t>浅井湯田</t>
    <rPh sb="0" eb="2">
      <t>アザイ</t>
    </rPh>
    <rPh sb="2" eb="4">
      <t>ユタ</t>
    </rPh>
    <phoneticPr fontId="4"/>
  </si>
  <si>
    <t>田根</t>
    <rPh sb="0" eb="2">
      <t>タネ</t>
    </rPh>
    <phoneticPr fontId="4"/>
  </si>
  <si>
    <t>下草野</t>
    <rPh sb="0" eb="1">
      <t>シモ</t>
    </rPh>
    <rPh sb="1" eb="3">
      <t>クサノ</t>
    </rPh>
    <phoneticPr fontId="4"/>
  </si>
  <si>
    <t>七尾</t>
    <rPh sb="0" eb="2">
      <t>ナナオ</t>
    </rPh>
    <phoneticPr fontId="4"/>
  </si>
  <si>
    <t>上草野</t>
    <rPh sb="0" eb="1">
      <t>カミ</t>
    </rPh>
    <rPh sb="1" eb="3">
      <t>クサノ</t>
    </rPh>
    <phoneticPr fontId="4"/>
  </si>
  <si>
    <t>びわ</t>
    <phoneticPr fontId="4"/>
  </si>
  <si>
    <t>虎姫</t>
    <rPh sb="0" eb="2">
      <t>トラヒメ</t>
    </rPh>
    <phoneticPr fontId="4"/>
  </si>
  <si>
    <t>小谷</t>
    <rPh sb="0" eb="2">
      <t>オダニ</t>
    </rPh>
    <phoneticPr fontId="4"/>
  </si>
  <si>
    <t>こほく</t>
    <phoneticPr fontId="4"/>
  </si>
  <si>
    <t>朝日</t>
    <rPh sb="0" eb="2">
      <t>アサヒ</t>
    </rPh>
    <phoneticPr fontId="4"/>
  </si>
  <si>
    <t>高月</t>
    <rPh sb="0" eb="2">
      <t>タカツキ</t>
    </rPh>
    <phoneticPr fontId="4"/>
  </si>
  <si>
    <t>杉野</t>
    <rPh sb="0" eb="2">
      <t>スギノ</t>
    </rPh>
    <phoneticPr fontId="4"/>
  </si>
  <si>
    <t>高時</t>
    <rPh sb="0" eb="2">
      <t>タカトキ</t>
    </rPh>
    <phoneticPr fontId="4"/>
  </si>
  <si>
    <t>木之本</t>
    <rPh sb="0" eb="3">
      <t>キノモト</t>
    </rPh>
    <phoneticPr fontId="4"/>
  </si>
  <si>
    <t>伊香具</t>
    <phoneticPr fontId="4"/>
  </si>
  <si>
    <t>余呉</t>
    <rPh sb="0" eb="2">
      <t>ヨゴ</t>
    </rPh>
    <phoneticPr fontId="4"/>
  </si>
  <si>
    <t>西浅井</t>
    <rPh sb="0" eb="3">
      <t>ニシアザイ</t>
    </rPh>
    <phoneticPr fontId="4"/>
  </si>
  <si>
    <t>市全体</t>
    <rPh sb="0" eb="1">
      <t>シ</t>
    </rPh>
    <rPh sb="1" eb="3">
      <t>ゼンタイ</t>
    </rPh>
    <phoneticPr fontId="4"/>
  </si>
  <si>
    <t>出典：国民健康保険特定健康診査問診票</t>
    <phoneticPr fontId="4"/>
  </si>
  <si>
    <t>速水</t>
    <rPh sb="0" eb="2">
      <t>ハヤミ</t>
    </rPh>
    <phoneticPr fontId="4"/>
  </si>
  <si>
    <t>湯田</t>
    <rPh sb="0" eb="2">
      <t>ユタ</t>
    </rPh>
    <phoneticPr fontId="4"/>
  </si>
  <si>
    <r>
      <t>23．国民健康保険特定健診受診者の喫煙・運動習慣・食習慣・飲酒頻度</t>
    </r>
    <r>
      <rPr>
        <sz val="11"/>
        <color indexed="8"/>
        <rFont val="游ゴシック"/>
        <family val="3"/>
        <charset val="128"/>
      </rPr>
      <t>（令和3年度）</t>
    </r>
    <phoneticPr fontId="4"/>
  </si>
  <si>
    <t>出典：国民健康保険特定健康診査問診票（KDB補完システム集計）</t>
    <rPh sb="3" eb="5">
      <t>コクミン</t>
    </rPh>
    <rPh sb="13" eb="15">
      <t>シンサ</t>
    </rPh>
    <rPh sb="15" eb="17">
      <t>モンシン</t>
    </rPh>
    <rPh sb="17" eb="18">
      <t>ヒョウ</t>
    </rPh>
    <rPh sb="19" eb="24">
      <t>ｋｄｂホカン</t>
    </rPh>
    <rPh sb="28" eb="30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</si>
</sst>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5" fillId="0" borderId="0" xfId="0" applyFont="1">
      <alignment vertical="center"/>
    </xf>
    <xf numFmtId="176" fontId="0" fillId="3" borderId="1" xfId="0" applyNumberFormat="1" applyFill="1" applyBorder="1">
      <alignment vertical="center"/>
    </xf>
    <xf numFmtId="0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higawara-hiromi\Desktop\&#21931;&#29017;&#32773;&#12399;&#12356;&#23550;&#35937;&#32773;&#19968;&#35239;&#65288;&#29305;&#23450;&#20581;&#35386;&#65289;_&#38263;&#27996;&#24066;_&#20196;&#21644;3&#24180;&#24230;&#209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higawara-hiromi\Desktop\&#36939;&#21205;&#32722;&#24931;&#12399;&#12356;&#12398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higawara-hiromi\Desktop\&#29976;&#12356;&#12418;&#12398;&#12399;&#1235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higawara-hiromi\Desktop\&#27598;&#26085;&#39154;&#372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喫煙者"/>
      <sheetName val="Sheet1"/>
    </sheetNames>
    <sheetDataSet>
      <sheetData sheetId="0">
        <row r="5">
          <cell r="D5" t="str">
            <v>びわ</v>
          </cell>
          <cell r="E5">
            <v>36</v>
          </cell>
        </row>
        <row r="6">
          <cell r="D6" t="str">
            <v>伊香具</v>
          </cell>
          <cell r="E6">
            <v>4</v>
          </cell>
        </row>
        <row r="7">
          <cell r="D7" t="str">
            <v>下草野</v>
          </cell>
          <cell r="E7">
            <v>9</v>
          </cell>
        </row>
        <row r="8">
          <cell r="D8" t="str">
            <v>虎姫</v>
          </cell>
          <cell r="E8">
            <v>38</v>
          </cell>
        </row>
        <row r="9">
          <cell r="D9" t="str">
            <v>高月</v>
          </cell>
          <cell r="E9">
            <v>68</v>
          </cell>
        </row>
        <row r="10">
          <cell r="D10" t="str">
            <v>高時</v>
          </cell>
          <cell r="E10">
            <v>16</v>
          </cell>
        </row>
        <row r="11">
          <cell r="D11" t="str">
            <v>七尾</v>
          </cell>
          <cell r="E11">
            <v>14</v>
          </cell>
        </row>
        <row r="12">
          <cell r="D12" t="str">
            <v>小谷</v>
          </cell>
          <cell r="E12">
            <v>18</v>
          </cell>
        </row>
        <row r="13">
          <cell r="D13" t="str">
            <v>上草野</v>
          </cell>
          <cell r="E13">
            <v>6</v>
          </cell>
        </row>
        <row r="14">
          <cell r="D14" t="str">
            <v>神照</v>
          </cell>
          <cell r="E14">
            <v>89</v>
          </cell>
        </row>
        <row r="15">
          <cell r="D15" t="str">
            <v>神田</v>
          </cell>
          <cell r="E15">
            <v>9</v>
          </cell>
        </row>
        <row r="16">
          <cell r="D16" t="str">
            <v>杉野</v>
          </cell>
          <cell r="E16">
            <v>4</v>
          </cell>
        </row>
        <row r="17">
          <cell r="D17" t="str">
            <v>西黒田</v>
          </cell>
          <cell r="E17">
            <v>13</v>
          </cell>
        </row>
        <row r="18">
          <cell r="D18" t="str">
            <v>西浅井</v>
          </cell>
          <cell r="E18">
            <v>24</v>
          </cell>
        </row>
        <row r="19">
          <cell r="D19" t="str">
            <v>速水</v>
          </cell>
          <cell r="E19">
            <v>31</v>
          </cell>
        </row>
        <row r="20">
          <cell r="D20" t="str">
            <v>朝日</v>
          </cell>
          <cell r="E20">
            <v>20</v>
          </cell>
        </row>
        <row r="21">
          <cell r="D21" t="str">
            <v>長浜</v>
          </cell>
          <cell r="E21">
            <v>51</v>
          </cell>
        </row>
        <row r="22">
          <cell r="D22" t="str">
            <v>田根</v>
          </cell>
          <cell r="E22">
            <v>14</v>
          </cell>
        </row>
        <row r="23">
          <cell r="D23" t="str">
            <v>湯田</v>
          </cell>
          <cell r="E23">
            <v>33</v>
          </cell>
        </row>
        <row r="24">
          <cell r="D24" t="str">
            <v>南郷里</v>
          </cell>
          <cell r="E24">
            <v>71</v>
          </cell>
        </row>
        <row r="25">
          <cell r="D25" t="str">
            <v>北郷里</v>
          </cell>
          <cell r="E25">
            <v>30</v>
          </cell>
        </row>
        <row r="26">
          <cell r="D26" t="str">
            <v>木之本</v>
          </cell>
          <cell r="E26">
            <v>41</v>
          </cell>
        </row>
        <row r="27">
          <cell r="D27" t="str">
            <v>余呉</v>
          </cell>
          <cell r="E27">
            <v>23</v>
          </cell>
        </row>
        <row r="28">
          <cell r="D28" t="str">
            <v>六荘</v>
          </cell>
          <cell r="E28">
            <v>65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運動してる"/>
      <sheetName val="Sheet1"/>
    </sheetNames>
    <sheetDataSet>
      <sheetData sheetId="0">
        <row r="5">
          <cell r="D5" t="str">
            <v>びわ</v>
          </cell>
          <cell r="E5">
            <v>127</v>
          </cell>
        </row>
        <row r="6">
          <cell r="D6" t="str">
            <v>伊香具</v>
          </cell>
          <cell r="E6">
            <v>13</v>
          </cell>
        </row>
        <row r="7">
          <cell r="D7" t="str">
            <v>下草野</v>
          </cell>
          <cell r="E7">
            <v>31</v>
          </cell>
        </row>
        <row r="8">
          <cell r="D8" t="str">
            <v>虎姫</v>
          </cell>
          <cell r="E8">
            <v>92</v>
          </cell>
        </row>
        <row r="9">
          <cell r="D9" t="str">
            <v>高月</v>
          </cell>
          <cell r="E9">
            <v>209</v>
          </cell>
        </row>
        <row r="10">
          <cell r="D10" t="str">
            <v>高時</v>
          </cell>
          <cell r="E10">
            <v>23</v>
          </cell>
        </row>
        <row r="11">
          <cell r="D11" t="str">
            <v>七尾</v>
          </cell>
          <cell r="E11">
            <v>36</v>
          </cell>
        </row>
        <row r="12">
          <cell r="D12" t="str">
            <v>小谷</v>
          </cell>
          <cell r="E12">
            <v>45</v>
          </cell>
        </row>
        <row r="13">
          <cell r="D13" t="str">
            <v>上草野</v>
          </cell>
          <cell r="E13">
            <v>25</v>
          </cell>
        </row>
        <row r="14">
          <cell r="D14" t="str">
            <v>神照</v>
          </cell>
          <cell r="E14">
            <v>309</v>
          </cell>
        </row>
        <row r="15">
          <cell r="D15" t="str">
            <v>神田</v>
          </cell>
          <cell r="E15">
            <v>30</v>
          </cell>
        </row>
        <row r="16">
          <cell r="D16" t="str">
            <v>杉野</v>
          </cell>
          <cell r="E16">
            <v>17</v>
          </cell>
        </row>
        <row r="17">
          <cell r="D17" t="str">
            <v>西黒田</v>
          </cell>
          <cell r="E17">
            <v>66</v>
          </cell>
        </row>
        <row r="18">
          <cell r="D18" t="str">
            <v>西浅井</v>
          </cell>
          <cell r="E18">
            <v>80</v>
          </cell>
        </row>
        <row r="19">
          <cell r="D19" t="str">
            <v>速水</v>
          </cell>
          <cell r="E19">
            <v>85</v>
          </cell>
        </row>
        <row r="20">
          <cell r="D20" t="str">
            <v>朝日</v>
          </cell>
          <cell r="E20">
            <v>57</v>
          </cell>
        </row>
        <row r="21">
          <cell r="D21" t="str">
            <v>長浜</v>
          </cell>
          <cell r="E21">
            <v>170</v>
          </cell>
        </row>
        <row r="22">
          <cell r="D22" t="str">
            <v>田根</v>
          </cell>
          <cell r="E22">
            <v>36</v>
          </cell>
        </row>
        <row r="23">
          <cell r="D23" t="str">
            <v>湯田</v>
          </cell>
          <cell r="E23">
            <v>85</v>
          </cell>
        </row>
        <row r="24">
          <cell r="D24" t="str">
            <v>南郷里</v>
          </cell>
          <cell r="E24">
            <v>181</v>
          </cell>
        </row>
        <row r="25">
          <cell r="D25" t="str">
            <v>北郷里</v>
          </cell>
          <cell r="E25">
            <v>71</v>
          </cell>
        </row>
        <row r="26">
          <cell r="D26" t="str">
            <v>木之本</v>
          </cell>
          <cell r="E26">
            <v>89</v>
          </cell>
        </row>
        <row r="27">
          <cell r="D27" t="str">
            <v>余呉</v>
          </cell>
          <cell r="E27">
            <v>65</v>
          </cell>
        </row>
        <row r="28">
          <cell r="D28" t="str">
            <v>六荘</v>
          </cell>
          <cell r="E28">
            <v>210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甘い"/>
      <sheetName val="Sheet1"/>
    </sheetNames>
    <sheetDataSet>
      <sheetData sheetId="0" refreshError="1"/>
      <sheetData sheetId="1">
        <row r="5">
          <cell r="D5" t="str">
            <v>びわ</v>
          </cell>
          <cell r="E5">
            <v>86</v>
          </cell>
        </row>
        <row r="6">
          <cell r="D6" t="str">
            <v>伊香具</v>
          </cell>
          <cell r="E6">
            <v>15</v>
          </cell>
        </row>
        <row r="7">
          <cell r="D7" t="str">
            <v>下草野</v>
          </cell>
          <cell r="E7">
            <v>32</v>
          </cell>
        </row>
        <row r="8">
          <cell r="D8" t="str">
            <v>虎姫</v>
          </cell>
          <cell r="E8">
            <v>72</v>
          </cell>
        </row>
        <row r="9">
          <cell r="D9" t="str">
            <v>高月</v>
          </cell>
          <cell r="E9">
            <v>133</v>
          </cell>
        </row>
        <row r="10">
          <cell r="D10" t="str">
            <v>高時</v>
          </cell>
          <cell r="E10">
            <v>12</v>
          </cell>
        </row>
        <row r="11">
          <cell r="D11" t="str">
            <v>七尾</v>
          </cell>
          <cell r="E11">
            <v>21</v>
          </cell>
        </row>
        <row r="12">
          <cell r="D12" t="str">
            <v>小谷</v>
          </cell>
          <cell r="E12">
            <v>29</v>
          </cell>
        </row>
        <row r="13">
          <cell r="D13" t="str">
            <v>上草野</v>
          </cell>
          <cell r="E13">
            <v>15</v>
          </cell>
        </row>
        <row r="14">
          <cell r="D14" t="str">
            <v>神照</v>
          </cell>
          <cell r="E14">
            <v>177</v>
          </cell>
        </row>
        <row r="15">
          <cell r="D15" t="str">
            <v>神田</v>
          </cell>
          <cell r="E15">
            <v>23</v>
          </cell>
        </row>
        <row r="16">
          <cell r="D16" t="str">
            <v>杉野</v>
          </cell>
          <cell r="E16">
            <v>8</v>
          </cell>
        </row>
        <row r="17">
          <cell r="D17" t="str">
            <v>西黒田</v>
          </cell>
          <cell r="E17">
            <v>41</v>
          </cell>
        </row>
        <row r="18">
          <cell r="D18" t="str">
            <v>西浅井</v>
          </cell>
          <cell r="E18">
            <v>37</v>
          </cell>
        </row>
        <row r="19">
          <cell r="D19" t="str">
            <v>速水</v>
          </cell>
          <cell r="E19">
            <v>40</v>
          </cell>
        </row>
        <row r="20">
          <cell r="D20" t="str">
            <v>朝日</v>
          </cell>
          <cell r="E20">
            <v>55</v>
          </cell>
        </row>
        <row r="21">
          <cell r="D21" t="str">
            <v>長浜</v>
          </cell>
          <cell r="E21">
            <v>111</v>
          </cell>
        </row>
        <row r="22">
          <cell r="D22" t="str">
            <v>田根</v>
          </cell>
          <cell r="E22">
            <v>24</v>
          </cell>
        </row>
        <row r="23">
          <cell r="D23" t="str">
            <v>湯田</v>
          </cell>
          <cell r="E23">
            <v>60</v>
          </cell>
        </row>
        <row r="24">
          <cell r="D24" t="str">
            <v>南郷里</v>
          </cell>
          <cell r="E24">
            <v>113</v>
          </cell>
        </row>
        <row r="25">
          <cell r="D25" t="str">
            <v>北郷里</v>
          </cell>
          <cell r="E25">
            <v>60</v>
          </cell>
        </row>
        <row r="26">
          <cell r="D26" t="str">
            <v>木之本</v>
          </cell>
          <cell r="E26">
            <v>70</v>
          </cell>
        </row>
        <row r="27">
          <cell r="D27" t="str">
            <v>余呉</v>
          </cell>
          <cell r="E27">
            <v>37</v>
          </cell>
        </row>
        <row r="28">
          <cell r="D28" t="str">
            <v>六荘</v>
          </cell>
          <cell r="E28">
            <v>130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飲酒はいの人数"/>
      <sheetName val="Sheet1"/>
    </sheetNames>
    <sheetDataSet>
      <sheetData sheetId="0">
        <row r="5">
          <cell r="D5" t="str">
            <v>びわ</v>
          </cell>
          <cell r="E5">
            <v>77</v>
          </cell>
        </row>
        <row r="6">
          <cell r="D6" t="str">
            <v>伊香具</v>
          </cell>
          <cell r="E6">
            <v>10</v>
          </cell>
        </row>
        <row r="7">
          <cell r="D7" t="str">
            <v>下草野</v>
          </cell>
          <cell r="E7">
            <v>33</v>
          </cell>
        </row>
        <row r="8">
          <cell r="D8" t="str">
            <v>虎姫</v>
          </cell>
          <cell r="E8">
            <v>85</v>
          </cell>
        </row>
        <row r="9">
          <cell r="D9" t="str">
            <v>高月</v>
          </cell>
          <cell r="E9">
            <v>128</v>
          </cell>
        </row>
        <row r="10">
          <cell r="D10" t="str">
            <v>高時</v>
          </cell>
          <cell r="E10">
            <v>18</v>
          </cell>
        </row>
        <row r="11">
          <cell r="D11" t="str">
            <v>七尾</v>
          </cell>
          <cell r="E11">
            <v>22</v>
          </cell>
        </row>
        <row r="12">
          <cell r="D12" t="str">
            <v>小谷</v>
          </cell>
          <cell r="E12">
            <v>31</v>
          </cell>
        </row>
        <row r="13">
          <cell r="D13" t="str">
            <v>上草野</v>
          </cell>
          <cell r="E13">
            <v>18</v>
          </cell>
        </row>
        <row r="14">
          <cell r="D14" t="str">
            <v>神照</v>
          </cell>
          <cell r="E14">
            <v>166</v>
          </cell>
        </row>
        <row r="15">
          <cell r="D15" t="str">
            <v>神田</v>
          </cell>
          <cell r="E15">
            <v>14</v>
          </cell>
        </row>
        <row r="16">
          <cell r="D16" t="str">
            <v>杉野</v>
          </cell>
          <cell r="E16">
            <v>17</v>
          </cell>
        </row>
        <row r="17">
          <cell r="D17" t="str">
            <v>西黒田</v>
          </cell>
          <cell r="E17">
            <v>37</v>
          </cell>
        </row>
        <row r="18">
          <cell r="D18" t="str">
            <v>西浅井</v>
          </cell>
          <cell r="E18">
            <v>58</v>
          </cell>
        </row>
        <row r="19">
          <cell r="D19" t="str">
            <v>速水</v>
          </cell>
          <cell r="E19">
            <v>55</v>
          </cell>
        </row>
        <row r="20">
          <cell r="D20" t="str">
            <v>朝日</v>
          </cell>
          <cell r="E20">
            <v>52</v>
          </cell>
        </row>
        <row r="21">
          <cell r="D21" t="str">
            <v>長浜</v>
          </cell>
          <cell r="E21">
            <v>96</v>
          </cell>
        </row>
        <row r="22">
          <cell r="D22" t="str">
            <v>田根</v>
          </cell>
          <cell r="E22">
            <v>29</v>
          </cell>
        </row>
        <row r="23">
          <cell r="D23" t="str">
            <v>湯田</v>
          </cell>
          <cell r="E23">
            <v>59</v>
          </cell>
        </row>
        <row r="24">
          <cell r="D24" t="str">
            <v>南郷里</v>
          </cell>
          <cell r="E24">
            <v>107</v>
          </cell>
        </row>
        <row r="25">
          <cell r="D25" t="str">
            <v>北郷里</v>
          </cell>
          <cell r="E25">
            <v>48</v>
          </cell>
        </row>
        <row r="26">
          <cell r="D26" t="str">
            <v>木之本</v>
          </cell>
          <cell r="E26">
            <v>60</v>
          </cell>
        </row>
        <row r="27">
          <cell r="D27" t="str">
            <v>余呉</v>
          </cell>
          <cell r="E27">
            <v>66</v>
          </cell>
        </row>
        <row r="28">
          <cell r="D28" t="str">
            <v>六荘</v>
          </cell>
          <cell r="E28">
            <v>146</v>
          </cell>
        </row>
        <row r="29">
          <cell r="D29" t="str">
            <v>総計</v>
          </cell>
          <cell r="E29">
            <v>1517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FD1D-3FB5-4FA2-8ED8-5BFDA4EB8537}">
  <sheetPr codeName="Sheet23">
    <pageSetUpPr fitToPage="1"/>
  </sheetPr>
  <dimension ref="A1:G33"/>
  <sheetViews>
    <sheetView tabSelected="1" view="pageBreakPreview" zoomScaleNormal="90" zoomScaleSheetLayoutView="100" workbookViewId="0">
      <selection activeCell="J26" sqref="J26"/>
    </sheetView>
  </sheetViews>
  <sheetFormatPr defaultRowHeight="18.75" x14ac:dyDescent="0.4"/>
  <cols>
    <col min="1" max="1" width="10.625" customWidth="1"/>
    <col min="2" max="5" width="12.5" customWidth="1"/>
    <col min="6" max="6" width="10.375" customWidth="1"/>
    <col min="257" max="257" width="10.625" customWidth="1"/>
    <col min="258" max="261" width="12.5" customWidth="1"/>
    <col min="262" max="262" width="10.375" customWidth="1"/>
    <col min="513" max="513" width="10.625" customWidth="1"/>
    <col min="514" max="517" width="12.5" customWidth="1"/>
    <col min="518" max="518" width="10.375" customWidth="1"/>
    <col min="769" max="769" width="10.625" customWidth="1"/>
    <col min="770" max="773" width="12.5" customWidth="1"/>
    <col min="774" max="774" width="10.375" customWidth="1"/>
    <col min="1025" max="1025" width="10.625" customWidth="1"/>
    <col min="1026" max="1029" width="12.5" customWidth="1"/>
    <col min="1030" max="1030" width="10.375" customWidth="1"/>
    <col min="1281" max="1281" width="10.625" customWidth="1"/>
    <col min="1282" max="1285" width="12.5" customWidth="1"/>
    <col min="1286" max="1286" width="10.375" customWidth="1"/>
    <col min="1537" max="1537" width="10.625" customWidth="1"/>
    <col min="1538" max="1541" width="12.5" customWidth="1"/>
    <col min="1542" max="1542" width="10.375" customWidth="1"/>
    <col min="1793" max="1793" width="10.625" customWidth="1"/>
    <col min="1794" max="1797" width="12.5" customWidth="1"/>
    <col min="1798" max="1798" width="10.375" customWidth="1"/>
    <col min="2049" max="2049" width="10.625" customWidth="1"/>
    <col min="2050" max="2053" width="12.5" customWidth="1"/>
    <col min="2054" max="2054" width="10.375" customWidth="1"/>
    <col min="2305" max="2305" width="10.625" customWidth="1"/>
    <col min="2306" max="2309" width="12.5" customWidth="1"/>
    <col min="2310" max="2310" width="10.375" customWidth="1"/>
    <col min="2561" max="2561" width="10.625" customWidth="1"/>
    <col min="2562" max="2565" width="12.5" customWidth="1"/>
    <col min="2566" max="2566" width="10.375" customWidth="1"/>
    <col min="2817" max="2817" width="10.625" customWidth="1"/>
    <col min="2818" max="2821" width="12.5" customWidth="1"/>
    <col min="2822" max="2822" width="10.375" customWidth="1"/>
    <col min="3073" max="3073" width="10.625" customWidth="1"/>
    <col min="3074" max="3077" width="12.5" customWidth="1"/>
    <col min="3078" max="3078" width="10.375" customWidth="1"/>
    <col min="3329" max="3329" width="10.625" customWidth="1"/>
    <col min="3330" max="3333" width="12.5" customWidth="1"/>
    <col min="3334" max="3334" width="10.375" customWidth="1"/>
    <col min="3585" max="3585" width="10.625" customWidth="1"/>
    <col min="3586" max="3589" width="12.5" customWidth="1"/>
    <col min="3590" max="3590" width="10.375" customWidth="1"/>
    <col min="3841" max="3841" width="10.625" customWidth="1"/>
    <col min="3842" max="3845" width="12.5" customWidth="1"/>
    <col min="3846" max="3846" width="10.375" customWidth="1"/>
    <col min="4097" max="4097" width="10.625" customWidth="1"/>
    <col min="4098" max="4101" width="12.5" customWidth="1"/>
    <col min="4102" max="4102" width="10.375" customWidth="1"/>
    <col min="4353" max="4353" width="10.625" customWidth="1"/>
    <col min="4354" max="4357" width="12.5" customWidth="1"/>
    <col min="4358" max="4358" width="10.375" customWidth="1"/>
    <col min="4609" max="4609" width="10.625" customWidth="1"/>
    <col min="4610" max="4613" width="12.5" customWidth="1"/>
    <col min="4614" max="4614" width="10.375" customWidth="1"/>
    <col min="4865" max="4865" width="10.625" customWidth="1"/>
    <col min="4866" max="4869" width="12.5" customWidth="1"/>
    <col min="4870" max="4870" width="10.375" customWidth="1"/>
    <col min="5121" max="5121" width="10.625" customWidth="1"/>
    <col min="5122" max="5125" width="12.5" customWidth="1"/>
    <col min="5126" max="5126" width="10.375" customWidth="1"/>
    <col min="5377" max="5377" width="10.625" customWidth="1"/>
    <col min="5378" max="5381" width="12.5" customWidth="1"/>
    <col min="5382" max="5382" width="10.375" customWidth="1"/>
    <col min="5633" max="5633" width="10.625" customWidth="1"/>
    <col min="5634" max="5637" width="12.5" customWidth="1"/>
    <col min="5638" max="5638" width="10.375" customWidth="1"/>
    <col min="5889" max="5889" width="10.625" customWidth="1"/>
    <col min="5890" max="5893" width="12.5" customWidth="1"/>
    <col min="5894" max="5894" width="10.375" customWidth="1"/>
    <col min="6145" max="6145" width="10.625" customWidth="1"/>
    <col min="6146" max="6149" width="12.5" customWidth="1"/>
    <col min="6150" max="6150" width="10.375" customWidth="1"/>
    <col min="6401" max="6401" width="10.625" customWidth="1"/>
    <col min="6402" max="6405" width="12.5" customWidth="1"/>
    <col min="6406" max="6406" width="10.375" customWidth="1"/>
    <col min="6657" max="6657" width="10.625" customWidth="1"/>
    <col min="6658" max="6661" width="12.5" customWidth="1"/>
    <col min="6662" max="6662" width="10.375" customWidth="1"/>
    <col min="6913" max="6913" width="10.625" customWidth="1"/>
    <col min="6914" max="6917" width="12.5" customWidth="1"/>
    <col min="6918" max="6918" width="10.375" customWidth="1"/>
    <col min="7169" max="7169" width="10.625" customWidth="1"/>
    <col min="7170" max="7173" width="12.5" customWidth="1"/>
    <col min="7174" max="7174" width="10.375" customWidth="1"/>
    <col min="7425" max="7425" width="10.625" customWidth="1"/>
    <col min="7426" max="7429" width="12.5" customWidth="1"/>
    <col min="7430" max="7430" width="10.375" customWidth="1"/>
    <col min="7681" max="7681" width="10.625" customWidth="1"/>
    <col min="7682" max="7685" width="12.5" customWidth="1"/>
    <col min="7686" max="7686" width="10.375" customWidth="1"/>
    <col min="7937" max="7937" width="10.625" customWidth="1"/>
    <col min="7938" max="7941" width="12.5" customWidth="1"/>
    <col min="7942" max="7942" width="10.375" customWidth="1"/>
    <col min="8193" max="8193" width="10.625" customWidth="1"/>
    <col min="8194" max="8197" width="12.5" customWidth="1"/>
    <col min="8198" max="8198" width="10.375" customWidth="1"/>
    <col min="8449" max="8449" width="10.625" customWidth="1"/>
    <col min="8450" max="8453" width="12.5" customWidth="1"/>
    <col min="8454" max="8454" width="10.375" customWidth="1"/>
    <col min="8705" max="8705" width="10.625" customWidth="1"/>
    <col min="8706" max="8709" width="12.5" customWidth="1"/>
    <col min="8710" max="8710" width="10.375" customWidth="1"/>
    <col min="8961" max="8961" width="10.625" customWidth="1"/>
    <col min="8962" max="8965" width="12.5" customWidth="1"/>
    <col min="8966" max="8966" width="10.375" customWidth="1"/>
    <col min="9217" max="9217" width="10.625" customWidth="1"/>
    <col min="9218" max="9221" width="12.5" customWidth="1"/>
    <col min="9222" max="9222" width="10.375" customWidth="1"/>
    <col min="9473" max="9473" width="10.625" customWidth="1"/>
    <col min="9474" max="9477" width="12.5" customWidth="1"/>
    <col min="9478" max="9478" width="10.375" customWidth="1"/>
    <col min="9729" max="9729" width="10.625" customWidth="1"/>
    <col min="9730" max="9733" width="12.5" customWidth="1"/>
    <col min="9734" max="9734" width="10.375" customWidth="1"/>
    <col min="9985" max="9985" width="10.625" customWidth="1"/>
    <col min="9986" max="9989" width="12.5" customWidth="1"/>
    <col min="9990" max="9990" width="10.375" customWidth="1"/>
    <col min="10241" max="10241" width="10.625" customWidth="1"/>
    <col min="10242" max="10245" width="12.5" customWidth="1"/>
    <col min="10246" max="10246" width="10.375" customWidth="1"/>
    <col min="10497" max="10497" width="10.625" customWidth="1"/>
    <col min="10498" max="10501" width="12.5" customWidth="1"/>
    <col min="10502" max="10502" width="10.375" customWidth="1"/>
    <col min="10753" max="10753" width="10.625" customWidth="1"/>
    <col min="10754" max="10757" width="12.5" customWidth="1"/>
    <col min="10758" max="10758" width="10.375" customWidth="1"/>
    <col min="11009" max="11009" width="10.625" customWidth="1"/>
    <col min="11010" max="11013" width="12.5" customWidth="1"/>
    <col min="11014" max="11014" width="10.375" customWidth="1"/>
    <col min="11265" max="11265" width="10.625" customWidth="1"/>
    <col min="11266" max="11269" width="12.5" customWidth="1"/>
    <col min="11270" max="11270" width="10.375" customWidth="1"/>
    <col min="11521" max="11521" width="10.625" customWidth="1"/>
    <col min="11522" max="11525" width="12.5" customWidth="1"/>
    <col min="11526" max="11526" width="10.375" customWidth="1"/>
    <col min="11777" max="11777" width="10.625" customWidth="1"/>
    <col min="11778" max="11781" width="12.5" customWidth="1"/>
    <col min="11782" max="11782" width="10.375" customWidth="1"/>
    <col min="12033" max="12033" width="10.625" customWidth="1"/>
    <col min="12034" max="12037" width="12.5" customWidth="1"/>
    <col min="12038" max="12038" width="10.375" customWidth="1"/>
    <col min="12289" max="12289" width="10.625" customWidth="1"/>
    <col min="12290" max="12293" width="12.5" customWidth="1"/>
    <col min="12294" max="12294" width="10.375" customWidth="1"/>
    <col min="12545" max="12545" width="10.625" customWidth="1"/>
    <col min="12546" max="12549" width="12.5" customWidth="1"/>
    <col min="12550" max="12550" width="10.375" customWidth="1"/>
    <col min="12801" max="12801" width="10.625" customWidth="1"/>
    <col min="12802" max="12805" width="12.5" customWidth="1"/>
    <col min="12806" max="12806" width="10.375" customWidth="1"/>
    <col min="13057" max="13057" width="10.625" customWidth="1"/>
    <col min="13058" max="13061" width="12.5" customWidth="1"/>
    <col min="13062" max="13062" width="10.375" customWidth="1"/>
    <col min="13313" max="13313" width="10.625" customWidth="1"/>
    <col min="13314" max="13317" width="12.5" customWidth="1"/>
    <col min="13318" max="13318" width="10.375" customWidth="1"/>
    <col min="13569" max="13569" width="10.625" customWidth="1"/>
    <col min="13570" max="13573" width="12.5" customWidth="1"/>
    <col min="13574" max="13574" width="10.375" customWidth="1"/>
    <col min="13825" max="13825" width="10.625" customWidth="1"/>
    <col min="13826" max="13829" width="12.5" customWidth="1"/>
    <col min="13830" max="13830" width="10.375" customWidth="1"/>
    <col min="14081" max="14081" width="10.625" customWidth="1"/>
    <col min="14082" max="14085" width="12.5" customWidth="1"/>
    <col min="14086" max="14086" width="10.375" customWidth="1"/>
    <col min="14337" max="14337" width="10.625" customWidth="1"/>
    <col min="14338" max="14341" width="12.5" customWidth="1"/>
    <col min="14342" max="14342" width="10.375" customWidth="1"/>
    <col min="14593" max="14593" width="10.625" customWidth="1"/>
    <col min="14594" max="14597" width="12.5" customWidth="1"/>
    <col min="14598" max="14598" width="10.375" customWidth="1"/>
    <col min="14849" max="14849" width="10.625" customWidth="1"/>
    <col min="14850" max="14853" width="12.5" customWidth="1"/>
    <col min="14854" max="14854" width="10.375" customWidth="1"/>
    <col min="15105" max="15105" width="10.625" customWidth="1"/>
    <col min="15106" max="15109" width="12.5" customWidth="1"/>
    <col min="15110" max="15110" width="10.375" customWidth="1"/>
    <col min="15361" max="15361" width="10.625" customWidth="1"/>
    <col min="15362" max="15365" width="12.5" customWidth="1"/>
    <col min="15366" max="15366" width="10.375" customWidth="1"/>
    <col min="15617" max="15617" width="10.625" customWidth="1"/>
    <col min="15618" max="15621" width="12.5" customWidth="1"/>
    <col min="15622" max="15622" width="10.375" customWidth="1"/>
    <col min="15873" max="15873" width="10.625" customWidth="1"/>
    <col min="15874" max="15877" width="12.5" customWidth="1"/>
    <col min="15878" max="15878" width="10.375" customWidth="1"/>
    <col min="16129" max="16129" width="10.625" customWidth="1"/>
    <col min="16130" max="16133" width="12.5" customWidth="1"/>
    <col min="16134" max="16134" width="10.375" customWidth="1"/>
  </cols>
  <sheetData>
    <row r="1" spans="1:7" ht="20.25" customHeight="1" x14ac:dyDescent="0.4">
      <c r="A1" s="1" t="s">
        <v>37</v>
      </c>
      <c r="B1" s="2"/>
      <c r="G1" s="3"/>
    </row>
    <row r="2" spans="1:7" ht="20.25" customHeight="1" x14ac:dyDescent="0.4">
      <c r="A2" s="1" t="s">
        <v>1</v>
      </c>
      <c r="B2" s="2"/>
      <c r="G2" s="3"/>
    </row>
    <row r="3" spans="1:7" ht="20.25" customHeight="1" x14ac:dyDescent="0.4">
      <c r="A3" s="1" t="s">
        <v>2</v>
      </c>
      <c r="B3" s="2"/>
      <c r="G3" s="3"/>
    </row>
    <row r="4" spans="1:7" ht="20.25" customHeight="1" x14ac:dyDescent="0.4">
      <c r="A4" s="1" t="s">
        <v>3</v>
      </c>
      <c r="B4" s="2"/>
      <c r="G4" s="3"/>
    </row>
    <row r="5" spans="1:7" ht="20.25" customHeight="1" x14ac:dyDescent="0.4">
      <c r="A5" s="1" t="s">
        <v>4</v>
      </c>
      <c r="B5" s="2"/>
      <c r="G5" s="3"/>
    </row>
    <row r="6" spans="1:7" s="7" customFormat="1" ht="37.5" x14ac:dyDescent="0.4">
      <c r="A6" s="4"/>
      <c r="B6" s="5" t="s">
        <v>5</v>
      </c>
      <c r="C6" s="5" t="s">
        <v>6</v>
      </c>
      <c r="D6" s="5" t="s">
        <v>7</v>
      </c>
      <c r="E6" s="5" t="s">
        <v>8</v>
      </c>
      <c r="F6" s="6"/>
    </row>
    <row r="7" spans="1:7" x14ac:dyDescent="0.4">
      <c r="A7" s="8" t="s">
        <v>9</v>
      </c>
      <c r="B7" s="9">
        <v>0.10944206008583691</v>
      </c>
      <c r="C7" s="9">
        <v>0.36480686695278969</v>
      </c>
      <c r="D7" s="9">
        <v>0.23819742489270387</v>
      </c>
      <c r="E7" s="9">
        <v>0.20600858369098712</v>
      </c>
      <c r="F7" s="10"/>
    </row>
    <row r="8" spans="1:7" x14ac:dyDescent="0.4">
      <c r="A8" s="11" t="s">
        <v>10</v>
      </c>
      <c r="B8" s="12">
        <v>0.10942760942760943</v>
      </c>
      <c r="C8" s="12">
        <v>0.35353535353535354</v>
      </c>
      <c r="D8" s="12">
        <v>0.21885521885521886</v>
      </c>
      <c r="E8" s="12">
        <v>0.24579124579124578</v>
      </c>
      <c r="F8" s="10"/>
    </row>
    <row r="9" spans="1:7" x14ac:dyDescent="0.4">
      <c r="A9" s="8" t="s">
        <v>11</v>
      </c>
      <c r="B9" s="9">
        <v>0.13421550094517959</v>
      </c>
      <c r="C9" s="9">
        <v>0.34215500945179583</v>
      </c>
      <c r="D9" s="9">
        <v>0.21361058601134217</v>
      </c>
      <c r="E9" s="9">
        <v>0.20226843100189035</v>
      </c>
      <c r="F9" s="10"/>
    </row>
    <row r="10" spans="1:7" x14ac:dyDescent="0.4">
      <c r="A10" s="11" t="s">
        <v>12</v>
      </c>
      <c r="B10" s="12">
        <v>0.11028500619578686</v>
      </c>
      <c r="C10" s="12">
        <v>0.38289962825278812</v>
      </c>
      <c r="D10" s="12">
        <v>0.21933085501858737</v>
      </c>
      <c r="E10" s="12">
        <v>0.2057001239157373</v>
      </c>
      <c r="F10" s="10"/>
    </row>
    <row r="11" spans="1:7" x14ac:dyDescent="0.4">
      <c r="A11" s="8" t="s">
        <v>13</v>
      </c>
      <c r="B11" s="9">
        <v>0.13824884792626729</v>
      </c>
      <c r="C11" s="9">
        <v>0.32718894009216593</v>
      </c>
      <c r="D11" s="9">
        <v>0.27649769585253459</v>
      </c>
      <c r="E11" s="9">
        <v>0.22119815668202766</v>
      </c>
      <c r="F11" s="10"/>
    </row>
    <row r="12" spans="1:7" x14ac:dyDescent="0.4">
      <c r="A12" s="11" t="s">
        <v>14</v>
      </c>
      <c r="B12" s="12">
        <v>7.926829268292683E-2</v>
      </c>
      <c r="C12" s="12">
        <v>0.40243902439024393</v>
      </c>
      <c r="D12" s="12">
        <v>0.25</v>
      </c>
      <c r="E12" s="12">
        <v>0.22560975609756098</v>
      </c>
      <c r="F12" s="10"/>
    </row>
    <row r="13" spans="1:7" x14ac:dyDescent="0.4">
      <c r="A13" s="8" t="s">
        <v>15</v>
      </c>
      <c r="B13" s="9">
        <v>0.11688311688311688</v>
      </c>
      <c r="C13" s="9">
        <v>0.38961038961038963</v>
      </c>
      <c r="D13" s="9">
        <v>0.29870129870129869</v>
      </c>
      <c r="E13" s="9">
        <v>0.18181818181818182</v>
      </c>
      <c r="F13" s="10"/>
    </row>
    <row r="14" spans="1:7" x14ac:dyDescent="0.4">
      <c r="A14" s="11" t="s">
        <v>16</v>
      </c>
      <c r="B14" s="12">
        <v>0.12741312741312741</v>
      </c>
      <c r="C14" s="12">
        <v>0.3281853281853282</v>
      </c>
      <c r="D14" s="12">
        <v>0.23166023166023167</v>
      </c>
      <c r="E14" s="12">
        <v>0.22779922779922779</v>
      </c>
      <c r="F14" s="10"/>
    </row>
    <row r="15" spans="1:7" x14ac:dyDescent="0.4">
      <c r="A15" s="8" t="s">
        <v>17</v>
      </c>
      <c r="B15" s="9">
        <v>0.12280701754385964</v>
      </c>
      <c r="C15" s="9">
        <v>0.31578947368421051</v>
      </c>
      <c r="D15" s="9">
        <v>0.21052631578947367</v>
      </c>
      <c r="E15" s="9">
        <v>0.25438596491228072</v>
      </c>
      <c r="F15" s="10"/>
    </row>
    <row r="16" spans="1:7" x14ac:dyDescent="0.4">
      <c r="A16" s="11" t="s">
        <v>18</v>
      </c>
      <c r="B16" s="12">
        <v>9.1836734693877556E-2</v>
      </c>
      <c r="C16" s="12">
        <v>0.31632653061224492</v>
      </c>
      <c r="D16" s="12">
        <v>0.32653061224489793</v>
      </c>
      <c r="E16" s="12">
        <v>0.33673469387755101</v>
      </c>
      <c r="F16" s="10"/>
    </row>
    <row r="17" spans="1:6" x14ac:dyDescent="0.4">
      <c r="A17" s="8" t="s">
        <v>19</v>
      </c>
      <c r="B17" s="9">
        <v>0.125</v>
      </c>
      <c r="C17" s="9">
        <v>0.32142857142857145</v>
      </c>
      <c r="D17" s="9">
        <v>0.1875</v>
      </c>
      <c r="E17" s="9">
        <v>0.19642857142857142</v>
      </c>
      <c r="F17" s="10"/>
    </row>
    <row r="18" spans="1:6" x14ac:dyDescent="0.4">
      <c r="A18" s="11" t="s">
        <v>20</v>
      </c>
      <c r="B18" s="12">
        <v>6.9767441860465115E-2</v>
      </c>
      <c r="C18" s="12">
        <v>0.29069767441860467</v>
      </c>
      <c r="D18" s="12">
        <v>0.1744186046511628</v>
      </c>
      <c r="E18" s="12">
        <v>0.20930232558139536</v>
      </c>
      <c r="F18" s="10"/>
    </row>
    <row r="19" spans="1:6" x14ac:dyDescent="0.4">
      <c r="A19" s="8" t="s">
        <v>21</v>
      </c>
      <c r="B19" s="9">
        <v>7.7253218884120178E-2</v>
      </c>
      <c r="C19" s="9">
        <v>0.27253218884120173</v>
      </c>
      <c r="D19" s="9">
        <v>0.18454935622317598</v>
      </c>
      <c r="E19" s="9">
        <v>0.16523605150214593</v>
      </c>
      <c r="F19" s="10"/>
    </row>
    <row r="20" spans="1:6" x14ac:dyDescent="0.4">
      <c r="A20" s="11" t="s">
        <v>22</v>
      </c>
      <c r="B20" s="12">
        <v>0.13058419243986255</v>
      </c>
      <c r="C20" s="12">
        <v>0.31615120274914088</v>
      </c>
      <c r="D20" s="12">
        <v>0.24742268041237114</v>
      </c>
      <c r="E20" s="12">
        <v>0.29209621993127149</v>
      </c>
      <c r="F20" s="10"/>
    </row>
    <row r="21" spans="1:6" x14ac:dyDescent="0.4">
      <c r="A21" s="8" t="s">
        <v>23</v>
      </c>
      <c r="B21" s="9">
        <v>0.125</v>
      </c>
      <c r="C21" s="9">
        <v>0.3125</v>
      </c>
      <c r="D21" s="9">
        <v>0.2013888888888889</v>
      </c>
      <c r="E21" s="9">
        <v>0.21527777777777779</v>
      </c>
      <c r="F21" s="10"/>
    </row>
    <row r="22" spans="1:6" x14ac:dyDescent="0.4">
      <c r="A22" s="13" t="s">
        <v>24</v>
      </c>
      <c r="B22" s="12">
        <v>0.14622641509433962</v>
      </c>
      <c r="C22" s="12">
        <v>0.40094339622641512</v>
      </c>
      <c r="D22" s="12">
        <v>0.18867924528301888</v>
      </c>
      <c r="E22" s="12">
        <v>0.25943396226415094</v>
      </c>
      <c r="F22" s="10"/>
    </row>
    <row r="23" spans="1:6" x14ac:dyDescent="0.4">
      <c r="A23" s="8" t="s">
        <v>25</v>
      </c>
      <c r="B23" s="9">
        <v>0.11173184357541899</v>
      </c>
      <c r="C23" s="9">
        <v>0.31843575418994413</v>
      </c>
      <c r="D23" s="9">
        <v>0.30726256983240224</v>
      </c>
      <c r="E23" s="9">
        <v>0.29050279329608941</v>
      </c>
      <c r="F23" s="10"/>
    </row>
    <row r="24" spans="1:6" x14ac:dyDescent="0.4">
      <c r="A24" s="11" t="s">
        <v>26</v>
      </c>
      <c r="B24" s="12">
        <v>0.10510046367851623</v>
      </c>
      <c r="C24" s="12">
        <v>0.3230293663060278</v>
      </c>
      <c r="D24" s="12">
        <v>0.20556414219474498</v>
      </c>
      <c r="E24" s="12">
        <v>0.19783616692426584</v>
      </c>
      <c r="F24" s="10"/>
    </row>
    <row r="25" spans="1:6" x14ac:dyDescent="0.4">
      <c r="A25" s="8" t="s">
        <v>27</v>
      </c>
      <c r="B25" s="9">
        <v>8.5106382978723402E-2</v>
      </c>
      <c r="C25" s="9">
        <v>0.36170212765957449</v>
      </c>
      <c r="D25" s="9">
        <v>0.1702127659574468</v>
      </c>
      <c r="E25" s="9">
        <v>0.36170212765957449</v>
      </c>
      <c r="F25" s="10"/>
    </row>
    <row r="26" spans="1:6" x14ac:dyDescent="0.4">
      <c r="A26" s="11" t="s">
        <v>28</v>
      </c>
      <c r="B26" s="12">
        <v>0.16666666666666666</v>
      </c>
      <c r="C26" s="12">
        <v>0.23958333333333334</v>
      </c>
      <c r="D26" s="12">
        <v>0.125</v>
      </c>
      <c r="E26" s="12">
        <v>0.1875</v>
      </c>
      <c r="F26" s="10"/>
    </row>
    <row r="27" spans="1:6" x14ac:dyDescent="0.4">
      <c r="A27" s="8" t="s">
        <v>29</v>
      </c>
      <c r="B27" s="9">
        <v>0.155893536121673</v>
      </c>
      <c r="C27" s="9">
        <v>0.33840304182509506</v>
      </c>
      <c r="D27" s="9">
        <v>0.26615969581749049</v>
      </c>
      <c r="E27" s="9">
        <v>0.22813688212927757</v>
      </c>
      <c r="F27" s="10"/>
    </row>
    <row r="28" spans="1:6" x14ac:dyDescent="0.4">
      <c r="A28" s="11" t="s">
        <v>30</v>
      </c>
      <c r="B28" s="12">
        <v>7.2727272727272724E-2</v>
      </c>
      <c r="C28" s="12">
        <v>0.23636363636363636</v>
      </c>
      <c r="D28" s="12">
        <v>0.27272727272727271</v>
      </c>
      <c r="E28" s="12">
        <v>0.18181818181818182</v>
      </c>
      <c r="F28" s="10"/>
    </row>
    <row r="29" spans="1:6" x14ac:dyDescent="0.4">
      <c r="A29" s="8" t="s">
        <v>31</v>
      </c>
      <c r="B29" s="9">
        <v>0.116751269035533</v>
      </c>
      <c r="C29" s="9">
        <v>0.32994923857868019</v>
      </c>
      <c r="D29" s="9">
        <v>0.18781725888324874</v>
      </c>
      <c r="E29" s="9">
        <v>0.3350253807106599</v>
      </c>
      <c r="F29" s="10"/>
    </row>
    <row r="30" spans="1:6" x14ac:dyDescent="0.4">
      <c r="A30" s="11" t="s">
        <v>32</v>
      </c>
      <c r="B30" s="12">
        <v>0.100418410041841</v>
      </c>
      <c r="C30" s="12">
        <v>0.33472803347280333</v>
      </c>
      <c r="D30" s="12">
        <v>0.15481171548117154</v>
      </c>
      <c r="E30" s="12">
        <v>0.24267782426778242</v>
      </c>
      <c r="F30" s="10"/>
    </row>
    <row r="31" spans="1:6" x14ac:dyDescent="0.4">
      <c r="A31" s="8" t="s">
        <v>33</v>
      </c>
      <c r="B31" s="17">
        <v>0.113</v>
      </c>
      <c r="C31" s="17">
        <v>0.33900000000000002</v>
      </c>
      <c r="D31" s="17">
        <v>0.22</v>
      </c>
      <c r="E31" s="17">
        <v>0.22900000000000001</v>
      </c>
      <c r="F31" s="10"/>
    </row>
    <row r="32" spans="1:6" x14ac:dyDescent="0.4">
      <c r="A32" t="s">
        <v>38</v>
      </c>
    </row>
    <row r="33" spans="1:1" x14ac:dyDescent="0.4">
      <c r="A33" s="14"/>
    </row>
  </sheetData>
  <phoneticPr fontId="3"/>
  <pageMargins left="0.51181102362204722" right="0.51181102362204722" top="0.74803149606299213" bottom="0.74803149606299213" header="0.31496062992125984" footer="0.31496062992125984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5FAB-16BE-4617-A947-665DA44F8006}">
  <sheetPr>
    <pageSetUpPr fitToPage="1"/>
  </sheetPr>
  <dimension ref="A1:L33"/>
  <sheetViews>
    <sheetView view="pageBreakPreview" zoomScaleNormal="90" zoomScaleSheetLayoutView="100" workbookViewId="0">
      <selection activeCell="E12" sqref="E12"/>
    </sheetView>
  </sheetViews>
  <sheetFormatPr defaultRowHeight="18.75" x14ac:dyDescent="0.4"/>
  <cols>
    <col min="1" max="3" width="10.625" customWidth="1"/>
    <col min="4" max="10" width="12.5" customWidth="1"/>
    <col min="11" max="11" width="10.375" customWidth="1"/>
    <col min="262" max="262" width="10.625" customWidth="1"/>
    <col min="263" max="266" width="12.5" customWidth="1"/>
    <col min="267" max="267" width="10.375" customWidth="1"/>
    <col min="518" max="518" width="10.625" customWidth="1"/>
    <col min="519" max="522" width="12.5" customWidth="1"/>
    <col min="523" max="523" width="10.375" customWidth="1"/>
    <col min="774" max="774" width="10.625" customWidth="1"/>
    <col min="775" max="778" width="12.5" customWidth="1"/>
    <col min="779" max="779" width="10.375" customWidth="1"/>
    <col min="1030" max="1030" width="10.625" customWidth="1"/>
    <col min="1031" max="1034" width="12.5" customWidth="1"/>
    <col min="1035" max="1035" width="10.375" customWidth="1"/>
    <col min="1286" max="1286" width="10.625" customWidth="1"/>
    <col min="1287" max="1290" width="12.5" customWidth="1"/>
    <col min="1291" max="1291" width="10.375" customWidth="1"/>
    <col min="1542" max="1542" width="10.625" customWidth="1"/>
    <col min="1543" max="1546" width="12.5" customWidth="1"/>
    <col min="1547" max="1547" width="10.375" customWidth="1"/>
    <col min="1798" max="1798" width="10.625" customWidth="1"/>
    <col min="1799" max="1802" width="12.5" customWidth="1"/>
    <col min="1803" max="1803" width="10.375" customWidth="1"/>
    <col min="2054" max="2054" width="10.625" customWidth="1"/>
    <col min="2055" max="2058" width="12.5" customWidth="1"/>
    <col min="2059" max="2059" width="10.375" customWidth="1"/>
    <col min="2310" max="2310" width="10.625" customWidth="1"/>
    <col min="2311" max="2314" width="12.5" customWidth="1"/>
    <col min="2315" max="2315" width="10.375" customWidth="1"/>
    <col min="2566" max="2566" width="10.625" customWidth="1"/>
    <col min="2567" max="2570" width="12.5" customWidth="1"/>
    <col min="2571" max="2571" width="10.375" customWidth="1"/>
    <col min="2822" max="2822" width="10.625" customWidth="1"/>
    <col min="2823" max="2826" width="12.5" customWidth="1"/>
    <col min="2827" max="2827" width="10.375" customWidth="1"/>
    <col min="3078" max="3078" width="10.625" customWidth="1"/>
    <col min="3079" max="3082" width="12.5" customWidth="1"/>
    <col min="3083" max="3083" width="10.375" customWidth="1"/>
    <col min="3334" max="3334" width="10.625" customWidth="1"/>
    <col min="3335" max="3338" width="12.5" customWidth="1"/>
    <col min="3339" max="3339" width="10.375" customWidth="1"/>
    <col min="3590" max="3590" width="10.625" customWidth="1"/>
    <col min="3591" max="3594" width="12.5" customWidth="1"/>
    <col min="3595" max="3595" width="10.375" customWidth="1"/>
    <col min="3846" max="3846" width="10.625" customWidth="1"/>
    <col min="3847" max="3850" width="12.5" customWidth="1"/>
    <col min="3851" max="3851" width="10.375" customWidth="1"/>
    <col min="4102" max="4102" width="10.625" customWidth="1"/>
    <col min="4103" max="4106" width="12.5" customWidth="1"/>
    <col min="4107" max="4107" width="10.375" customWidth="1"/>
    <col min="4358" max="4358" width="10.625" customWidth="1"/>
    <col min="4359" max="4362" width="12.5" customWidth="1"/>
    <col min="4363" max="4363" width="10.375" customWidth="1"/>
    <col min="4614" max="4614" width="10.625" customWidth="1"/>
    <col min="4615" max="4618" width="12.5" customWidth="1"/>
    <col min="4619" max="4619" width="10.375" customWidth="1"/>
    <col min="4870" max="4870" width="10.625" customWidth="1"/>
    <col min="4871" max="4874" width="12.5" customWidth="1"/>
    <col min="4875" max="4875" width="10.375" customWidth="1"/>
    <col min="5126" max="5126" width="10.625" customWidth="1"/>
    <col min="5127" max="5130" width="12.5" customWidth="1"/>
    <col min="5131" max="5131" width="10.375" customWidth="1"/>
    <col min="5382" max="5382" width="10.625" customWidth="1"/>
    <col min="5383" max="5386" width="12.5" customWidth="1"/>
    <col min="5387" max="5387" width="10.375" customWidth="1"/>
    <col min="5638" max="5638" width="10.625" customWidth="1"/>
    <col min="5639" max="5642" width="12.5" customWidth="1"/>
    <col min="5643" max="5643" width="10.375" customWidth="1"/>
    <col min="5894" max="5894" width="10.625" customWidth="1"/>
    <col min="5895" max="5898" width="12.5" customWidth="1"/>
    <col min="5899" max="5899" width="10.375" customWidth="1"/>
    <col min="6150" max="6150" width="10.625" customWidth="1"/>
    <col min="6151" max="6154" width="12.5" customWidth="1"/>
    <col min="6155" max="6155" width="10.375" customWidth="1"/>
    <col min="6406" max="6406" width="10.625" customWidth="1"/>
    <col min="6407" max="6410" width="12.5" customWidth="1"/>
    <col min="6411" max="6411" width="10.375" customWidth="1"/>
    <col min="6662" max="6662" width="10.625" customWidth="1"/>
    <col min="6663" max="6666" width="12.5" customWidth="1"/>
    <col min="6667" max="6667" width="10.375" customWidth="1"/>
    <col min="6918" max="6918" width="10.625" customWidth="1"/>
    <col min="6919" max="6922" width="12.5" customWidth="1"/>
    <col min="6923" max="6923" width="10.375" customWidth="1"/>
    <col min="7174" max="7174" width="10.625" customWidth="1"/>
    <col min="7175" max="7178" width="12.5" customWidth="1"/>
    <col min="7179" max="7179" width="10.375" customWidth="1"/>
    <col min="7430" max="7430" width="10.625" customWidth="1"/>
    <col min="7431" max="7434" width="12.5" customWidth="1"/>
    <col min="7435" max="7435" width="10.375" customWidth="1"/>
    <col min="7686" max="7686" width="10.625" customWidth="1"/>
    <col min="7687" max="7690" width="12.5" customWidth="1"/>
    <col min="7691" max="7691" width="10.375" customWidth="1"/>
    <col min="7942" max="7942" width="10.625" customWidth="1"/>
    <col min="7943" max="7946" width="12.5" customWidth="1"/>
    <col min="7947" max="7947" width="10.375" customWidth="1"/>
    <col min="8198" max="8198" width="10.625" customWidth="1"/>
    <col min="8199" max="8202" width="12.5" customWidth="1"/>
    <col min="8203" max="8203" width="10.375" customWidth="1"/>
    <col min="8454" max="8454" width="10.625" customWidth="1"/>
    <col min="8455" max="8458" width="12.5" customWidth="1"/>
    <col min="8459" max="8459" width="10.375" customWidth="1"/>
    <col min="8710" max="8710" width="10.625" customWidth="1"/>
    <col min="8711" max="8714" width="12.5" customWidth="1"/>
    <col min="8715" max="8715" width="10.375" customWidth="1"/>
    <col min="8966" max="8966" width="10.625" customWidth="1"/>
    <col min="8967" max="8970" width="12.5" customWidth="1"/>
    <col min="8971" max="8971" width="10.375" customWidth="1"/>
    <col min="9222" max="9222" width="10.625" customWidth="1"/>
    <col min="9223" max="9226" width="12.5" customWidth="1"/>
    <col min="9227" max="9227" width="10.375" customWidth="1"/>
    <col min="9478" max="9478" width="10.625" customWidth="1"/>
    <col min="9479" max="9482" width="12.5" customWidth="1"/>
    <col min="9483" max="9483" width="10.375" customWidth="1"/>
    <col min="9734" max="9734" width="10.625" customWidth="1"/>
    <col min="9735" max="9738" width="12.5" customWidth="1"/>
    <col min="9739" max="9739" width="10.375" customWidth="1"/>
    <col min="9990" max="9990" width="10.625" customWidth="1"/>
    <col min="9991" max="9994" width="12.5" customWidth="1"/>
    <col min="9995" max="9995" width="10.375" customWidth="1"/>
    <col min="10246" max="10246" width="10.625" customWidth="1"/>
    <col min="10247" max="10250" width="12.5" customWidth="1"/>
    <col min="10251" max="10251" width="10.375" customWidth="1"/>
    <col min="10502" max="10502" width="10.625" customWidth="1"/>
    <col min="10503" max="10506" width="12.5" customWidth="1"/>
    <col min="10507" max="10507" width="10.375" customWidth="1"/>
    <col min="10758" max="10758" width="10.625" customWidth="1"/>
    <col min="10759" max="10762" width="12.5" customWidth="1"/>
    <col min="10763" max="10763" width="10.375" customWidth="1"/>
    <col min="11014" max="11014" width="10.625" customWidth="1"/>
    <col min="11015" max="11018" width="12.5" customWidth="1"/>
    <col min="11019" max="11019" width="10.375" customWidth="1"/>
    <col min="11270" max="11270" width="10.625" customWidth="1"/>
    <col min="11271" max="11274" width="12.5" customWidth="1"/>
    <col min="11275" max="11275" width="10.375" customWidth="1"/>
    <col min="11526" max="11526" width="10.625" customWidth="1"/>
    <col min="11527" max="11530" width="12.5" customWidth="1"/>
    <col min="11531" max="11531" width="10.375" customWidth="1"/>
    <col min="11782" max="11782" width="10.625" customWidth="1"/>
    <col min="11783" max="11786" width="12.5" customWidth="1"/>
    <col min="11787" max="11787" width="10.375" customWidth="1"/>
    <col min="12038" max="12038" width="10.625" customWidth="1"/>
    <col min="12039" max="12042" width="12.5" customWidth="1"/>
    <col min="12043" max="12043" width="10.375" customWidth="1"/>
    <col min="12294" max="12294" width="10.625" customWidth="1"/>
    <col min="12295" max="12298" width="12.5" customWidth="1"/>
    <col min="12299" max="12299" width="10.375" customWidth="1"/>
    <col min="12550" max="12550" width="10.625" customWidth="1"/>
    <col min="12551" max="12554" width="12.5" customWidth="1"/>
    <col min="12555" max="12555" width="10.375" customWidth="1"/>
    <col min="12806" max="12806" width="10.625" customWidth="1"/>
    <col min="12807" max="12810" width="12.5" customWidth="1"/>
    <col min="12811" max="12811" width="10.375" customWidth="1"/>
    <col min="13062" max="13062" width="10.625" customWidth="1"/>
    <col min="13063" max="13066" width="12.5" customWidth="1"/>
    <col min="13067" max="13067" width="10.375" customWidth="1"/>
    <col min="13318" max="13318" width="10.625" customWidth="1"/>
    <col min="13319" max="13322" width="12.5" customWidth="1"/>
    <col min="13323" max="13323" width="10.375" customWidth="1"/>
    <col min="13574" max="13574" width="10.625" customWidth="1"/>
    <col min="13575" max="13578" width="12.5" customWidth="1"/>
    <col min="13579" max="13579" width="10.375" customWidth="1"/>
    <col min="13830" max="13830" width="10.625" customWidth="1"/>
    <col min="13831" max="13834" width="12.5" customWidth="1"/>
    <col min="13835" max="13835" width="10.375" customWidth="1"/>
    <col min="14086" max="14086" width="10.625" customWidth="1"/>
    <col min="14087" max="14090" width="12.5" customWidth="1"/>
    <col min="14091" max="14091" width="10.375" customWidth="1"/>
    <col min="14342" max="14342" width="10.625" customWidth="1"/>
    <col min="14343" max="14346" width="12.5" customWidth="1"/>
    <col min="14347" max="14347" width="10.375" customWidth="1"/>
    <col min="14598" max="14598" width="10.625" customWidth="1"/>
    <col min="14599" max="14602" width="12.5" customWidth="1"/>
    <col min="14603" max="14603" width="10.375" customWidth="1"/>
    <col min="14854" max="14854" width="10.625" customWidth="1"/>
    <col min="14855" max="14858" width="12.5" customWidth="1"/>
    <col min="14859" max="14859" width="10.375" customWidth="1"/>
    <col min="15110" max="15110" width="10.625" customWidth="1"/>
    <col min="15111" max="15114" width="12.5" customWidth="1"/>
    <col min="15115" max="15115" width="10.375" customWidth="1"/>
    <col min="15366" max="15366" width="10.625" customWidth="1"/>
    <col min="15367" max="15370" width="12.5" customWidth="1"/>
    <col min="15371" max="15371" width="10.375" customWidth="1"/>
    <col min="15622" max="15622" width="10.625" customWidth="1"/>
    <col min="15623" max="15626" width="12.5" customWidth="1"/>
    <col min="15627" max="15627" width="10.375" customWidth="1"/>
    <col min="15878" max="15878" width="10.625" customWidth="1"/>
    <col min="15879" max="15882" width="12.5" customWidth="1"/>
    <col min="15883" max="15883" width="10.375" customWidth="1"/>
    <col min="16134" max="16134" width="10.625" customWidth="1"/>
    <col min="16135" max="16138" width="12.5" customWidth="1"/>
    <col min="16139" max="16139" width="10.375" customWidth="1"/>
  </cols>
  <sheetData>
    <row r="1" spans="1:12" ht="20.25" customHeight="1" x14ac:dyDescent="0.4">
      <c r="A1" s="1" t="s">
        <v>0</v>
      </c>
      <c r="B1" s="1"/>
      <c r="C1" s="1"/>
      <c r="D1" s="2"/>
      <c r="E1" s="2"/>
      <c r="L1" s="3"/>
    </row>
    <row r="2" spans="1:12" ht="20.25" customHeight="1" x14ac:dyDescent="0.4">
      <c r="A2" s="1" t="s">
        <v>1</v>
      </c>
      <c r="B2" s="1"/>
      <c r="C2" s="1"/>
      <c r="D2" s="2"/>
      <c r="E2" s="2"/>
      <c r="L2" s="3"/>
    </row>
    <row r="3" spans="1:12" ht="20.25" customHeight="1" x14ac:dyDescent="0.4">
      <c r="A3" s="1" t="s">
        <v>2</v>
      </c>
      <c r="B3" s="1"/>
      <c r="C3" s="1"/>
      <c r="D3" s="2"/>
      <c r="E3" s="2"/>
      <c r="L3" s="3"/>
    </row>
    <row r="4" spans="1:12" ht="20.25" customHeight="1" x14ac:dyDescent="0.4">
      <c r="A4" s="1" t="s">
        <v>3</v>
      </c>
      <c r="B4" s="1"/>
      <c r="C4" s="1"/>
      <c r="D4" s="2"/>
      <c r="E4" s="2"/>
      <c r="L4" s="3"/>
    </row>
    <row r="5" spans="1:12" ht="20.25" customHeight="1" x14ac:dyDescent="0.4">
      <c r="A5" s="1" t="s">
        <v>4</v>
      </c>
      <c r="B5" s="1"/>
      <c r="C5" s="1"/>
      <c r="D5" s="2"/>
      <c r="E5" s="2"/>
      <c r="L5" s="3"/>
    </row>
    <row r="6" spans="1:12" s="7" customFormat="1" ht="37.5" x14ac:dyDescent="0.4">
      <c r="A6" s="4"/>
      <c r="B6" s="4"/>
      <c r="C6" s="4"/>
      <c r="D6" s="5" t="s">
        <v>5</v>
      </c>
      <c r="E6" s="5"/>
      <c r="F6" s="5" t="s">
        <v>6</v>
      </c>
      <c r="G6" s="5"/>
      <c r="H6" s="5" t="s">
        <v>7</v>
      </c>
      <c r="I6" s="5"/>
      <c r="J6" s="5" t="s">
        <v>8</v>
      </c>
      <c r="K6" s="6"/>
    </row>
    <row r="7" spans="1:12" x14ac:dyDescent="0.4">
      <c r="A7" s="8" t="s">
        <v>9</v>
      </c>
      <c r="B7" s="8">
        <v>466</v>
      </c>
      <c r="C7" s="8">
        <f>VLOOKUP(A7,[1]喫煙者!$D$5:$E$28,2,FALSE)</f>
        <v>51</v>
      </c>
      <c r="D7" s="9">
        <f>C7/B7</f>
        <v>0.10944206008583691</v>
      </c>
      <c r="E7" s="16">
        <f>VLOOKUP(A7,[2]運動してる!$D$5:$E$28,2,FALSE)</f>
        <v>170</v>
      </c>
      <c r="F7" s="9">
        <f>E7/B7</f>
        <v>0.36480686695278969</v>
      </c>
      <c r="G7" s="16">
        <f>VLOOKUP(A7,[3]甘い!$D$5:$E$28,2,FALSE)</f>
        <v>111</v>
      </c>
      <c r="H7" s="9">
        <f>G7/B7</f>
        <v>0.23819742489270387</v>
      </c>
      <c r="I7" s="16">
        <f>VLOOKUP(A7,[4]飲酒はいの人数!$D$5:$E$29,2,FALSE)</f>
        <v>96</v>
      </c>
      <c r="J7" s="9">
        <f>I7/B7</f>
        <v>0.20600858369098712</v>
      </c>
      <c r="K7" s="10"/>
    </row>
    <row r="8" spans="1:12" x14ac:dyDescent="0.4">
      <c r="A8" s="11" t="s">
        <v>10</v>
      </c>
      <c r="B8" s="11">
        <v>594</v>
      </c>
      <c r="C8" s="8">
        <f>VLOOKUP(A8,[1]喫煙者!$D$5:$E$28,2,FALSE)</f>
        <v>65</v>
      </c>
      <c r="D8" s="9">
        <f t="shared" ref="D8:D30" si="0">C8/B8</f>
        <v>0.10942760942760943</v>
      </c>
      <c r="E8" s="16">
        <f>VLOOKUP(A8,[2]運動してる!$D$5:$E$28,2,FALSE)</f>
        <v>210</v>
      </c>
      <c r="F8" s="9">
        <f t="shared" ref="F8:F30" si="1">E8/B8</f>
        <v>0.35353535353535354</v>
      </c>
      <c r="G8" s="16">
        <f>VLOOKUP(A8,[3]甘い!$D$5:$E$28,2,FALSE)</f>
        <v>130</v>
      </c>
      <c r="H8" s="9">
        <f t="shared" ref="H8:H30" si="2">G8/B8</f>
        <v>0.21885521885521886</v>
      </c>
      <c r="I8" s="16">
        <f>VLOOKUP(A8,[4]飲酒はいの人数!$D$5:$E$29,2,FALSE)</f>
        <v>146</v>
      </c>
      <c r="J8" s="9">
        <f t="shared" ref="J8:J30" si="3">I8/B8</f>
        <v>0.24579124579124578</v>
      </c>
      <c r="K8" s="10"/>
    </row>
    <row r="9" spans="1:12" x14ac:dyDescent="0.4">
      <c r="A9" s="8" t="s">
        <v>11</v>
      </c>
      <c r="B9" s="8">
        <v>529</v>
      </c>
      <c r="C9" s="8">
        <f>VLOOKUP(A9,[1]喫煙者!$D$5:$E$28,2,FALSE)</f>
        <v>71</v>
      </c>
      <c r="D9" s="9">
        <f t="shared" si="0"/>
        <v>0.13421550094517959</v>
      </c>
      <c r="E9" s="16">
        <f>VLOOKUP(A9,[2]運動してる!$D$5:$E$28,2,FALSE)</f>
        <v>181</v>
      </c>
      <c r="F9" s="9">
        <f t="shared" si="1"/>
        <v>0.34215500945179583</v>
      </c>
      <c r="G9" s="16">
        <f>VLOOKUP(A9,[3]甘い!$D$5:$E$28,2,FALSE)</f>
        <v>113</v>
      </c>
      <c r="H9" s="9">
        <f t="shared" si="2"/>
        <v>0.21361058601134217</v>
      </c>
      <c r="I9" s="16">
        <f>VLOOKUP(A9,[4]飲酒はいの人数!$D$5:$E$29,2,FALSE)</f>
        <v>107</v>
      </c>
      <c r="J9" s="9">
        <f t="shared" si="3"/>
        <v>0.20226843100189035</v>
      </c>
      <c r="K9" s="10"/>
    </row>
    <row r="10" spans="1:12" x14ac:dyDescent="0.4">
      <c r="A10" s="11" t="s">
        <v>12</v>
      </c>
      <c r="B10" s="11">
        <v>807</v>
      </c>
      <c r="C10" s="8">
        <f>VLOOKUP(A10,[1]喫煙者!$D$5:$E$28,2,FALSE)</f>
        <v>89</v>
      </c>
      <c r="D10" s="9">
        <f t="shared" si="0"/>
        <v>0.11028500619578686</v>
      </c>
      <c r="E10" s="16">
        <f>VLOOKUP(A10,[2]運動してる!$D$5:$E$28,2,FALSE)</f>
        <v>309</v>
      </c>
      <c r="F10" s="9">
        <f t="shared" si="1"/>
        <v>0.38289962825278812</v>
      </c>
      <c r="G10" s="16">
        <f>VLOOKUP(A10,[3]甘い!$D$5:$E$28,2,FALSE)</f>
        <v>177</v>
      </c>
      <c r="H10" s="9">
        <f t="shared" si="2"/>
        <v>0.21933085501858737</v>
      </c>
      <c r="I10" s="16">
        <f>VLOOKUP(A10,[4]飲酒はいの人数!$D$5:$E$29,2,FALSE)</f>
        <v>166</v>
      </c>
      <c r="J10" s="9">
        <f t="shared" si="3"/>
        <v>0.2057001239157373</v>
      </c>
      <c r="K10" s="10"/>
    </row>
    <row r="11" spans="1:12" x14ac:dyDescent="0.4">
      <c r="A11" s="8" t="s">
        <v>13</v>
      </c>
      <c r="B11" s="8">
        <v>217</v>
      </c>
      <c r="C11" s="8">
        <f>VLOOKUP(A11,[1]喫煙者!$D$5:$E$28,2,FALSE)</f>
        <v>30</v>
      </c>
      <c r="D11" s="9">
        <f t="shared" si="0"/>
        <v>0.13824884792626729</v>
      </c>
      <c r="E11" s="16">
        <f>VLOOKUP(A11,[2]運動してる!$D$5:$E$28,2,FALSE)</f>
        <v>71</v>
      </c>
      <c r="F11" s="9">
        <f t="shared" si="1"/>
        <v>0.32718894009216593</v>
      </c>
      <c r="G11" s="16">
        <f>VLOOKUP(A11,[3]甘い!$D$5:$E$28,2,FALSE)</f>
        <v>60</v>
      </c>
      <c r="H11" s="9">
        <f t="shared" si="2"/>
        <v>0.27649769585253459</v>
      </c>
      <c r="I11" s="16">
        <f>VLOOKUP(A11,[4]飲酒はいの人数!$D$5:$E$29,2,FALSE)</f>
        <v>48</v>
      </c>
      <c r="J11" s="9">
        <f t="shared" si="3"/>
        <v>0.22119815668202766</v>
      </c>
      <c r="K11" s="10"/>
    </row>
    <row r="12" spans="1:12" x14ac:dyDescent="0.4">
      <c r="A12" s="11" t="s">
        <v>14</v>
      </c>
      <c r="B12" s="11">
        <v>164</v>
      </c>
      <c r="C12" s="8">
        <f>VLOOKUP(A12,[1]喫煙者!$D$5:$E$28,2,FALSE)</f>
        <v>13</v>
      </c>
      <c r="D12" s="9">
        <f t="shared" si="0"/>
        <v>7.926829268292683E-2</v>
      </c>
      <c r="E12" s="16">
        <f>VLOOKUP(A12,[2]運動してる!$D$5:$E$28,2,FALSE)</f>
        <v>66</v>
      </c>
      <c r="F12" s="9">
        <f t="shared" si="1"/>
        <v>0.40243902439024393</v>
      </c>
      <c r="G12" s="16">
        <f>VLOOKUP(A12,[3]甘い!$D$5:$E$28,2,FALSE)</f>
        <v>41</v>
      </c>
      <c r="H12" s="9">
        <f t="shared" si="2"/>
        <v>0.25</v>
      </c>
      <c r="I12" s="16">
        <f>VLOOKUP(A12,[4]飲酒はいの人数!$D$5:$E$29,2,FALSE)</f>
        <v>37</v>
      </c>
      <c r="J12" s="9">
        <f t="shared" si="3"/>
        <v>0.22560975609756098</v>
      </c>
      <c r="K12" s="10"/>
    </row>
    <row r="13" spans="1:12" x14ac:dyDescent="0.4">
      <c r="A13" s="8" t="s">
        <v>15</v>
      </c>
      <c r="B13" s="8">
        <v>77</v>
      </c>
      <c r="C13" s="8">
        <f>VLOOKUP(A13,[1]喫煙者!$D$5:$E$28,2,FALSE)</f>
        <v>9</v>
      </c>
      <c r="D13" s="9">
        <f t="shared" si="0"/>
        <v>0.11688311688311688</v>
      </c>
      <c r="E13" s="16">
        <f>VLOOKUP(A13,[2]運動してる!$D$5:$E$28,2,FALSE)</f>
        <v>30</v>
      </c>
      <c r="F13" s="9">
        <f t="shared" si="1"/>
        <v>0.38961038961038963</v>
      </c>
      <c r="G13" s="16">
        <f>VLOOKUP(A13,[3]甘い!$D$5:$E$28,2,FALSE)</f>
        <v>23</v>
      </c>
      <c r="H13" s="9">
        <f t="shared" si="2"/>
        <v>0.29870129870129869</v>
      </c>
      <c r="I13" s="16">
        <f>VLOOKUP(A13,[4]飲酒はいの人数!$D$5:$E$29,2,FALSE)</f>
        <v>14</v>
      </c>
      <c r="J13" s="9">
        <f t="shared" si="3"/>
        <v>0.18181818181818182</v>
      </c>
      <c r="K13" s="10"/>
    </row>
    <row r="14" spans="1:12" x14ac:dyDescent="0.4">
      <c r="A14" s="11" t="s">
        <v>36</v>
      </c>
      <c r="B14" s="11">
        <v>259</v>
      </c>
      <c r="C14" s="8">
        <f>VLOOKUP(A14,[1]喫煙者!$D$5:$E$28,2,FALSE)</f>
        <v>33</v>
      </c>
      <c r="D14" s="9">
        <f t="shared" si="0"/>
        <v>0.12741312741312741</v>
      </c>
      <c r="E14" s="16">
        <f>VLOOKUP(A14,[2]運動してる!$D$5:$E$28,2,FALSE)</f>
        <v>85</v>
      </c>
      <c r="F14" s="9">
        <f t="shared" si="1"/>
        <v>0.3281853281853282</v>
      </c>
      <c r="G14" s="16">
        <f>VLOOKUP(A14,[3]甘い!$D$5:$E$28,2,FALSE)</f>
        <v>60</v>
      </c>
      <c r="H14" s="9">
        <f t="shared" si="2"/>
        <v>0.23166023166023167</v>
      </c>
      <c r="I14" s="16">
        <f>VLOOKUP(A14,[4]飲酒はいの人数!$D$5:$E$29,2,FALSE)</f>
        <v>59</v>
      </c>
      <c r="J14" s="9">
        <f t="shared" si="3"/>
        <v>0.22779922779922779</v>
      </c>
      <c r="K14" s="10"/>
    </row>
    <row r="15" spans="1:12" x14ac:dyDescent="0.4">
      <c r="A15" s="8" t="s">
        <v>17</v>
      </c>
      <c r="B15" s="8">
        <v>114</v>
      </c>
      <c r="C15" s="8">
        <f>VLOOKUP(A15,[1]喫煙者!$D$5:$E$28,2,FALSE)</f>
        <v>14</v>
      </c>
      <c r="D15" s="9">
        <f t="shared" si="0"/>
        <v>0.12280701754385964</v>
      </c>
      <c r="E15" s="16">
        <f>VLOOKUP(A15,[2]運動してる!$D$5:$E$28,2,FALSE)</f>
        <v>36</v>
      </c>
      <c r="F15" s="9">
        <f t="shared" si="1"/>
        <v>0.31578947368421051</v>
      </c>
      <c r="G15" s="16">
        <f>VLOOKUP(A15,[3]甘い!$D$5:$E$28,2,FALSE)</f>
        <v>24</v>
      </c>
      <c r="H15" s="9">
        <f t="shared" si="2"/>
        <v>0.21052631578947367</v>
      </c>
      <c r="I15" s="16">
        <f>VLOOKUP(A15,[4]飲酒はいの人数!$D$5:$E$29,2,FALSE)</f>
        <v>29</v>
      </c>
      <c r="J15" s="9">
        <f t="shared" si="3"/>
        <v>0.25438596491228072</v>
      </c>
      <c r="K15" s="10"/>
    </row>
    <row r="16" spans="1:12" x14ac:dyDescent="0.4">
      <c r="A16" s="11" t="s">
        <v>18</v>
      </c>
      <c r="B16" s="11">
        <v>98</v>
      </c>
      <c r="C16" s="8">
        <f>VLOOKUP(A16,[1]喫煙者!$D$5:$E$28,2,FALSE)</f>
        <v>9</v>
      </c>
      <c r="D16" s="9">
        <f t="shared" si="0"/>
        <v>9.1836734693877556E-2</v>
      </c>
      <c r="E16" s="16">
        <f>VLOOKUP(A16,[2]運動してる!$D$5:$E$28,2,FALSE)</f>
        <v>31</v>
      </c>
      <c r="F16" s="9">
        <f t="shared" si="1"/>
        <v>0.31632653061224492</v>
      </c>
      <c r="G16" s="16">
        <f>VLOOKUP(A16,[3]甘い!$D$5:$E$28,2,FALSE)</f>
        <v>32</v>
      </c>
      <c r="H16" s="9">
        <f t="shared" si="2"/>
        <v>0.32653061224489793</v>
      </c>
      <c r="I16" s="16">
        <f>VLOOKUP(A16,[4]飲酒はいの人数!$D$5:$E$29,2,FALSE)</f>
        <v>33</v>
      </c>
      <c r="J16" s="9">
        <f t="shared" si="3"/>
        <v>0.33673469387755101</v>
      </c>
      <c r="K16" s="10"/>
    </row>
    <row r="17" spans="1:11" x14ac:dyDescent="0.4">
      <c r="A17" s="8" t="s">
        <v>19</v>
      </c>
      <c r="B17" s="8">
        <v>112</v>
      </c>
      <c r="C17" s="8">
        <f>VLOOKUP(A17,[1]喫煙者!$D$5:$E$28,2,FALSE)</f>
        <v>14</v>
      </c>
      <c r="D17" s="9">
        <f t="shared" si="0"/>
        <v>0.125</v>
      </c>
      <c r="E17" s="16">
        <f>VLOOKUP(A17,[2]運動してる!$D$5:$E$28,2,FALSE)</f>
        <v>36</v>
      </c>
      <c r="F17" s="9">
        <f t="shared" si="1"/>
        <v>0.32142857142857145</v>
      </c>
      <c r="G17" s="16">
        <f>VLOOKUP(A17,[3]甘い!$D$5:$E$28,2,FALSE)</f>
        <v>21</v>
      </c>
      <c r="H17" s="9">
        <f t="shared" si="2"/>
        <v>0.1875</v>
      </c>
      <c r="I17" s="16">
        <f>VLOOKUP(A17,[4]飲酒はいの人数!$D$5:$E$29,2,FALSE)</f>
        <v>22</v>
      </c>
      <c r="J17" s="9">
        <f t="shared" si="3"/>
        <v>0.19642857142857142</v>
      </c>
      <c r="K17" s="10"/>
    </row>
    <row r="18" spans="1:11" x14ac:dyDescent="0.4">
      <c r="A18" s="11" t="s">
        <v>20</v>
      </c>
      <c r="B18" s="11">
        <v>86</v>
      </c>
      <c r="C18" s="8">
        <f>VLOOKUP(A18,[1]喫煙者!$D$5:$E$28,2,FALSE)</f>
        <v>6</v>
      </c>
      <c r="D18" s="9">
        <f t="shared" si="0"/>
        <v>6.9767441860465115E-2</v>
      </c>
      <c r="E18" s="16">
        <f>VLOOKUP(A18,[2]運動してる!$D$5:$E$28,2,FALSE)</f>
        <v>25</v>
      </c>
      <c r="F18" s="9">
        <f t="shared" si="1"/>
        <v>0.29069767441860467</v>
      </c>
      <c r="G18" s="16">
        <f>VLOOKUP(A18,[3]甘い!$D$5:$E$28,2,FALSE)</f>
        <v>15</v>
      </c>
      <c r="H18" s="9">
        <f t="shared" si="2"/>
        <v>0.1744186046511628</v>
      </c>
      <c r="I18" s="16">
        <f>VLOOKUP(A18,[4]飲酒はいの人数!$D$5:$E$29,2,FALSE)</f>
        <v>18</v>
      </c>
      <c r="J18" s="9">
        <f t="shared" si="3"/>
        <v>0.20930232558139536</v>
      </c>
      <c r="K18" s="10"/>
    </row>
    <row r="19" spans="1:11" x14ac:dyDescent="0.4">
      <c r="A19" s="8" t="s">
        <v>21</v>
      </c>
      <c r="B19" s="8">
        <v>466</v>
      </c>
      <c r="C19" s="8">
        <f>VLOOKUP(A19,[1]喫煙者!$D$5:$E$28,2,FALSE)</f>
        <v>36</v>
      </c>
      <c r="D19" s="9">
        <f t="shared" si="0"/>
        <v>7.7253218884120178E-2</v>
      </c>
      <c r="E19" s="16">
        <f>VLOOKUP(A19,[2]運動してる!$D$5:$E$28,2,FALSE)</f>
        <v>127</v>
      </c>
      <c r="F19" s="9">
        <f t="shared" si="1"/>
        <v>0.27253218884120173</v>
      </c>
      <c r="G19" s="16">
        <f>VLOOKUP(A19,[3]甘い!$D$5:$E$28,2,FALSE)</f>
        <v>86</v>
      </c>
      <c r="H19" s="9">
        <f t="shared" si="2"/>
        <v>0.18454935622317598</v>
      </c>
      <c r="I19" s="16">
        <f>VLOOKUP(A19,[4]飲酒はいの人数!$D$5:$E$29,2,FALSE)</f>
        <v>77</v>
      </c>
      <c r="J19" s="9">
        <f t="shared" si="3"/>
        <v>0.16523605150214593</v>
      </c>
      <c r="K19" s="10"/>
    </row>
    <row r="20" spans="1:11" x14ac:dyDescent="0.4">
      <c r="A20" s="11" t="s">
        <v>22</v>
      </c>
      <c r="B20" s="11">
        <v>291</v>
      </c>
      <c r="C20" s="8">
        <f>VLOOKUP(A20,[1]喫煙者!$D$5:$E$28,2,FALSE)</f>
        <v>38</v>
      </c>
      <c r="D20" s="9">
        <f t="shared" si="0"/>
        <v>0.13058419243986255</v>
      </c>
      <c r="E20" s="16">
        <f>VLOOKUP(A20,[2]運動してる!$D$5:$E$28,2,FALSE)</f>
        <v>92</v>
      </c>
      <c r="F20" s="9">
        <f t="shared" si="1"/>
        <v>0.31615120274914088</v>
      </c>
      <c r="G20" s="16">
        <f>VLOOKUP(A20,[3]甘い!$D$5:$E$28,2,FALSE)</f>
        <v>72</v>
      </c>
      <c r="H20" s="9">
        <f t="shared" si="2"/>
        <v>0.24742268041237114</v>
      </c>
      <c r="I20" s="16">
        <f>VLOOKUP(A20,[4]飲酒はいの人数!$D$5:$E$29,2,FALSE)</f>
        <v>85</v>
      </c>
      <c r="J20" s="9">
        <f t="shared" si="3"/>
        <v>0.29209621993127149</v>
      </c>
      <c r="K20" s="10"/>
    </row>
    <row r="21" spans="1:11" x14ac:dyDescent="0.4">
      <c r="A21" s="8" t="s">
        <v>23</v>
      </c>
      <c r="B21" s="8">
        <v>144</v>
      </c>
      <c r="C21" s="8">
        <f>VLOOKUP(A21,[1]喫煙者!$D$5:$E$28,2,FALSE)</f>
        <v>18</v>
      </c>
      <c r="D21" s="9">
        <f t="shared" si="0"/>
        <v>0.125</v>
      </c>
      <c r="E21" s="16">
        <f>VLOOKUP(A21,[2]運動してる!$D$5:$E$28,2,FALSE)</f>
        <v>45</v>
      </c>
      <c r="F21" s="9">
        <f t="shared" si="1"/>
        <v>0.3125</v>
      </c>
      <c r="G21" s="16">
        <f>VLOOKUP(A21,[3]甘い!$D$5:$E$28,2,FALSE)</f>
        <v>29</v>
      </c>
      <c r="H21" s="9">
        <f t="shared" si="2"/>
        <v>0.2013888888888889</v>
      </c>
      <c r="I21" s="16">
        <f>VLOOKUP(A21,[4]飲酒はいの人数!$D$5:$E$29,2,FALSE)</f>
        <v>31</v>
      </c>
      <c r="J21" s="9">
        <f t="shared" si="3"/>
        <v>0.21527777777777779</v>
      </c>
      <c r="K21" s="10"/>
    </row>
    <row r="22" spans="1:11" x14ac:dyDescent="0.4">
      <c r="A22" s="13" t="s">
        <v>35</v>
      </c>
      <c r="B22" s="13">
        <v>212</v>
      </c>
      <c r="C22" s="8">
        <f>VLOOKUP(A22,[1]喫煙者!$D$5:$E$28,2,FALSE)</f>
        <v>31</v>
      </c>
      <c r="D22" s="9">
        <f t="shared" si="0"/>
        <v>0.14622641509433962</v>
      </c>
      <c r="E22" s="16">
        <f>VLOOKUP(A22,[2]運動してる!$D$5:$E$28,2,FALSE)</f>
        <v>85</v>
      </c>
      <c r="F22" s="9">
        <f t="shared" si="1"/>
        <v>0.40094339622641512</v>
      </c>
      <c r="G22" s="16">
        <f>VLOOKUP(A22,[3]甘い!$D$5:$E$28,2,FALSE)</f>
        <v>40</v>
      </c>
      <c r="H22" s="9">
        <f t="shared" si="2"/>
        <v>0.18867924528301888</v>
      </c>
      <c r="I22" s="16">
        <f>VLOOKUP(A22,[4]飲酒はいの人数!$D$5:$E$29,2,FALSE)</f>
        <v>55</v>
      </c>
      <c r="J22" s="9">
        <f t="shared" si="3"/>
        <v>0.25943396226415094</v>
      </c>
      <c r="K22" s="10"/>
    </row>
    <row r="23" spans="1:11" x14ac:dyDescent="0.4">
      <c r="A23" s="8" t="s">
        <v>25</v>
      </c>
      <c r="B23" s="8">
        <v>179</v>
      </c>
      <c r="C23" s="8">
        <f>VLOOKUP(A23,[1]喫煙者!$D$5:$E$28,2,FALSE)</f>
        <v>20</v>
      </c>
      <c r="D23" s="9">
        <f t="shared" si="0"/>
        <v>0.11173184357541899</v>
      </c>
      <c r="E23" s="16">
        <f>VLOOKUP(A23,[2]運動してる!$D$5:$E$28,2,FALSE)</f>
        <v>57</v>
      </c>
      <c r="F23" s="9">
        <f t="shared" si="1"/>
        <v>0.31843575418994413</v>
      </c>
      <c r="G23" s="16">
        <f>VLOOKUP(A23,[3]甘い!$D$5:$E$28,2,FALSE)</f>
        <v>55</v>
      </c>
      <c r="H23" s="9">
        <f t="shared" si="2"/>
        <v>0.30726256983240224</v>
      </c>
      <c r="I23" s="16">
        <f>VLOOKUP(A23,[4]飲酒はいの人数!$D$5:$E$29,2,FALSE)</f>
        <v>52</v>
      </c>
      <c r="J23" s="9">
        <f t="shared" si="3"/>
        <v>0.29050279329608941</v>
      </c>
      <c r="K23" s="10"/>
    </row>
    <row r="24" spans="1:11" x14ac:dyDescent="0.4">
      <c r="A24" s="11" t="s">
        <v>26</v>
      </c>
      <c r="B24" s="11">
        <v>647</v>
      </c>
      <c r="C24" s="8">
        <f>VLOOKUP(A24,[1]喫煙者!$D$5:$E$28,2,FALSE)</f>
        <v>68</v>
      </c>
      <c r="D24" s="9">
        <f t="shared" si="0"/>
        <v>0.10510046367851623</v>
      </c>
      <c r="E24" s="16">
        <f>VLOOKUP(A24,[2]運動してる!$D$5:$E$28,2,FALSE)</f>
        <v>209</v>
      </c>
      <c r="F24" s="9">
        <f t="shared" si="1"/>
        <v>0.3230293663060278</v>
      </c>
      <c r="G24" s="16">
        <f>VLOOKUP(A24,[3]甘い!$D$5:$E$28,2,FALSE)</f>
        <v>133</v>
      </c>
      <c r="H24" s="9">
        <f t="shared" si="2"/>
        <v>0.20556414219474498</v>
      </c>
      <c r="I24" s="16">
        <f>VLOOKUP(A24,[4]飲酒はいの人数!$D$5:$E$29,2,FALSE)</f>
        <v>128</v>
      </c>
      <c r="J24" s="9">
        <f t="shared" si="3"/>
        <v>0.19783616692426584</v>
      </c>
      <c r="K24" s="10"/>
    </row>
    <row r="25" spans="1:11" x14ac:dyDescent="0.4">
      <c r="A25" s="8" t="s">
        <v>27</v>
      </c>
      <c r="B25" s="8">
        <v>47</v>
      </c>
      <c r="C25" s="8">
        <f>VLOOKUP(A25,[1]喫煙者!$D$5:$E$28,2,FALSE)</f>
        <v>4</v>
      </c>
      <c r="D25" s="9">
        <f t="shared" si="0"/>
        <v>8.5106382978723402E-2</v>
      </c>
      <c r="E25" s="16">
        <f>VLOOKUP(A25,[2]運動してる!$D$5:$E$28,2,FALSE)</f>
        <v>17</v>
      </c>
      <c r="F25" s="9">
        <f t="shared" si="1"/>
        <v>0.36170212765957449</v>
      </c>
      <c r="G25" s="16">
        <f>VLOOKUP(A25,[3]甘い!$D$5:$E$28,2,FALSE)</f>
        <v>8</v>
      </c>
      <c r="H25" s="9">
        <f t="shared" si="2"/>
        <v>0.1702127659574468</v>
      </c>
      <c r="I25" s="16">
        <f>VLOOKUP(A25,[4]飲酒はいの人数!$D$5:$E$29,2,FALSE)</f>
        <v>17</v>
      </c>
      <c r="J25" s="9">
        <f t="shared" si="3"/>
        <v>0.36170212765957449</v>
      </c>
      <c r="K25" s="10"/>
    </row>
    <row r="26" spans="1:11" x14ac:dyDescent="0.4">
      <c r="A26" s="11" t="s">
        <v>28</v>
      </c>
      <c r="B26" s="11">
        <v>96</v>
      </c>
      <c r="C26" s="8">
        <f>VLOOKUP(A26,[1]喫煙者!$D$5:$E$28,2,FALSE)</f>
        <v>16</v>
      </c>
      <c r="D26" s="9">
        <f t="shared" si="0"/>
        <v>0.16666666666666666</v>
      </c>
      <c r="E26" s="16">
        <f>VLOOKUP(A26,[2]運動してる!$D$5:$E$28,2,FALSE)</f>
        <v>23</v>
      </c>
      <c r="F26" s="9">
        <f t="shared" si="1"/>
        <v>0.23958333333333334</v>
      </c>
      <c r="G26" s="16">
        <f>VLOOKUP(A26,[3]甘い!$D$5:$E$28,2,FALSE)</f>
        <v>12</v>
      </c>
      <c r="H26" s="9">
        <f t="shared" si="2"/>
        <v>0.125</v>
      </c>
      <c r="I26" s="16">
        <f>VLOOKUP(A26,[4]飲酒はいの人数!$D$5:$E$29,2,FALSE)</f>
        <v>18</v>
      </c>
      <c r="J26" s="9">
        <f t="shared" si="3"/>
        <v>0.1875</v>
      </c>
      <c r="K26" s="10"/>
    </row>
    <row r="27" spans="1:11" x14ac:dyDescent="0.4">
      <c r="A27" s="8" t="s">
        <v>29</v>
      </c>
      <c r="B27" s="8">
        <v>263</v>
      </c>
      <c r="C27" s="8">
        <f>VLOOKUP(A27,[1]喫煙者!$D$5:$E$28,2,FALSE)</f>
        <v>41</v>
      </c>
      <c r="D27" s="9">
        <f t="shared" si="0"/>
        <v>0.155893536121673</v>
      </c>
      <c r="E27" s="16">
        <f>VLOOKUP(A27,[2]運動してる!$D$5:$E$28,2,FALSE)</f>
        <v>89</v>
      </c>
      <c r="F27" s="9">
        <f t="shared" si="1"/>
        <v>0.33840304182509506</v>
      </c>
      <c r="G27" s="16">
        <f>VLOOKUP(A27,[3]甘い!$D$5:$E$28,2,FALSE)</f>
        <v>70</v>
      </c>
      <c r="H27" s="9">
        <f t="shared" si="2"/>
        <v>0.26615969581749049</v>
      </c>
      <c r="I27" s="16">
        <f>VLOOKUP(A27,[4]飲酒はいの人数!$D$5:$E$29,2,FALSE)</f>
        <v>60</v>
      </c>
      <c r="J27" s="9">
        <f t="shared" si="3"/>
        <v>0.22813688212927757</v>
      </c>
      <c r="K27" s="10"/>
    </row>
    <row r="28" spans="1:11" x14ac:dyDescent="0.4">
      <c r="A28" s="11" t="s">
        <v>30</v>
      </c>
      <c r="B28" s="11">
        <v>55</v>
      </c>
      <c r="C28" s="8">
        <f>VLOOKUP(A28,[1]喫煙者!$D$5:$E$28,2,FALSE)</f>
        <v>4</v>
      </c>
      <c r="D28" s="9">
        <f t="shared" si="0"/>
        <v>7.2727272727272724E-2</v>
      </c>
      <c r="E28" s="16">
        <f>VLOOKUP(A28,[2]運動してる!$D$5:$E$28,2,FALSE)</f>
        <v>13</v>
      </c>
      <c r="F28" s="9">
        <f t="shared" si="1"/>
        <v>0.23636363636363636</v>
      </c>
      <c r="G28" s="16">
        <f>VLOOKUP(A28,[3]甘い!$D$5:$E$28,2,FALSE)</f>
        <v>15</v>
      </c>
      <c r="H28" s="9">
        <f t="shared" si="2"/>
        <v>0.27272727272727271</v>
      </c>
      <c r="I28" s="16">
        <f>VLOOKUP(A28,[4]飲酒はいの人数!$D$5:$E$29,2,FALSE)</f>
        <v>10</v>
      </c>
      <c r="J28" s="9">
        <f t="shared" si="3"/>
        <v>0.18181818181818182</v>
      </c>
      <c r="K28" s="10"/>
    </row>
    <row r="29" spans="1:11" x14ac:dyDescent="0.4">
      <c r="A29" s="8" t="s">
        <v>31</v>
      </c>
      <c r="B29" s="8">
        <v>197</v>
      </c>
      <c r="C29" s="8">
        <f>VLOOKUP(A29,[1]喫煙者!$D$5:$E$28,2,FALSE)</f>
        <v>23</v>
      </c>
      <c r="D29" s="9">
        <f t="shared" si="0"/>
        <v>0.116751269035533</v>
      </c>
      <c r="E29" s="16">
        <f>VLOOKUP(A29,[2]運動してる!$D$5:$E$28,2,FALSE)</f>
        <v>65</v>
      </c>
      <c r="F29" s="9">
        <f t="shared" si="1"/>
        <v>0.32994923857868019</v>
      </c>
      <c r="G29" s="16">
        <f>VLOOKUP(A29,[3]甘い!$D$5:$E$28,2,FALSE)</f>
        <v>37</v>
      </c>
      <c r="H29" s="9">
        <f t="shared" si="2"/>
        <v>0.18781725888324874</v>
      </c>
      <c r="I29" s="16">
        <f>VLOOKUP(A29,[4]飲酒はいの人数!$D$5:$E$29,2,FALSE)</f>
        <v>66</v>
      </c>
      <c r="J29" s="9">
        <f t="shared" si="3"/>
        <v>0.3350253807106599</v>
      </c>
      <c r="K29" s="10"/>
    </row>
    <row r="30" spans="1:11" x14ac:dyDescent="0.4">
      <c r="A30" s="11" t="s">
        <v>32</v>
      </c>
      <c r="B30" s="11">
        <v>239</v>
      </c>
      <c r="C30" s="8">
        <f>VLOOKUP(A30,[1]喫煙者!$D$5:$E$28,2,FALSE)</f>
        <v>24</v>
      </c>
      <c r="D30" s="9">
        <f t="shared" si="0"/>
        <v>0.100418410041841</v>
      </c>
      <c r="E30" s="16">
        <f>VLOOKUP(A30,[2]運動してる!$D$5:$E$28,2,FALSE)</f>
        <v>80</v>
      </c>
      <c r="F30" s="9">
        <f t="shared" si="1"/>
        <v>0.33472803347280333</v>
      </c>
      <c r="G30" s="16">
        <f>VLOOKUP(A30,[3]甘い!$D$5:$E$28,2,FALSE)</f>
        <v>37</v>
      </c>
      <c r="H30" s="9">
        <f t="shared" si="2"/>
        <v>0.15481171548117154</v>
      </c>
      <c r="I30" s="16">
        <f>VLOOKUP(A30,[4]飲酒はいの人数!$D$5:$E$29,2,FALSE)</f>
        <v>58</v>
      </c>
      <c r="J30" s="9">
        <f t="shared" si="3"/>
        <v>0.24267782426778242</v>
      </c>
      <c r="K30" s="10"/>
    </row>
    <row r="31" spans="1:11" x14ac:dyDescent="0.4">
      <c r="A31" s="8" t="s">
        <v>33</v>
      </c>
      <c r="B31" s="8"/>
      <c r="C31" s="8"/>
      <c r="D31" s="15">
        <v>0.12082501663339987</v>
      </c>
      <c r="E31" s="9"/>
      <c r="F31" s="15">
        <v>0.32468396540252825</v>
      </c>
      <c r="G31" s="16" t="e">
        <f>VLOOKUP(A31,[3]甘い!$D$5:$E$28,2,FALSE)</f>
        <v>#N/A</v>
      </c>
      <c r="H31" s="15">
        <v>0.21876247504990021</v>
      </c>
      <c r="I31" s="9"/>
      <c r="J31" s="15">
        <v>0.22168995342648037</v>
      </c>
      <c r="K31" s="10"/>
    </row>
    <row r="32" spans="1:11" x14ac:dyDescent="0.4">
      <c r="A32" t="s">
        <v>34</v>
      </c>
    </row>
    <row r="33" spans="1:3" x14ac:dyDescent="0.4">
      <c r="A33" s="14"/>
      <c r="B33" s="14"/>
      <c r="C33" s="14"/>
    </row>
  </sheetData>
  <phoneticPr fontId="3"/>
  <pageMargins left="0.51181102362204722" right="0.51181102362204722" top="0.74803149606299213" bottom="0.74803149606299213" header="0.31496062992125984" footer="0.31496062992125984"/>
  <pageSetup paperSize="9"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23．国民健康保険特定健診受診者の喫煙・運動習慣・食習慣・飲酒</vt:lpstr>
      <vt:lpstr>抽出計算用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金戸 昌幸</dc:creator>
  <cp:lastModifiedBy>勅使河原 弘美</cp:lastModifiedBy>
  <cp:lastPrinted>2023-06-05T05:52:34Z</cp:lastPrinted>
  <dcterms:created xsi:type="dcterms:W3CDTF">2023-05-24T03:20:14Z</dcterms:created>
  <dcterms:modified xsi:type="dcterms:W3CDTF">2023-06-05T07:57:16Z</dcterms:modified>
</cp:coreProperties>
</file>