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8"/>
  </bookViews>
  <sheets>
    <sheet name="6" sheetId="1" r:id="rId1"/>
    <sheet name="7" sheetId="2" r:id="rId2"/>
    <sheet name="8" sheetId="3" r:id="rId3"/>
    <sheet name="9-10" sheetId="4" r:id="rId4"/>
    <sheet name="11" sheetId="5" r:id="rId5"/>
    <sheet name="12" sheetId="6" r:id="rId6"/>
    <sheet name="13-14" sheetId="7" r:id="rId7"/>
    <sheet name="15" sheetId="8" r:id="rId8"/>
    <sheet name="1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9" l="1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N139" i="9"/>
  <c r="M139" i="9"/>
  <c r="L139" i="9"/>
  <c r="K139" i="9"/>
  <c r="J139" i="9"/>
  <c r="I139" i="9"/>
  <c r="H139" i="9"/>
  <c r="G139" i="9"/>
  <c r="C139" i="9" s="1"/>
  <c r="C20" i="9" s="1"/>
  <c r="F139" i="9"/>
  <c r="E139" i="9"/>
  <c r="D139" i="9"/>
  <c r="C137" i="9"/>
  <c r="C136" i="9"/>
  <c r="N134" i="9"/>
  <c r="M134" i="9"/>
  <c r="M15" i="9" s="1"/>
  <c r="L134" i="9"/>
  <c r="K134" i="9"/>
  <c r="J134" i="9"/>
  <c r="I134" i="9"/>
  <c r="I15" i="9" s="1"/>
  <c r="H134" i="9"/>
  <c r="G134" i="9"/>
  <c r="F134" i="9"/>
  <c r="E134" i="9"/>
  <c r="C134" i="9" s="1"/>
  <c r="D134" i="9"/>
  <c r="C132" i="9"/>
  <c r="C130" i="9"/>
  <c r="N129" i="9"/>
  <c r="M129" i="9"/>
  <c r="L129" i="9"/>
  <c r="L127" i="9" s="1"/>
  <c r="K129" i="9"/>
  <c r="K127" i="9" s="1"/>
  <c r="J129" i="9"/>
  <c r="I129" i="9"/>
  <c r="H129" i="9"/>
  <c r="H127" i="9" s="1"/>
  <c r="G129" i="9"/>
  <c r="C129" i="9" s="1"/>
  <c r="F129" i="9"/>
  <c r="N127" i="9"/>
  <c r="M127" i="9"/>
  <c r="J127" i="9"/>
  <c r="I127" i="9"/>
  <c r="F127" i="9"/>
  <c r="C126" i="9"/>
  <c r="C115" i="9"/>
  <c r="C113" i="9"/>
  <c r="C34" i="9" s="1"/>
  <c r="C112" i="9"/>
  <c r="C33" i="9" s="1"/>
  <c r="C111" i="9"/>
  <c r="C110" i="9"/>
  <c r="C109" i="9"/>
  <c r="C30" i="9" s="1"/>
  <c r="C108" i="9"/>
  <c r="C107" i="9"/>
  <c r="C106" i="9"/>
  <c r="C105" i="9"/>
  <c r="C104" i="9"/>
  <c r="C25" i="9" s="1"/>
  <c r="C103" i="9"/>
  <c r="C102" i="9"/>
  <c r="C101" i="9"/>
  <c r="C100" i="9"/>
  <c r="N99" i="9"/>
  <c r="M99" i="9"/>
  <c r="L99" i="9"/>
  <c r="L87" i="9" s="1"/>
  <c r="L8" i="9" s="1"/>
  <c r="K99" i="9"/>
  <c r="J99" i="9"/>
  <c r="I99" i="9"/>
  <c r="H99" i="9"/>
  <c r="H87" i="9" s="1"/>
  <c r="H8" i="9" s="1"/>
  <c r="G99" i="9"/>
  <c r="F99" i="9"/>
  <c r="E99" i="9"/>
  <c r="D99" i="9"/>
  <c r="D87" i="9" s="1"/>
  <c r="C99" i="9"/>
  <c r="C97" i="9"/>
  <c r="C96" i="9"/>
  <c r="C95" i="9"/>
  <c r="N94" i="9"/>
  <c r="N15" i="9" s="1"/>
  <c r="M94" i="9"/>
  <c r="L94" i="9"/>
  <c r="K94" i="9"/>
  <c r="K87" i="9" s="1"/>
  <c r="K8" i="9" s="1"/>
  <c r="J94" i="9"/>
  <c r="J87" i="9" s="1"/>
  <c r="J8" i="9" s="1"/>
  <c r="I94" i="9"/>
  <c r="H94" i="9"/>
  <c r="G94" i="9"/>
  <c r="G87" i="9" s="1"/>
  <c r="F94" i="9"/>
  <c r="F15" i="9" s="1"/>
  <c r="E94" i="9"/>
  <c r="D94" i="9"/>
  <c r="C92" i="9"/>
  <c r="C13" i="9" s="1"/>
  <c r="C91" i="9"/>
  <c r="C90" i="9"/>
  <c r="N89" i="9"/>
  <c r="N10" i="9" s="1"/>
  <c r="M89" i="9"/>
  <c r="M10" i="9" s="1"/>
  <c r="L89" i="9"/>
  <c r="K89" i="9"/>
  <c r="J89" i="9"/>
  <c r="J10" i="9" s="1"/>
  <c r="I89" i="9"/>
  <c r="I10" i="9" s="1"/>
  <c r="H89" i="9"/>
  <c r="G89" i="9"/>
  <c r="F89" i="9"/>
  <c r="F10" i="9" s="1"/>
  <c r="E89" i="9"/>
  <c r="C89" i="9" s="1"/>
  <c r="C10" i="9" s="1"/>
  <c r="D89" i="9"/>
  <c r="M87" i="9"/>
  <c r="I87" i="9"/>
  <c r="E87" i="9"/>
  <c r="C86" i="9"/>
  <c r="C7" i="9" s="1"/>
  <c r="N36" i="9"/>
  <c r="M36" i="9"/>
  <c r="L36" i="9"/>
  <c r="K36" i="9"/>
  <c r="J36" i="9"/>
  <c r="I36" i="9"/>
  <c r="H36" i="9"/>
  <c r="G36" i="9"/>
  <c r="F36" i="9"/>
  <c r="E36" i="9"/>
  <c r="D36" i="9"/>
  <c r="C36" i="9"/>
  <c r="N34" i="9"/>
  <c r="M34" i="9"/>
  <c r="L34" i="9"/>
  <c r="K34" i="9"/>
  <c r="J34" i="9"/>
  <c r="I34" i="9"/>
  <c r="H34" i="9"/>
  <c r="G34" i="9"/>
  <c r="F34" i="9"/>
  <c r="E34" i="9"/>
  <c r="N33" i="9"/>
  <c r="M33" i="9"/>
  <c r="L33" i="9"/>
  <c r="K33" i="9"/>
  <c r="J33" i="9"/>
  <c r="I33" i="9"/>
  <c r="H33" i="9"/>
  <c r="G33" i="9"/>
  <c r="F33" i="9"/>
  <c r="E33" i="9"/>
  <c r="D33" i="9"/>
  <c r="N32" i="9"/>
  <c r="M32" i="9"/>
  <c r="L32" i="9"/>
  <c r="K32" i="9"/>
  <c r="J32" i="9"/>
  <c r="I32" i="9"/>
  <c r="H32" i="9"/>
  <c r="G32" i="9"/>
  <c r="F32" i="9"/>
  <c r="E32" i="9"/>
  <c r="C32" i="9"/>
  <c r="N31" i="9"/>
  <c r="M31" i="9"/>
  <c r="L31" i="9"/>
  <c r="K31" i="9"/>
  <c r="J31" i="9"/>
  <c r="I31" i="9"/>
  <c r="H31" i="9"/>
  <c r="G31" i="9"/>
  <c r="F31" i="9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N29" i="9"/>
  <c r="M29" i="9"/>
  <c r="L29" i="9"/>
  <c r="K29" i="9"/>
  <c r="J29" i="9"/>
  <c r="I29" i="9"/>
  <c r="H29" i="9"/>
  <c r="G29" i="9"/>
  <c r="F29" i="9"/>
  <c r="E29" i="9"/>
  <c r="D29" i="9"/>
  <c r="C29" i="9" s="1"/>
  <c r="N28" i="9"/>
  <c r="M28" i="9"/>
  <c r="L28" i="9"/>
  <c r="K28" i="9"/>
  <c r="J28" i="9"/>
  <c r="I28" i="9"/>
  <c r="H28" i="9"/>
  <c r="G28" i="9"/>
  <c r="F28" i="9"/>
  <c r="E28" i="9"/>
  <c r="D28" i="9"/>
  <c r="C28" i="9" s="1"/>
  <c r="N27" i="9"/>
  <c r="M27" i="9"/>
  <c r="L27" i="9"/>
  <c r="K27" i="9"/>
  <c r="J27" i="9"/>
  <c r="I27" i="9"/>
  <c r="H27" i="9"/>
  <c r="G27" i="9"/>
  <c r="F27" i="9"/>
  <c r="E27" i="9"/>
  <c r="C27" i="9"/>
  <c r="N26" i="9"/>
  <c r="M26" i="9"/>
  <c r="L26" i="9"/>
  <c r="K26" i="9"/>
  <c r="J26" i="9"/>
  <c r="I26" i="9"/>
  <c r="H26" i="9"/>
  <c r="G26" i="9"/>
  <c r="F26" i="9"/>
  <c r="E26" i="9"/>
  <c r="C26" i="9"/>
  <c r="N25" i="9"/>
  <c r="M25" i="9"/>
  <c r="L25" i="9"/>
  <c r="K25" i="9"/>
  <c r="J25" i="9"/>
  <c r="I25" i="9"/>
  <c r="H25" i="9"/>
  <c r="G25" i="9"/>
  <c r="F25" i="9"/>
  <c r="E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M23" i="9"/>
  <c r="L23" i="9"/>
  <c r="K23" i="9"/>
  <c r="J23" i="9"/>
  <c r="I23" i="9"/>
  <c r="H23" i="9"/>
  <c r="G23" i="9"/>
  <c r="F23" i="9"/>
  <c r="E23" i="9"/>
  <c r="D23" i="9"/>
  <c r="C23" i="9"/>
  <c r="M22" i="9"/>
  <c r="L22" i="9"/>
  <c r="K22" i="9"/>
  <c r="J22" i="9"/>
  <c r="I22" i="9"/>
  <c r="H22" i="9"/>
  <c r="G22" i="9"/>
  <c r="F22" i="9"/>
  <c r="E22" i="9"/>
  <c r="C22" i="9"/>
  <c r="L21" i="9"/>
  <c r="K21" i="9"/>
  <c r="J21" i="9"/>
  <c r="I21" i="9"/>
  <c r="H21" i="9"/>
  <c r="G21" i="9"/>
  <c r="F21" i="9"/>
  <c r="C21" i="9"/>
  <c r="N20" i="9"/>
  <c r="M20" i="9"/>
  <c r="L20" i="9"/>
  <c r="K20" i="9"/>
  <c r="J20" i="9"/>
  <c r="I20" i="9"/>
  <c r="H20" i="9"/>
  <c r="G20" i="9"/>
  <c r="F20" i="9"/>
  <c r="E20" i="9"/>
  <c r="D20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L15" i="9"/>
  <c r="K15" i="9"/>
  <c r="H15" i="9"/>
  <c r="G15" i="9"/>
  <c r="D15" i="9"/>
  <c r="N13" i="9"/>
  <c r="N11" i="9"/>
  <c r="M11" i="9"/>
  <c r="L11" i="9"/>
  <c r="K11" i="9"/>
  <c r="J11" i="9"/>
  <c r="I11" i="9"/>
  <c r="H11" i="9"/>
  <c r="G11" i="9"/>
  <c r="F11" i="9"/>
  <c r="C11" i="9"/>
  <c r="L10" i="9"/>
  <c r="K10" i="9"/>
  <c r="H10" i="9"/>
  <c r="G10" i="9"/>
  <c r="M8" i="9"/>
  <c r="I8" i="9"/>
  <c r="E8" i="9"/>
  <c r="N7" i="9"/>
  <c r="M7" i="9"/>
  <c r="L7" i="9"/>
  <c r="K7" i="9"/>
  <c r="J7" i="9"/>
  <c r="I7" i="9"/>
  <c r="H7" i="9"/>
  <c r="G7" i="9"/>
  <c r="F7" i="9"/>
  <c r="E7" i="9"/>
  <c r="D7" i="9"/>
  <c r="G35" i="8"/>
  <c r="C35" i="8"/>
  <c r="G33" i="8"/>
  <c r="C33" i="8"/>
  <c r="G32" i="8"/>
  <c r="C32" i="8"/>
  <c r="G31" i="8"/>
  <c r="C31" i="8"/>
  <c r="G30" i="8"/>
  <c r="C30" i="8"/>
  <c r="G29" i="8"/>
  <c r="C29" i="8"/>
  <c r="G28" i="8"/>
  <c r="G27" i="8"/>
  <c r="C27" i="8"/>
  <c r="G26" i="8"/>
  <c r="G19" i="8" s="1"/>
  <c r="G25" i="8"/>
  <c r="C25" i="8"/>
  <c r="G24" i="8"/>
  <c r="C24" i="8"/>
  <c r="G23" i="8"/>
  <c r="C23" i="8"/>
  <c r="G22" i="8"/>
  <c r="C22" i="8"/>
  <c r="G21" i="8"/>
  <c r="C21" i="8"/>
  <c r="G20" i="8"/>
  <c r="C20" i="8"/>
  <c r="I19" i="8"/>
  <c r="H19" i="8"/>
  <c r="H7" i="8" s="1"/>
  <c r="G7" i="8" s="1"/>
  <c r="E19" i="8"/>
  <c r="D19" i="8"/>
  <c r="C19" i="8"/>
  <c r="G17" i="8"/>
  <c r="C17" i="8"/>
  <c r="G16" i="8"/>
  <c r="C16" i="8"/>
  <c r="H14" i="8"/>
  <c r="G14" i="8"/>
  <c r="E14" i="8"/>
  <c r="D14" i="8"/>
  <c r="C14" i="8" s="1"/>
  <c r="G12" i="8"/>
  <c r="C12" i="8"/>
  <c r="C11" i="8"/>
  <c r="G10" i="8"/>
  <c r="C10" i="8"/>
  <c r="H9" i="8"/>
  <c r="G9" i="8"/>
  <c r="E9" i="8"/>
  <c r="E7" i="8" s="1"/>
  <c r="D9" i="8"/>
  <c r="C9" i="8" s="1"/>
  <c r="I7" i="8"/>
  <c r="D7" i="8"/>
  <c r="C7" i="8" s="1"/>
  <c r="K107" i="7"/>
  <c r="G107" i="7"/>
  <c r="C107" i="7"/>
  <c r="K106" i="7"/>
  <c r="G106" i="7"/>
  <c r="C106" i="7"/>
  <c r="K105" i="7"/>
  <c r="G105" i="7"/>
  <c r="C105" i="7"/>
  <c r="K104" i="7"/>
  <c r="G104" i="7"/>
  <c r="C104" i="7"/>
  <c r="K103" i="7"/>
  <c r="I103" i="7"/>
  <c r="H103" i="7"/>
  <c r="G103" i="7"/>
  <c r="E103" i="7"/>
  <c r="D103" i="7"/>
  <c r="C103" i="7"/>
  <c r="G101" i="7"/>
  <c r="G100" i="7"/>
  <c r="G99" i="7"/>
  <c r="G98" i="7"/>
  <c r="G97" i="7"/>
  <c r="C97" i="7"/>
  <c r="G96" i="7"/>
  <c r="C96" i="7"/>
  <c r="G95" i="7"/>
  <c r="C95" i="7"/>
  <c r="G94" i="7"/>
  <c r="C94" i="7"/>
  <c r="G93" i="7"/>
  <c r="C93" i="7"/>
  <c r="G92" i="7"/>
  <c r="C92" i="7"/>
  <c r="G91" i="7"/>
  <c r="C91" i="7"/>
  <c r="K90" i="7"/>
  <c r="G90" i="7"/>
  <c r="C90" i="7"/>
  <c r="K89" i="7"/>
  <c r="G89" i="7"/>
  <c r="C89" i="7"/>
  <c r="K88" i="7"/>
  <c r="G88" i="7"/>
  <c r="C88" i="7"/>
  <c r="K87" i="7"/>
  <c r="G87" i="7"/>
  <c r="C87" i="7"/>
  <c r="K86" i="7"/>
  <c r="G86" i="7"/>
  <c r="C86" i="7"/>
  <c r="K85" i="7"/>
  <c r="G85" i="7"/>
  <c r="C85" i="7"/>
  <c r="K84" i="7"/>
  <c r="G84" i="7"/>
  <c r="C84" i="7"/>
  <c r="K83" i="7"/>
  <c r="G83" i="7"/>
  <c r="C83" i="7"/>
  <c r="K82" i="7"/>
  <c r="G82" i="7"/>
  <c r="C82" i="7"/>
  <c r="K81" i="7"/>
  <c r="G81" i="7"/>
  <c r="C81" i="7"/>
  <c r="K80" i="7"/>
  <c r="G80" i="7"/>
  <c r="C80" i="7"/>
  <c r="K79" i="7"/>
  <c r="G79" i="7"/>
  <c r="C79" i="7"/>
  <c r="K78" i="7"/>
  <c r="G78" i="7"/>
  <c r="C78" i="7"/>
  <c r="K77" i="7"/>
  <c r="G77" i="7"/>
  <c r="C77" i="7"/>
  <c r="K76" i="7"/>
  <c r="G76" i="7"/>
  <c r="C76" i="7"/>
  <c r="K75" i="7"/>
  <c r="G75" i="7"/>
  <c r="C75" i="7"/>
  <c r="K74" i="7"/>
  <c r="G74" i="7"/>
  <c r="C74" i="7"/>
  <c r="K73" i="7"/>
  <c r="G73" i="7"/>
  <c r="C73" i="7"/>
  <c r="K72" i="7"/>
  <c r="I72" i="7"/>
  <c r="H72" i="7"/>
  <c r="G72" i="7"/>
  <c r="E72" i="7"/>
  <c r="E69" i="7" s="1"/>
  <c r="D72" i="7"/>
  <c r="C72" i="7" s="1"/>
  <c r="K69" i="7"/>
  <c r="G69" i="7"/>
  <c r="K67" i="7"/>
  <c r="G67" i="7"/>
  <c r="C67" i="7"/>
  <c r="K64" i="7"/>
  <c r="G64" i="7"/>
  <c r="C64" i="7"/>
  <c r="K45" i="7"/>
  <c r="G45" i="7"/>
  <c r="C45" i="7"/>
  <c r="K44" i="7"/>
  <c r="G44" i="7"/>
  <c r="C44" i="7"/>
  <c r="K43" i="7"/>
  <c r="G43" i="7"/>
  <c r="C43" i="7"/>
  <c r="K42" i="7"/>
  <c r="G42" i="7"/>
  <c r="C42" i="7"/>
  <c r="K41" i="7"/>
  <c r="I41" i="7"/>
  <c r="H41" i="7"/>
  <c r="G41" i="7" s="1"/>
  <c r="E41" i="7"/>
  <c r="D41" i="7"/>
  <c r="C41" i="7"/>
  <c r="G39" i="7"/>
  <c r="C38" i="7"/>
  <c r="K33" i="7"/>
  <c r="G33" i="7"/>
  <c r="K32" i="7"/>
  <c r="G32" i="7"/>
  <c r="C32" i="7"/>
  <c r="K31" i="7"/>
  <c r="C31" i="7"/>
  <c r="K30" i="7"/>
  <c r="C30" i="7"/>
  <c r="K29" i="7"/>
  <c r="G29" i="7"/>
  <c r="C29" i="7"/>
  <c r="K28" i="7"/>
  <c r="G28" i="7"/>
  <c r="C28" i="7"/>
  <c r="K27" i="7"/>
  <c r="G27" i="7"/>
  <c r="C27" i="7"/>
  <c r="K26" i="7"/>
  <c r="G26" i="7"/>
  <c r="C26" i="7"/>
  <c r="K25" i="7"/>
  <c r="G25" i="7"/>
  <c r="C25" i="7"/>
  <c r="K24" i="7"/>
  <c r="G24" i="7"/>
  <c r="K23" i="7"/>
  <c r="G23" i="7"/>
  <c r="C23" i="7"/>
  <c r="K22" i="7"/>
  <c r="G22" i="7"/>
  <c r="K21" i="7"/>
  <c r="G21" i="7"/>
  <c r="C21" i="7"/>
  <c r="K20" i="7"/>
  <c r="G20" i="7"/>
  <c r="C20" i="7"/>
  <c r="K19" i="7"/>
  <c r="G19" i="7"/>
  <c r="C19" i="7"/>
  <c r="K18" i="7"/>
  <c r="G18" i="7"/>
  <c r="C18" i="7"/>
  <c r="K17" i="7"/>
  <c r="G17" i="7"/>
  <c r="C17" i="7"/>
  <c r="K16" i="7"/>
  <c r="G16" i="7"/>
  <c r="C16" i="7"/>
  <c r="K15" i="7"/>
  <c r="I15" i="7"/>
  <c r="H15" i="7"/>
  <c r="G15" i="7"/>
  <c r="E15" i="7"/>
  <c r="E12" i="7" s="1"/>
  <c r="D15" i="7"/>
  <c r="C15" i="7" s="1"/>
  <c r="K12" i="7"/>
  <c r="G12" i="7"/>
  <c r="K10" i="7"/>
  <c r="G10" i="7"/>
  <c r="C10" i="7"/>
  <c r="K7" i="7"/>
  <c r="G7" i="7"/>
  <c r="C7" i="7"/>
  <c r="I26" i="6"/>
  <c r="F26" i="6"/>
  <c r="I24" i="6"/>
  <c r="F24" i="6"/>
  <c r="C24" i="6"/>
  <c r="I23" i="6"/>
  <c r="F23" i="6"/>
  <c r="C23" i="6"/>
  <c r="I22" i="6"/>
  <c r="F22" i="6"/>
  <c r="C22" i="6"/>
  <c r="I21" i="6"/>
  <c r="F21" i="6"/>
  <c r="C21" i="6"/>
  <c r="I20" i="6"/>
  <c r="F20" i="6"/>
  <c r="C20" i="6"/>
  <c r="I18" i="6"/>
  <c r="F18" i="6"/>
  <c r="C18" i="6"/>
  <c r="I17" i="6"/>
  <c r="F17" i="6"/>
  <c r="C17" i="6"/>
  <c r="I16" i="6"/>
  <c r="F16" i="6"/>
  <c r="C16" i="6"/>
  <c r="I15" i="6"/>
  <c r="F15" i="6"/>
  <c r="C15" i="6"/>
  <c r="I14" i="6"/>
  <c r="F14" i="6"/>
  <c r="C14" i="6"/>
  <c r="I12" i="6"/>
  <c r="F12" i="6"/>
  <c r="C12" i="6"/>
  <c r="I11" i="6"/>
  <c r="F11" i="6"/>
  <c r="C11" i="6"/>
  <c r="I10" i="6"/>
  <c r="I7" i="6" s="1"/>
  <c r="F10" i="6"/>
  <c r="I9" i="6"/>
  <c r="F9" i="6"/>
  <c r="K7" i="6"/>
  <c r="J7" i="6"/>
  <c r="H7" i="6"/>
  <c r="G7" i="6"/>
  <c r="F7" i="6" s="1"/>
  <c r="E7" i="6"/>
  <c r="D7" i="6"/>
  <c r="C7" i="6"/>
  <c r="G32" i="4"/>
  <c r="D32" i="4"/>
  <c r="J32" i="4" s="1"/>
  <c r="G31" i="4"/>
  <c r="D31" i="4"/>
  <c r="J31" i="4" s="1"/>
  <c r="J30" i="4"/>
  <c r="G30" i="4"/>
  <c r="D30" i="4"/>
  <c r="J27" i="4"/>
  <c r="H11" i="4"/>
  <c r="E11" i="4"/>
  <c r="H10" i="4"/>
  <c r="E10" i="4"/>
  <c r="H9" i="4"/>
  <c r="E9" i="4"/>
  <c r="I167" i="3"/>
  <c r="H167" i="3"/>
  <c r="H6" i="3" s="1"/>
  <c r="G167" i="3"/>
  <c r="F167" i="3"/>
  <c r="E167" i="3"/>
  <c r="D167" i="3"/>
  <c r="D6" i="3" s="1"/>
  <c r="C167" i="3"/>
  <c r="I121" i="3"/>
  <c r="H121" i="3"/>
  <c r="G121" i="3"/>
  <c r="G6" i="3" s="1"/>
  <c r="F121" i="3"/>
  <c r="E121" i="3"/>
  <c r="D121" i="3"/>
  <c r="C121" i="3"/>
  <c r="C6" i="3" s="1"/>
  <c r="I66" i="3"/>
  <c r="H66" i="3"/>
  <c r="G66" i="3"/>
  <c r="F66" i="3"/>
  <c r="F6" i="3" s="1"/>
  <c r="E66" i="3"/>
  <c r="D66" i="3"/>
  <c r="C66" i="3"/>
  <c r="I6" i="3"/>
  <c r="E6" i="3"/>
  <c r="I6" i="2"/>
  <c r="H6" i="2"/>
  <c r="G6" i="2"/>
  <c r="F6" i="2"/>
  <c r="E6" i="2"/>
  <c r="D6" i="2"/>
  <c r="F53" i="1"/>
  <c r="F52" i="1"/>
  <c r="F51" i="1"/>
  <c r="F50" i="1"/>
  <c r="F49" i="1"/>
  <c r="F48" i="1"/>
  <c r="F47" i="1"/>
  <c r="F46" i="1"/>
  <c r="D25" i="1"/>
  <c r="D8" i="1"/>
  <c r="C87" i="9" l="1"/>
  <c r="D8" i="9"/>
  <c r="F87" i="9"/>
  <c r="F8" i="9" s="1"/>
  <c r="N87" i="9"/>
  <c r="N8" i="9" s="1"/>
  <c r="C94" i="9"/>
  <c r="C15" i="9" s="1"/>
  <c r="J15" i="9"/>
  <c r="E15" i="9"/>
  <c r="G127" i="9"/>
  <c r="C127" i="9" s="1"/>
  <c r="D12" i="7"/>
  <c r="C12" i="7" s="1"/>
  <c r="D69" i="7"/>
  <c r="C69" i="7" s="1"/>
  <c r="C8" i="9" l="1"/>
  <c r="G8" i="9"/>
</calcChain>
</file>

<file path=xl/sharedStrings.xml><?xml version="1.0" encoding="utf-8"?>
<sst xmlns="http://schemas.openxmlformats.org/spreadsheetml/2006/main" count="1069" uniqueCount="540">
  <si>
    <t>６． 人口の推移</t>
    <phoneticPr fontId="3"/>
  </si>
  <si>
    <t xml:space="preserve">（１）人口の推移 </t>
    <phoneticPr fontId="3"/>
  </si>
  <si>
    <t xml:space="preserve"> （単位：世帯、人）</t>
    <phoneticPr fontId="3"/>
  </si>
  <si>
    <t>区  分</t>
  </si>
  <si>
    <t>世  帯  数</t>
  </si>
  <si>
    <t>人口</t>
  </si>
  <si>
    <t>備  考</t>
  </si>
  <si>
    <t>総  数</t>
  </si>
  <si>
    <t>男</t>
  </si>
  <si>
    <t>女</t>
  </si>
  <si>
    <t>昭和29年</t>
    <phoneticPr fontId="3"/>
  </si>
  <si>
    <t>市制施行</t>
  </si>
  <si>
    <t>昭和35年</t>
    <phoneticPr fontId="3"/>
  </si>
  <si>
    <t>昭和41年</t>
    <phoneticPr fontId="3"/>
  </si>
  <si>
    <t>昭和47年</t>
    <phoneticPr fontId="3"/>
  </si>
  <si>
    <t>昭和53年</t>
    <phoneticPr fontId="3"/>
  </si>
  <si>
    <t>昭和59年</t>
    <phoneticPr fontId="3"/>
  </si>
  <si>
    <t>平成 2年</t>
    <rPh sb="0" eb="2">
      <t>ヘイセイ</t>
    </rPh>
    <phoneticPr fontId="3"/>
  </si>
  <si>
    <t>平成 8年</t>
    <phoneticPr fontId="3"/>
  </si>
  <si>
    <t>平成14年</t>
    <phoneticPr fontId="3"/>
  </si>
  <si>
    <t>平成15年</t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</si>
  <si>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</si>
  <si>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</si>
  <si>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</si>
  <si>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</si>
  <si>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</si>
  <si>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</si>
  <si>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</si>
  <si>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</si>
  <si>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</si>
  <si>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</si>
  <si>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</si>
  <si>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</si>
  <si>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資料：市民課</t>
    <phoneticPr fontId="3"/>
  </si>
  <si>
    <t>（注）各年9月30日現在の住民登録人口（平成元年以降は、総人口）</t>
    <rPh sb="22" eb="23">
      <t>ガンネン</t>
    </rPh>
    <phoneticPr fontId="3"/>
  </si>
  <si>
    <t xml:space="preserve">（２）人口の推移  </t>
    <phoneticPr fontId="3"/>
  </si>
  <si>
    <t>（単位：世帯、人）</t>
  </si>
  <si>
    <t>区    分</t>
    <phoneticPr fontId="3"/>
  </si>
  <si>
    <t>世 帯 数</t>
    <phoneticPr fontId="3"/>
  </si>
  <si>
    <t>人</t>
    <phoneticPr fontId="3"/>
  </si>
  <si>
    <t>口</t>
    <phoneticPr fontId="3"/>
  </si>
  <si>
    <t>備    考</t>
    <phoneticPr fontId="3"/>
  </si>
  <si>
    <t>総数</t>
  </si>
  <si>
    <t>人口密度</t>
    <phoneticPr fontId="3"/>
  </si>
  <si>
    <t>（国勢調査）</t>
  </si>
  <si>
    <t>昭和10年</t>
    <phoneticPr fontId="3"/>
  </si>
  <si>
    <t>…</t>
    <phoneticPr fontId="3"/>
  </si>
  <si>
    <t xml:space="preserve">　　　　第4回    </t>
    <phoneticPr fontId="3"/>
  </si>
  <si>
    <t>昭和15年</t>
    <phoneticPr fontId="3"/>
  </si>
  <si>
    <t xml:space="preserve">　　　　第5回    </t>
    <phoneticPr fontId="3"/>
  </si>
  <si>
    <t>昭和20年</t>
    <phoneticPr fontId="3"/>
  </si>
  <si>
    <t xml:space="preserve">　　　　第6回    </t>
    <phoneticPr fontId="3"/>
  </si>
  <si>
    <t>昭和25年</t>
    <phoneticPr fontId="3"/>
  </si>
  <si>
    <t xml:space="preserve">　　　　第7回    </t>
    <phoneticPr fontId="3"/>
  </si>
  <si>
    <t>昭和30年</t>
    <phoneticPr fontId="3"/>
  </si>
  <si>
    <t xml:space="preserve">　　　　第8回    </t>
    <phoneticPr fontId="3"/>
  </si>
  <si>
    <t xml:space="preserve">　　　　第9回    </t>
    <phoneticPr fontId="3"/>
  </si>
  <si>
    <t>昭和40年</t>
    <phoneticPr fontId="3"/>
  </si>
  <si>
    <t xml:space="preserve">　　　　第10回    </t>
    <phoneticPr fontId="3"/>
  </si>
  <si>
    <t>昭和45年</t>
    <phoneticPr fontId="3"/>
  </si>
  <si>
    <t xml:space="preserve">　　　　第11回    </t>
    <phoneticPr fontId="3"/>
  </si>
  <si>
    <t>昭和50年</t>
    <phoneticPr fontId="3"/>
  </si>
  <si>
    <t xml:space="preserve">　　　　第12回    </t>
    <phoneticPr fontId="3"/>
  </si>
  <si>
    <t>昭和55年</t>
    <phoneticPr fontId="3"/>
  </si>
  <si>
    <t xml:space="preserve">　　　　第13回    </t>
    <phoneticPr fontId="3"/>
  </si>
  <si>
    <t>昭和60年</t>
    <phoneticPr fontId="3"/>
  </si>
  <si>
    <t xml:space="preserve">　　　　第14回    </t>
    <phoneticPr fontId="3"/>
  </si>
  <si>
    <t>平成 2年</t>
    <phoneticPr fontId="3"/>
  </si>
  <si>
    <t xml:space="preserve">　　　　第15回    </t>
    <phoneticPr fontId="3"/>
  </si>
  <si>
    <t>平成 7年</t>
    <phoneticPr fontId="3"/>
  </si>
  <si>
    <t xml:space="preserve">　　　　第16回    </t>
    <phoneticPr fontId="3"/>
  </si>
  <si>
    <t>平成12年</t>
    <rPh sb="0" eb="2">
      <t>ヘイセイ</t>
    </rPh>
    <rPh sb="4" eb="5">
      <t>１３ネン</t>
    </rPh>
    <phoneticPr fontId="3"/>
  </si>
  <si>
    <t xml:space="preserve">　　　　第17回    </t>
    <phoneticPr fontId="3"/>
  </si>
  <si>
    <t>平成17年</t>
    <rPh sb="0" eb="2">
      <t>ヘイセイ</t>
    </rPh>
    <rPh sb="4" eb="5">
      <t>１３ネン</t>
    </rPh>
    <phoneticPr fontId="3"/>
  </si>
  <si>
    <t>　　　　第18回　　</t>
    <phoneticPr fontId="3"/>
  </si>
  <si>
    <t>平成22年</t>
    <rPh sb="0" eb="2">
      <t>ヘイセイ</t>
    </rPh>
    <rPh sb="4" eb="5">
      <t>１３ネン</t>
    </rPh>
    <phoneticPr fontId="3"/>
  </si>
  <si>
    <t>　　　　第19回　　</t>
  </si>
  <si>
    <t>資料：国勢調査</t>
  </si>
  <si>
    <t>（注）人口密度（1㎢当たり）</t>
    <phoneticPr fontId="3"/>
  </si>
  <si>
    <r>
      <t>７． 国籍別外国人住民</t>
    </r>
    <r>
      <rPr>
        <sz val="11"/>
        <rFont val="ＭＳ Ｐゴシック"/>
        <family val="3"/>
        <charset val="128"/>
      </rPr>
      <t>数</t>
    </r>
    <rPh sb="9" eb="11">
      <t>ジュウミン</t>
    </rPh>
    <phoneticPr fontId="3"/>
  </si>
  <si>
    <t>（単位：人）</t>
  </si>
  <si>
    <t>区      分</t>
    <phoneticPr fontId="3"/>
  </si>
  <si>
    <t>平成21年</t>
  </si>
  <si>
    <t>平成22年</t>
    <phoneticPr fontId="3"/>
  </si>
  <si>
    <t>平成23年</t>
    <phoneticPr fontId="3"/>
  </si>
  <si>
    <t>平成24年</t>
  </si>
  <si>
    <t>平成25年</t>
  </si>
  <si>
    <t>平成26年</t>
  </si>
  <si>
    <t>平成27年</t>
    <phoneticPr fontId="3"/>
  </si>
  <si>
    <t>オーストラリア</t>
  </si>
  <si>
    <t>ボリビア</t>
    <phoneticPr fontId="3"/>
  </si>
  <si>
    <t>ブラジル</t>
  </si>
  <si>
    <t>バングラデシュ</t>
    <phoneticPr fontId="3"/>
  </si>
  <si>
    <t>カナダ</t>
  </si>
  <si>
    <t>スリランカ</t>
    <phoneticPr fontId="3"/>
  </si>
  <si>
    <t>中国</t>
  </si>
  <si>
    <t>エチオピア</t>
    <phoneticPr fontId="3"/>
  </si>
  <si>
    <t>ドイツ</t>
  </si>
  <si>
    <t>インド</t>
  </si>
  <si>
    <t>インドネシア</t>
  </si>
  <si>
    <t>韓国・朝鮮</t>
  </si>
  <si>
    <t>マレーシア</t>
    <phoneticPr fontId="3"/>
  </si>
  <si>
    <t>ペルー</t>
  </si>
  <si>
    <t>フィリピン</t>
  </si>
  <si>
    <t>タイ</t>
  </si>
  <si>
    <t>英国（U.K.）</t>
    <rPh sb="0" eb="2">
      <t>エイコク</t>
    </rPh>
    <phoneticPr fontId="3"/>
  </si>
  <si>
    <t>米国（U.S.A.）</t>
    <phoneticPr fontId="3"/>
  </si>
  <si>
    <t>べトナム</t>
    <phoneticPr fontId="3"/>
  </si>
  <si>
    <t>モンゴル</t>
    <phoneticPr fontId="3"/>
  </si>
  <si>
    <t>ネパール</t>
    <phoneticPr fontId="3"/>
  </si>
  <si>
    <t>その他</t>
    <rPh sb="2" eb="3">
      <t>タ</t>
    </rPh>
    <phoneticPr fontId="3"/>
  </si>
  <si>
    <t>資料：市民課</t>
  </si>
  <si>
    <t>（注）各年9月30日現在の総人口</t>
    <rPh sb="1" eb="2">
      <t>チュウ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rPh sb="13" eb="14">
      <t>ソウ</t>
    </rPh>
    <rPh sb="14" eb="16">
      <t>ジンコウ</t>
    </rPh>
    <phoneticPr fontId="3"/>
  </si>
  <si>
    <t xml:space="preserve"> </t>
    <phoneticPr fontId="3"/>
  </si>
  <si>
    <t xml:space="preserve">      </t>
    <phoneticPr fontId="3"/>
  </si>
  <si>
    <t>８． 町別人口の推移</t>
    <phoneticPr fontId="3"/>
  </si>
  <si>
    <t>（単位：人）</t>
    <phoneticPr fontId="3"/>
  </si>
  <si>
    <t>町      名</t>
    <phoneticPr fontId="3"/>
  </si>
  <si>
    <t>【総    数】</t>
    <phoneticPr fontId="3"/>
  </si>
  <si>
    <t xml:space="preserve">    馬場町</t>
  </si>
  <si>
    <t xml:space="preserve">    山寺町</t>
  </si>
  <si>
    <t xml:space="preserve">    岡本町</t>
  </si>
  <si>
    <t xml:space="preserve">    青地町</t>
  </si>
  <si>
    <t xml:space="preserve">    追分1丁目</t>
    <rPh sb="4" eb="6">
      <t>オイワケ</t>
    </rPh>
    <phoneticPr fontId="3"/>
  </si>
  <si>
    <t xml:space="preserve">- </t>
  </si>
  <si>
    <t xml:space="preserve">    追分2丁目</t>
    <rPh sb="4" eb="6">
      <t>オイワケ</t>
    </rPh>
    <phoneticPr fontId="3"/>
  </si>
  <si>
    <t xml:space="preserve">    追分3丁目</t>
    <rPh sb="4" eb="6">
      <t>オイワケ</t>
    </rPh>
    <phoneticPr fontId="3"/>
  </si>
  <si>
    <t xml:space="preserve">    追分4丁目</t>
    <rPh sb="4" eb="6">
      <t>オイワケ</t>
    </rPh>
    <phoneticPr fontId="3"/>
  </si>
  <si>
    <t xml:space="preserve">    追分5丁目</t>
    <rPh sb="4" eb="6">
      <t>オイワケ</t>
    </rPh>
    <phoneticPr fontId="3"/>
  </si>
  <si>
    <t xml:space="preserve">    追分6丁目</t>
    <rPh sb="4" eb="6">
      <t>オイワケ</t>
    </rPh>
    <phoneticPr fontId="3"/>
  </si>
  <si>
    <t xml:space="preserve">    追分7丁目</t>
    <rPh sb="4" eb="6">
      <t>オイワケ</t>
    </rPh>
    <phoneticPr fontId="3"/>
  </si>
  <si>
    <t xml:space="preserve">    追分8丁目</t>
    <rPh sb="4" eb="6">
      <t>オイワケ</t>
    </rPh>
    <phoneticPr fontId="3"/>
  </si>
  <si>
    <t xml:space="preserve">    若草1丁目</t>
    <phoneticPr fontId="3"/>
  </si>
  <si>
    <t xml:space="preserve">    若草2丁目</t>
    <phoneticPr fontId="3"/>
  </si>
  <si>
    <t xml:space="preserve">    若草3丁目</t>
    <phoneticPr fontId="3"/>
  </si>
  <si>
    <t xml:space="preserve">    若草4丁目</t>
    <phoneticPr fontId="3"/>
  </si>
  <si>
    <t xml:space="preserve">    若草5丁目</t>
    <phoneticPr fontId="3"/>
  </si>
  <si>
    <t xml:space="preserve">    若草6丁目</t>
    <phoneticPr fontId="3"/>
  </si>
  <si>
    <t xml:space="preserve">    若草7丁目</t>
    <phoneticPr fontId="3"/>
  </si>
  <si>
    <t xml:space="preserve">    若草8丁目</t>
  </si>
  <si>
    <t xml:space="preserve">    追分町</t>
  </si>
  <si>
    <t xml:space="preserve">    追分南1丁目</t>
    <rPh sb="6" eb="7">
      <t>ミナミ</t>
    </rPh>
    <rPh sb="8" eb="10">
      <t>チョウメ</t>
    </rPh>
    <phoneticPr fontId="3"/>
  </si>
  <si>
    <t xml:space="preserve">    追分南2丁目</t>
    <rPh sb="6" eb="7">
      <t>ミナミ</t>
    </rPh>
    <rPh sb="8" eb="10">
      <t>チョウメ</t>
    </rPh>
    <phoneticPr fontId="3"/>
  </si>
  <si>
    <t xml:space="preserve">    追分南3丁目</t>
    <rPh sb="6" eb="7">
      <t>ミナミ</t>
    </rPh>
    <rPh sb="8" eb="10">
      <t>チョウメ</t>
    </rPh>
    <phoneticPr fontId="3"/>
  </si>
  <si>
    <t xml:space="preserve">    追分南4丁目</t>
    <rPh sb="6" eb="7">
      <t>ミナミ</t>
    </rPh>
    <rPh sb="8" eb="10">
      <t>チョウメ</t>
    </rPh>
    <phoneticPr fontId="3"/>
  </si>
  <si>
    <t xml:space="preserve">    追分南5丁目</t>
    <rPh sb="6" eb="7">
      <t>ミナミ</t>
    </rPh>
    <rPh sb="8" eb="10">
      <t>チョウメ</t>
    </rPh>
    <phoneticPr fontId="3"/>
  </si>
  <si>
    <t xml:space="preserve">    追分南6丁目</t>
    <rPh sb="6" eb="7">
      <t>ミナミ</t>
    </rPh>
    <rPh sb="8" eb="10">
      <t>チョウメ</t>
    </rPh>
    <phoneticPr fontId="3"/>
  </si>
  <si>
    <t xml:space="preserve">    追分南7丁目</t>
    <rPh sb="6" eb="7">
      <t>ミナミ</t>
    </rPh>
    <rPh sb="8" eb="10">
      <t>チョウメ</t>
    </rPh>
    <phoneticPr fontId="3"/>
  </si>
  <si>
    <t xml:space="preserve">    追分南8丁目</t>
    <rPh sb="6" eb="7">
      <t>ミナミ</t>
    </rPh>
    <rPh sb="8" eb="10">
      <t>チョウメ</t>
    </rPh>
    <phoneticPr fontId="3"/>
  </si>
  <si>
    <t xml:space="preserve">    追分南9丁目</t>
    <rPh sb="6" eb="7">
      <t>ミナミ</t>
    </rPh>
    <rPh sb="8" eb="10">
      <t>チョウメ</t>
    </rPh>
    <phoneticPr fontId="3"/>
  </si>
  <si>
    <t xml:space="preserve">    東草津1丁目</t>
  </si>
  <si>
    <t xml:space="preserve">    東草津2丁目</t>
  </si>
  <si>
    <t xml:space="preserve">    東草津3丁目</t>
  </si>
  <si>
    <t xml:space="preserve">    東草津4丁目</t>
  </si>
  <si>
    <t xml:space="preserve">    草津1丁目</t>
  </si>
  <si>
    <t xml:space="preserve">    草津2丁目</t>
  </si>
  <si>
    <t xml:space="preserve">    草津3丁目</t>
  </si>
  <si>
    <t xml:space="preserve">    草津4丁目</t>
  </si>
  <si>
    <t xml:space="preserve">    西草津1丁目</t>
  </si>
  <si>
    <t xml:space="preserve">    西草津2丁目</t>
  </si>
  <si>
    <t xml:space="preserve">    矢倉1丁目</t>
  </si>
  <si>
    <t xml:space="preserve">    矢倉2丁目</t>
  </si>
  <si>
    <t xml:space="preserve">    東矢倉1丁目</t>
  </si>
  <si>
    <t xml:space="preserve">    東矢倉2丁目</t>
  </si>
  <si>
    <t xml:space="preserve">    東矢倉3丁目</t>
  </si>
  <si>
    <t xml:space="preserve">    東矢倉4丁目</t>
  </si>
  <si>
    <t xml:space="preserve">    西矢倉2丁目</t>
  </si>
  <si>
    <t xml:space="preserve">    西矢倉3丁目</t>
  </si>
  <si>
    <t xml:space="preserve">    草津町</t>
  </si>
  <si>
    <t xml:space="preserve">    大路1丁目</t>
  </si>
  <si>
    <t xml:space="preserve">    大路2丁目</t>
  </si>
  <si>
    <t xml:space="preserve">    大路3丁目</t>
  </si>
  <si>
    <t xml:space="preserve">    西大路町</t>
  </si>
  <si>
    <t xml:space="preserve">    渋川1丁目</t>
  </si>
  <si>
    <t xml:space="preserve">    渋川2丁目</t>
  </si>
  <si>
    <t xml:space="preserve">    西渋川1丁目</t>
  </si>
  <si>
    <t xml:space="preserve">    西渋川2丁目</t>
  </si>
  <si>
    <t xml:space="preserve">    若竹町</t>
  </si>
  <si>
    <t>【小　　計】</t>
    <rPh sb="1" eb="2">
      <t>ショウ</t>
    </rPh>
    <rPh sb="4" eb="5">
      <t>ケイ</t>
    </rPh>
    <phoneticPr fontId="3"/>
  </si>
  <si>
    <t>　　野路町</t>
    <rPh sb="2" eb="4">
      <t>ノジ</t>
    </rPh>
    <rPh sb="4" eb="5">
      <t>マチ</t>
    </rPh>
    <phoneticPr fontId="3"/>
  </si>
  <si>
    <t>　　野路1丁目</t>
    <rPh sb="2" eb="4">
      <t>ノジ</t>
    </rPh>
    <rPh sb="5" eb="7">
      <t>イッチョウメ</t>
    </rPh>
    <phoneticPr fontId="3"/>
  </si>
  <si>
    <t>　　野路2丁目</t>
    <rPh sb="2" eb="4">
      <t>ノジ</t>
    </rPh>
    <rPh sb="5" eb="7">
      <t>イッチョウメ</t>
    </rPh>
    <phoneticPr fontId="3"/>
  </si>
  <si>
    <t>　　野路3丁目</t>
    <rPh sb="2" eb="4">
      <t>ノジ</t>
    </rPh>
    <rPh sb="5" eb="7">
      <t>イッチョウメ</t>
    </rPh>
    <phoneticPr fontId="3"/>
  </si>
  <si>
    <t>　　野路4丁目</t>
    <rPh sb="2" eb="4">
      <t>ノジ</t>
    </rPh>
    <rPh sb="5" eb="7">
      <t>イッチョウメ</t>
    </rPh>
    <phoneticPr fontId="3"/>
  </si>
  <si>
    <t>　　野路5丁目</t>
    <rPh sb="2" eb="4">
      <t>ノジ</t>
    </rPh>
    <rPh sb="5" eb="7">
      <t>イッチョウメ</t>
    </rPh>
    <phoneticPr fontId="3"/>
  </si>
  <si>
    <t>　　野路6丁目</t>
    <rPh sb="2" eb="4">
      <t>ノジ</t>
    </rPh>
    <rPh sb="5" eb="7">
      <t>イッチョウメ</t>
    </rPh>
    <phoneticPr fontId="3"/>
  </si>
  <si>
    <t>　　野路7丁目</t>
    <rPh sb="2" eb="4">
      <t>ノジ</t>
    </rPh>
    <rPh sb="5" eb="7">
      <t>イッチョウメ</t>
    </rPh>
    <phoneticPr fontId="3"/>
  </si>
  <si>
    <t>　　野路8丁目</t>
    <rPh sb="2" eb="4">
      <t>ノジ</t>
    </rPh>
    <rPh sb="5" eb="7">
      <t>イッチョウメ</t>
    </rPh>
    <phoneticPr fontId="3"/>
  </si>
  <si>
    <t>　　野路9丁目</t>
    <rPh sb="2" eb="4">
      <t>ノジ</t>
    </rPh>
    <rPh sb="5" eb="7">
      <t>イッチョウメ</t>
    </rPh>
    <phoneticPr fontId="3"/>
  </si>
  <si>
    <t xml:space="preserve">    南笠町</t>
  </si>
  <si>
    <t xml:space="preserve">    新浜町</t>
  </si>
  <si>
    <t xml:space="preserve">    矢橋町</t>
  </si>
  <si>
    <t xml:space="preserve">    橋岡町</t>
  </si>
  <si>
    <t xml:space="preserve">    桜ケ丘1丁目</t>
  </si>
  <si>
    <t xml:space="preserve">    桜ケ丘2丁目</t>
  </si>
  <si>
    <t xml:space="preserve">    桜ケ丘3丁目</t>
  </si>
  <si>
    <t xml:space="preserve">    桜ケ丘4丁目</t>
  </si>
  <si>
    <t xml:space="preserve">    桜ケ丘5丁目</t>
  </si>
  <si>
    <t xml:space="preserve">    野路東1丁目</t>
  </si>
  <si>
    <t xml:space="preserve">- </t>
    <phoneticPr fontId="3"/>
  </si>
  <si>
    <t xml:space="preserve">    野路東2丁目</t>
  </si>
  <si>
    <t xml:space="preserve">    野路東3丁目</t>
  </si>
  <si>
    <t xml:space="preserve">    野路東4丁目</t>
    <phoneticPr fontId="3"/>
  </si>
  <si>
    <t xml:space="preserve">    野路東5丁目</t>
    <phoneticPr fontId="3"/>
  </si>
  <si>
    <t xml:space="preserve">    野路東6丁目</t>
    <phoneticPr fontId="3"/>
  </si>
  <si>
    <t xml:space="preserve">    野路東7丁目</t>
    <phoneticPr fontId="3"/>
  </si>
  <si>
    <t>　　南笠東1丁目</t>
    <rPh sb="2" eb="3">
      <t>ミナミ</t>
    </rPh>
    <rPh sb="3" eb="4">
      <t>ガサ</t>
    </rPh>
    <rPh sb="4" eb="5">
      <t>ヒガシ</t>
    </rPh>
    <rPh sb="6" eb="8">
      <t>チョウメ</t>
    </rPh>
    <phoneticPr fontId="3"/>
  </si>
  <si>
    <t>　　南笠東2丁目</t>
    <rPh sb="2" eb="3">
      <t>ミナミ</t>
    </rPh>
    <rPh sb="3" eb="4">
      <t>ガサ</t>
    </rPh>
    <rPh sb="4" eb="5">
      <t>ヒガシ</t>
    </rPh>
    <phoneticPr fontId="3"/>
  </si>
  <si>
    <t>　　南笠東3丁目</t>
    <rPh sb="2" eb="3">
      <t>ミナミ</t>
    </rPh>
    <rPh sb="3" eb="4">
      <t>ガサ</t>
    </rPh>
    <rPh sb="4" eb="5">
      <t>ヒガシ</t>
    </rPh>
    <phoneticPr fontId="3"/>
  </si>
  <si>
    <t>　　南笠東4丁目</t>
    <rPh sb="2" eb="3">
      <t>ミナミ</t>
    </rPh>
    <rPh sb="3" eb="4">
      <t>ガサ</t>
    </rPh>
    <rPh sb="4" eb="5">
      <t>ヒガシ</t>
    </rPh>
    <phoneticPr fontId="3"/>
  </si>
  <si>
    <t xml:space="preserve">    笠山1丁目</t>
    <rPh sb="4" eb="6">
      <t>カサヤマ</t>
    </rPh>
    <rPh sb="7" eb="9">
      <t>チョウメ</t>
    </rPh>
    <phoneticPr fontId="3"/>
  </si>
  <si>
    <t xml:space="preserve">    笠山2丁目</t>
    <rPh sb="4" eb="6">
      <t>カサヤマ</t>
    </rPh>
    <rPh sb="7" eb="9">
      <t>チョウメ</t>
    </rPh>
    <phoneticPr fontId="3"/>
  </si>
  <si>
    <t xml:space="preserve">    笠山3丁目</t>
    <rPh sb="4" eb="6">
      <t>カサヤマ</t>
    </rPh>
    <rPh sb="7" eb="9">
      <t>チョウメ</t>
    </rPh>
    <phoneticPr fontId="3"/>
  </si>
  <si>
    <t xml:space="preserve">    笠山4丁目</t>
    <rPh sb="4" eb="6">
      <t>カサヤマ</t>
    </rPh>
    <rPh sb="7" eb="9">
      <t>チョウメ</t>
    </rPh>
    <phoneticPr fontId="3"/>
  </si>
  <si>
    <t xml:space="preserve">    笠山5丁目</t>
    <rPh sb="4" eb="6">
      <t>カサヤマ</t>
    </rPh>
    <rPh sb="7" eb="9">
      <t>チョウメ</t>
    </rPh>
    <phoneticPr fontId="3"/>
  </si>
  <si>
    <t xml:space="preserve">    笠山6丁目</t>
    <rPh sb="4" eb="6">
      <t>カサヤマ</t>
    </rPh>
    <rPh sb="7" eb="9">
      <t>チョウメ</t>
    </rPh>
    <phoneticPr fontId="3"/>
  </si>
  <si>
    <t xml:space="preserve">    笠山7丁目</t>
    <rPh sb="4" eb="6">
      <t>カサヤマ</t>
    </rPh>
    <rPh sb="7" eb="9">
      <t>チョウメ</t>
    </rPh>
    <phoneticPr fontId="3"/>
  </si>
  <si>
    <t xml:space="preserve">    笠山8丁目</t>
    <rPh sb="4" eb="6">
      <t>カサヤマ</t>
    </rPh>
    <rPh sb="7" eb="9">
      <t>チョウメ</t>
    </rPh>
    <phoneticPr fontId="3"/>
  </si>
  <si>
    <t>　　南草津1丁目</t>
    <rPh sb="2" eb="3">
      <t>ミナミ</t>
    </rPh>
    <rPh sb="3" eb="5">
      <t>クサツ</t>
    </rPh>
    <rPh sb="6" eb="8">
      <t>チョウメ</t>
    </rPh>
    <phoneticPr fontId="3"/>
  </si>
  <si>
    <t>　　南草津2丁目</t>
    <rPh sb="2" eb="3">
      <t>ミナミ</t>
    </rPh>
    <rPh sb="3" eb="5">
      <t>クサツ</t>
    </rPh>
    <rPh sb="6" eb="8">
      <t>チョウメ</t>
    </rPh>
    <phoneticPr fontId="3"/>
  </si>
  <si>
    <t>　　南草津3丁目</t>
    <rPh sb="2" eb="3">
      <t>ミナミ</t>
    </rPh>
    <rPh sb="3" eb="5">
      <t>クサツ</t>
    </rPh>
    <rPh sb="6" eb="8">
      <t>チョウメ</t>
    </rPh>
    <phoneticPr fontId="3"/>
  </si>
  <si>
    <t>　　南草津4丁目</t>
    <rPh sb="2" eb="3">
      <t>ミナミ</t>
    </rPh>
    <rPh sb="3" eb="5">
      <t>クサツ</t>
    </rPh>
    <rPh sb="6" eb="8">
      <t>チョウメ</t>
    </rPh>
    <phoneticPr fontId="3"/>
  </si>
  <si>
    <t>　　南草津5丁目</t>
    <rPh sb="2" eb="3">
      <t>ミナミ</t>
    </rPh>
    <rPh sb="3" eb="5">
      <t>クサツ</t>
    </rPh>
    <rPh sb="6" eb="8">
      <t>チョウメ</t>
    </rPh>
    <phoneticPr fontId="3"/>
  </si>
  <si>
    <t xml:space="preserve">    北山田町</t>
  </si>
  <si>
    <t xml:space="preserve">    山田町</t>
  </si>
  <si>
    <t xml:space="preserve">    南山田町</t>
  </si>
  <si>
    <t xml:space="preserve">    木川町</t>
  </si>
  <si>
    <t xml:space="preserve">    御倉町</t>
  </si>
  <si>
    <t xml:space="preserve">    上笠町</t>
    <rPh sb="6" eb="7">
      <t>マチ</t>
    </rPh>
    <phoneticPr fontId="3"/>
  </si>
  <si>
    <t xml:space="preserve">    上笠1丁目</t>
  </si>
  <si>
    <t xml:space="preserve">    上笠2丁目</t>
  </si>
  <si>
    <t xml:space="preserve">    上笠3丁目</t>
  </si>
  <si>
    <t xml:space="preserve">    上笠4丁目</t>
  </si>
  <si>
    <t xml:space="preserve">    上笠5丁目</t>
  </si>
  <si>
    <t xml:space="preserve">    野村1丁目</t>
  </si>
  <si>
    <t xml:space="preserve">    野村2丁目</t>
  </si>
  <si>
    <t xml:space="preserve">    野村3丁目</t>
  </si>
  <si>
    <t xml:space="preserve">    野村4丁目</t>
  </si>
  <si>
    <t xml:space="preserve">    野村5丁目</t>
  </si>
  <si>
    <t xml:space="preserve">    野村6丁目</t>
  </si>
  <si>
    <t xml:space="preserve">    野村7丁目</t>
  </si>
  <si>
    <t xml:space="preserve">    野村8丁目</t>
  </si>
  <si>
    <t xml:space="preserve">    平井町</t>
  </si>
  <si>
    <t xml:space="preserve">    平井1丁目</t>
  </si>
  <si>
    <t xml:space="preserve">    平井2丁目</t>
  </si>
  <si>
    <t xml:space="preserve">    平井3丁目</t>
  </si>
  <si>
    <t xml:space="preserve">    平井4丁目</t>
  </si>
  <si>
    <t xml:space="preserve">    平井5丁目</t>
  </si>
  <si>
    <t xml:space="preserve">    平井6丁目</t>
  </si>
  <si>
    <t xml:space="preserve">    川原町</t>
  </si>
  <si>
    <t xml:space="preserve">    川原1丁目</t>
  </si>
  <si>
    <t xml:space="preserve">    川原2丁目</t>
  </si>
  <si>
    <t xml:space="preserve">    川原3丁目</t>
  </si>
  <si>
    <t xml:space="preserve">    川原4丁目</t>
  </si>
  <si>
    <t xml:space="preserve">    駒井沢町</t>
  </si>
  <si>
    <t xml:space="preserve">    新堂町</t>
  </si>
  <si>
    <t xml:space="preserve">    集町</t>
  </si>
  <si>
    <t xml:space="preserve">    下笠町</t>
  </si>
  <si>
    <t xml:space="preserve">    片岡町</t>
  </si>
  <si>
    <t xml:space="preserve">    下寺町</t>
  </si>
  <si>
    <t xml:space="preserve">    下物町</t>
  </si>
  <si>
    <t xml:space="preserve">    芦浦町</t>
  </si>
  <si>
    <t xml:space="preserve">    長束町</t>
  </si>
  <si>
    <t xml:space="preserve">    上寺町</t>
  </si>
  <si>
    <t xml:space="preserve">    穴村町</t>
  </si>
  <si>
    <t xml:space="preserve">    北大萱町</t>
  </si>
  <si>
    <t xml:space="preserve">    志那町</t>
  </si>
  <si>
    <t xml:space="preserve">    志那中町</t>
  </si>
  <si>
    <t xml:space="preserve">９． 人口の自然動態 </t>
    <phoneticPr fontId="3"/>
  </si>
  <si>
    <t xml:space="preserve">（単位：人）   </t>
    <phoneticPr fontId="3"/>
  </si>
  <si>
    <t>区  分</t>
    <phoneticPr fontId="3"/>
  </si>
  <si>
    <t>婚姻</t>
  </si>
  <si>
    <t>離婚</t>
  </si>
  <si>
    <t>出　　生</t>
    <rPh sb="0" eb="1">
      <t>デ</t>
    </rPh>
    <rPh sb="3" eb="4">
      <t>ショウ</t>
    </rPh>
    <phoneticPr fontId="3"/>
  </si>
  <si>
    <t>死　　亡</t>
    <rPh sb="0" eb="1">
      <t>シ</t>
    </rPh>
    <rPh sb="3" eb="4">
      <t>ボウ</t>
    </rPh>
    <phoneticPr fontId="3"/>
  </si>
  <si>
    <t>死産</t>
  </si>
  <si>
    <t>（組）</t>
  </si>
  <si>
    <t>平成23年</t>
    <rPh sb="4" eb="5">
      <t>ネン</t>
    </rPh>
    <phoneticPr fontId="3"/>
  </si>
  <si>
    <t>平成24年</t>
    <rPh sb="4" eb="5">
      <t>ネン</t>
    </rPh>
    <phoneticPr fontId="3"/>
  </si>
  <si>
    <t>平成25年</t>
    <rPh sb="4" eb="5">
      <t>ネン</t>
    </rPh>
    <phoneticPr fontId="3"/>
  </si>
  <si>
    <t>平成26年</t>
    <rPh sb="4" eb="5">
      <t>ネン</t>
    </rPh>
    <phoneticPr fontId="3"/>
  </si>
  <si>
    <t>平成27年</t>
    <rPh sb="4" eb="5">
      <t>ネン</t>
    </rPh>
    <phoneticPr fontId="3"/>
  </si>
  <si>
    <t>（注）1．出生・死亡は、住民基本台帳のみ</t>
    <phoneticPr fontId="3"/>
  </si>
  <si>
    <t>　　　2．婚姻・離婚・死産は、受理件数</t>
    <phoneticPr fontId="3"/>
  </si>
  <si>
    <t>　　　3．前年の10月1日から9月30日までの一年間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</si>
  <si>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１０． 人口の社会動態</t>
    <phoneticPr fontId="3"/>
  </si>
  <si>
    <t>区　分</t>
    <rPh sb="0" eb="3">
      <t>クブン</t>
    </rPh>
    <phoneticPr fontId="3"/>
  </si>
  <si>
    <t>転　　入</t>
    <rPh sb="0" eb="1">
      <t>テン</t>
    </rPh>
    <rPh sb="3" eb="4">
      <t>イリ</t>
    </rPh>
    <phoneticPr fontId="3"/>
  </si>
  <si>
    <t>転　　出</t>
    <rPh sb="0" eb="1">
      <t>テン</t>
    </rPh>
    <rPh sb="3" eb="4">
      <t>デ</t>
    </rPh>
    <phoneticPr fontId="3"/>
  </si>
  <si>
    <t>差引</t>
  </si>
  <si>
    <t>増減</t>
  </si>
  <si>
    <t>（注）1．住民基本台帳のみ</t>
    <phoneticPr fontId="3"/>
  </si>
  <si>
    <t>　　　2．前年の10月1日から9月30日までの一年間</t>
    <rPh sb="5" eb="6">
      <t>マエ</t>
    </rPh>
    <rPh sb="6" eb="7">
      <t>ネン</t>
    </rPh>
    <rPh sb="10" eb="11">
      <t>ツキ</t>
    </rPh>
    <rPh sb="12" eb="13">
      <t>ニチ</t>
    </rPh>
    <rPh sb="16" eb="17">
      <t>ツキ</t>
    </rPh>
    <rPh sb="19" eb="20">
      <t>ニチ</t>
    </rPh>
    <rPh sb="23" eb="26">
      <t>イチネンカン</t>
    </rPh>
    <phoneticPr fontId="3"/>
  </si>
  <si>
    <t>１１． 昼間人口</t>
    <phoneticPr fontId="3"/>
  </si>
  <si>
    <t>　　　（単位：人）</t>
  </si>
  <si>
    <t>区  分</t>
    <phoneticPr fontId="3"/>
  </si>
  <si>
    <t>総人口</t>
  </si>
  <si>
    <t>昼間人口</t>
  </si>
  <si>
    <t>昭和35年　　　</t>
    <phoneticPr fontId="3"/>
  </si>
  <si>
    <t xml:space="preserve">  35,022</t>
    <phoneticPr fontId="3"/>
  </si>
  <si>
    <t xml:space="preserve">  32,600</t>
    <phoneticPr fontId="3"/>
  </si>
  <si>
    <t>昭和40年　　　</t>
    <phoneticPr fontId="3"/>
  </si>
  <si>
    <t xml:space="preserve">  38,328</t>
    <phoneticPr fontId="3"/>
  </si>
  <si>
    <t xml:space="preserve">  35,821</t>
    <phoneticPr fontId="3"/>
  </si>
  <si>
    <t>昭和45年　　　</t>
    <phoneticPr fontId="3"/>
  </si>
  <si>
    <t xml:space="preserve">  46,409</t>
    <phoneticPr fontId="3"/>
  </si>
  <si>
    <t xml:space="preserve">  45,081</t>
    <phoneticPr fontId="3"/>
  </si>
  <si>
    <t>昭和50年　　　</t>
    <phoneticPr fontId="3"/>
  </si>
  <si>
    <t xml:space="preserve">  64,873</t>
    <phoneticPr fontId="3"/>
  </si>
  <si>
    <t xml:space="preserve">  60,917</t>
    <phoneticPr fontId="3"/>
  </si>
  <si>
    <t>昭和55年　　　</t>
    <phoneticPr fontId="3"/>
  </si>
  <si>
    <t xml:space="preserve">  77,012</t>
    <phoneticPr fontId="3"/>
  </si>
  <si>
    <t xml:space="preserve">  72,683</t>
    <phoneticPr fontId="3"/>
  </si>
  <si>
    <t>昭和60年　　　</t>
    <phoneticPr fontId="3"/>
  </si>
  <si>
    <t xml:space="preserve">  87,542</t>
    <phoneticPr fontId="3"/>
  </si>
  <si>
    <t xml:space="preserve">  82,108</t>
    <phoneticPr fontId="3"/>
  </si>
  <si>
    <t>平成2年　　　</t>
    <rPh sb="0" eb="2">
      <t>ヘイセイ</t>
    </rPh>
    <phoneticPr fontId="3"/>
  </si>
  <si>
    <t xml:space="preserve">  94,767</t>
    <phoneticPr fontId="3"/>
  </si>
  <si>
    <t xml:space="preserve">  89,537</t>
    <phoneticPr fontId="3"/>
  </si>
  <si>
    <t>平成7年　　　</t>
    <rPh sb="0" eb="2">
      <t>ヘイセイ</t>
    </rPh>
    <phoneticPr fontId="3"/>
  </si>
  <si>
    <t>101,828</t>
    <phoneticPr fontId="3"/>
  </si>
  <si>
    <t xml:space="preserve">  99,370</t>
    <phoneticPr fontId="3"/>
  </si>
  <si>
    <t>平成12年　　　</t>
    <rPh sb="0" eb="2">
      <t>ヘイセイ</t>
    </rPh>
    <phoneticPr fontId="3"/>
  </si>
  <si>
    <t>115,455</t>
    <phoneticPr fontId="3"/>
  </si>
  <si>
    <t>118,715</t>
    <phoneticPr fontId="3"/>
  </si>
  <si>
    <t>平成17年　　　</t>
    <rPh sb="0" eb="2">
      <t>ヘイセイ</t>
    </rPh>
    <phoneticPr fontId="3"/>
  </si>
  <si>
    <r>
      <t>121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159</t>
    </r>
    <phoneticPr fontId="3"/>
  </si>
  <si>
    <r>
      <t>127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rFont val="ＭＳ Ｐゴシック"/>
        <family val="3"/>
        <charset val="128"/>
      </rPr>
      <t>382</t>
    </r>
    <phoneticPr fontId="3"/>
  </si>
  <si>
    <t>平成22年　　　</t>
    <rPh sb="0" eb="2">
      <t>ヘイセイ</t>
    </rPh>
    <phoneticPr fontId="3"/>
  </si>
  <si>
    <t>130,874</t>
    <phoneticPr fontId="3"/>
  </si>
  <si>
    <t>142,677</t>
    <phoneticPr fontId="3"/>
  </si>
  <si>
    <t>（注）昭和45年以降は、15歳未満の通学者を含む</t>
    <rPh sb="14" eb="17">
      <t>サイミマン</t>
    </rPh>
    <phoneticPr fontId="3"/>
  </si>
  <si>
    <t>１２． 年齢別階層別人口</t>
    <phoneticPr fontId="3"/>
  </si>
  <si>
    <t>平成12年</t>
    <phoneticPr fontId="3"/>
  </si>
  <si>
    <t>平成17年</t>
    <phoneticPr fontId="3"/>
  </si>
  <si>
    <t>平成22年</t>
    <phoneticPr fontId="3"/>
  </si>
  <si>
    <t>総  数</t>
    <phoneticPr fontId="3"/>
  </si>
  <si>
    <t>0～4歳　</t>
  </si>
  <si>
    <t>5～9歳　</t>
  </si>
  <si>
    <t>10～14歳　</t>
  </si>
  <si>
    <t>15～19歳　</t>
  </si>
  <si>
    <t>20～24歳　</t>
  </si>
  <si>
    <t>25～29歳　</t>
  </si>
  <si>
    <t>30～34歳　</t>
  </si>
  <si>
    <t>35～39歳　</t>
  </si>
  <si>
    <t>40～44歳　</t>
  </si>
  <si>
    <t>45～49歳　</t>
  </si>
  <si>
    <t>50～54歳　</t>
  </si>
  <si>
    <t>55～59歳　</t>
  </si>
  <si>
    <t>60～64歳　</t>
  </si>
  <si>
    <t>65歳以上　</t>
  </si>
  <si>
    <t>不詳</t>
  </si>
  <si>
    <t>１３． 流出人口</t>
    <phoneticPr fontId="4"/>
  </si>
  <si>
    <t>区  分</t>
    <phoneticPr fontId="4"/>
  </si>
  <si>
    <t>平成12年</t>
    <phoneticPr fontId="4"/>
  </si>
  <si>
    <t>平成17年</t>
    <phoneticPr fontId="4"/>
  </si>
  <si>
    <t>平成22年</t>
    <phoneticPr fontId="4"/>
  </si>
  <si>
    <t>就業者</t>
  </si>
  <si>
    <t>通学者</t>
  </si>
  <si>
    <t>草津市に常住する</t>
  </si>
  <si>
    <t>就業者・通学者</t>
  </si>
  <si>
    <t>市内で従業・通学</t>
  </si>
  <si>
    <t>他市町村で従業</t>
  </si>
  <si>
    <t>就学（流出人口）</t>
  </si>
  <si>
    <t>県内</t>
  </si>
  <si>
    <t>大津市</t>
  </si>
  <si>
    <t>彦根市</t>
  </si>
  <si>
    <t>長浜市</t>
  </si>
  <si>
    <t>近江八幡市</t>
  </si>
  <si>
    <t>八日市市</t>
  </si>
  <si>
    <t>守山市</t>
    <rPh sb="0" eb="3">
      <t>モリヤマシ</t>
    </rPh>
    <phoneticPr fontId="4"/>
  </si>
  <si>
    <t>守山市</t>
  </si>
  <si>
    <t>栗東市</t>
    <rPh sb="0" eb="2">
      <t>リットウ</t>
    </rPh>
    <rPh sb="2" eb="3">
      <t>シ</t>
    </rPh>
    <phoneticPr fontId="4"/>
  </si>
  <si>
    <t>志賀町</t>
  </si>
  <si>
    <t>甲賀市</t>
    <rPh sb="0" eb="2">
      <t>コウカ</t>
    </rPh>
    <rPh sb="2" eb="3">
      <t>シ</t>
    </rPh>
    <phoneticPr fontId="4"/>
  </si>
  <si>
    <t>栗東町</t>
  </si>
  <si>
    <t>野洲市</t>
    <rPh sb="0" eb="2">
      <t>ヤス</t>
    </rPh>
    <rPh sb="2" eb="3">
      <t>シ</t>
    </rPh>
    <phoneticPr fontId="4"/>
  </si>
  <si>
    <t>中主町</t>
  </si>
  <si>
    <t>湖南市</t>
    <rPh sb="0" eb="2">
      <t>コナン</t>
    </rPh>
    <rPh sb="2" eb="3">
      <t>シ</t>
    </rPh>
    <phoneticPr fontId="4"/>
  </si>
  <si>
    <t>野洲町</t>
  </si>
  <si>
    <t>高島市</t>
    <rPh sb="0" eb="2">
      <t>タカシマ</t>
    </rPh>
    <rPh sb="2" eb="3">
      <t>シ</t>
    </rPh>
    <phoneticPr fontId="4"/>
  </si>
  <si>
    <t>石部町</t>
  </si>
  <si>
    <t>東近江市</t>
    <rPh sb="0" eb="1">
      <t>ヒガシ</t>
    </rPh>
    <rPh sb="1" eb="3">
      <t>オウミ</t>
    </rPh>
    <rPh sb="3" eb="4">
      <t>シ</t>
    </rPh>
    <phoneticPr fontId="4"/>
  </si>
  <si>
    <t>甲西町</t>
  </si>
  <si>
    <t>米原市</t>
    <rPh sb="0" eb="2">
      <t>マイハラ</t>
    </rPh>
    <rPh sb="2" eb="3">
      <t>シ</t>
    </rPh>
    <phoneticPr fontId="4"/>
  </si>
  <si>
    <t>水口町</t>
  </si>
  <si>
    <t>志賀町</t>
    <rPh sb="0" eb="1">
      <t>シ</t>
    </rPh>
    <rPh sb="1" eb="2">
      <t>ガ</t>
    </rPh>
    <rPh sb="2" eb="3">
      <t>チョウ</t>
    </rPh>
    <phoneticPr fontId="4"/>
  </si>
  <si>
    <t>日野町</t>
    <rPh sb="0" eb="2">
      <t>ヒノ</t>
    </rPh>
    <rPh sb="2" eb="3">
      <t>チョウ</t>
    </rPh>
    <phoneticPr fontId="4"/>
  </si>
  <si>
    <t>甲賀町</t>
  </si>
  <si>
    <t>安土町</t>
    <rPh sb="0" eb="2">
      <t>アヅチ</t>
    </rPh>
    <rPh sb="2" eb="3">
      <t>チョウ</t>
    </rPh>
    <phoneticPr fontId="4"/>
  </si>
  <si>
    <t>竜王町</t>
    <rPh sb="0" eb="2">
      <t>リュウオウ</t>
    </rPh>
    <rPh sb="2" eb="3">
      <t>チョウ</t>
    </rPh>
    <phoneticPr fontId="4"/>
  </si>
  <si>
    <t>甲南町</t>
  </si>
  <si>
    <t>蒲生町</t>
    <rPh sb="0" eb="2">
      <t>ガモウ</t>
    </rPh>
    <rPh sb="2" eb="3">
      <t>チョウ</t>
    </rPh>
    <phoneticPr fontId="4"/>
  </si>
  <si>
    <t>愛荘町</t>
    <rPh sb="0" eb="2">
      <t>アイショウ</t>
    </rPh>
    <rPh sb="2" eb="3">
      <t>チョウ</t>
    </rPh>
    <phoneticPr fontId="3"/>
  </si>
  <si>
    <t>信楽町</t>
  </si>
  <si>
    <t>豊郷町</t>
    <rPh sb="0" eb="2">
      <t>トヨサト</t>
    </rPh>
    <rPh sb="2" eb="3">
      <t>チョウ</t>
    </rPh>
    <phoneticPr fontId="4"/>
  </si>
  <si>
    <t>安土町</t>
  </si>
  <si>
    <t>甲良町</t>
    <rPh sb="0" eb="2">
      <t>コウラ</t>
    </rPh>
    <rPh sb="2" eb="3">
      <t>チョウ</t>
    </rPh>
    <phoneticPr fontId="4"/>
  </si>
  <si>
    <t>日野町</t>
  </si>
  <si>
    <t xml:space="preserve">- </t>
    <phoneticPr fontId="3"/>
  </si>
  <si>
    <t>能登川町</t>
    <rPh sb="0" eb="3">
      <t>ノトガワ</t>
    </rPh>
    <rPh sb="3" eb="4">
      <t>チョウ</t>
    </rPh>
    <phoneticPr fontId="4"/>
  </si>
  <si>
    <t>多賀町</t>
    <rPh sb="0" eb="3">
      <t>タガチョウ</t>
    </rPh>
    <phoneticPr fontId="4"/>
  </si>
  <si>
    <t>竜王町</t>
  </si>
  <si>
    <t>秦荘町</t>
    <rPh sb="0" eb="2">
      <t>ハタショウ</t>
    </rPh>
    <rPh sb="2" eb="3">
      <t>チョウ</t>
    </rPh>
    <phoneticPr fontId="4"/>
  </si>
  <si>
    <t>能登川町</t>
  </si>
  <si>
    <t>愛知川町</t>
    <rPh sb="0" eb="3">
      <t>エチガワ</t>
    </rPh>
    <rPh sb="3" eb="4">
      <t>チョウ</t>
    </rPh>
    <phoneticPr fontId="4"/>
  </si>
  <si>
    <t>愛知川町</t>
  </si>
  <si>
    <t>今津町</t>
  </si>
  <si>
    <t>その他の町村</t>
  </si>
  <si>
    <t>高月町</t>
    <rPh sb="0" eb="2">
      <t>タカツキ</t>
    </rPh>
    <rPh sb="2" eb="3">
      <t>チョウ</t>
    </rPh>
    <phoneticPr fontId="4"/>
  </si>
  <si>
    <t>その他の町村</t>
    <rPh sb="2" eb="3">
      <t>タ</t>
    </rPh>
    <rPh sb="4" eb="5">
      <t>チョウ</t>
    </rPh>
    <rPh sb="5" eb="6">
      <t>ソン</t>
    </rPh>
    <phoneticPr fontId="4"/>
  </si>
  <si>
    <t>他府県</t>
  </si>
  <si>
    <t>京都府</t>
  </si>
  <si>
    <t>大阪府</t>
  </si>
  <si>
    <t>兵庫県</t>
  </si>
  <si>
    <t>その他の県</t>
  </si>
  <si>
    <t>（注）1.データは、15歳以上の就業者数および通学者数</t>
    <phoneticPr fontId="4"/>
  </si>
  <si>
    <t xml:space="preserve">       2.平成22年の「草津市に常住する就業者・通学者」は、就業地の不明者は含まないため、「市内で従業・通学」と</t>
    <rPh sb="9" eb="11">
      <t>ヘイセイ</t>
    </rPh>
    <rPh sb="13" eb="14">
      <t>ネン</t>
    </rPh>
    <rPh sb="34" eb="36">
      <t>シュウギョウ</t>
    </rPh>
    <rPh sb="36" eb="37">
      <t>チ</t>
    </rPh>
    <rPh sb="38" eb="40">
      <t>フメイ</t>
    </rPh>
    <rPh sb="40" eb="41">
      <t>シャ</t>
    </rPh>
    <rPh sb="42" eb="43">
      <t>フク</t>
    </rPh>
    <phoneticPr fontId="3"/>
  </si>
  <si>
    <t>　　　   「他市町村で従業就学（流出人口）」の合計と一致しない</t>
    <phoneticPr fontId="3"/>
  </si>
  <si>
    <t>１４． 流入人口</t>
    <phoneticPr fontId="4"/>
  </si>
  <si>
    <t>草津市で就業・</t>
  </si>
  <si>
    <t>通学する者</t>
  </si>
  <si>
    <t>上記の内草津市に</t>
  </si>
  <si>
    <t>住む者</t>
  </si>
  <si>
    <t>他の市町村に</t>
  </si>
  <si>
    <t>住む者（流入人口）</t>
    <rPh sb="5" eb="6">
      <t>ニュウ</t>
    </rPh>
    <phoneticPr fontId="3"/>
  </si>
  <si>
    <t>土山町</t>
  </si>
  <si>
    <t>安土町</t>
    <rPh sb="0" eb="3">
      <t>アヅチチョウ</t>
    </rPh>
    <phoneticPr fontId="4"/>
  </si>
  <si>
    <t>竜王町</t>
    <rPh sb="0" eb="3">
      <t>リュウオウチョウ</t>
    </rPh>
    <phoneticPr fontId="4"/>
  </si>
  <si>
    <t>蒲生町</t>
    <rPh sb="0" eb="3">
      <t>ガモウチョウ</t>
    </rPh>
    <phoneticPr fontId="4"/>
  </si>
  <si>
    <t>甲良町</t>
    <rPh sb="0" eb="3">
      <t>コウラチョウ</t>
    </rPh>
    <phoneticPr fontId="4"/>
  </si>
  <si>
    <t>能登川町</t>
    <rPh sb="0" eb="4">
      <t>ノトガワチョウ</t>
    </rPh>
    <phoneticPr fontId="4"/>
  </si>
  <si>
    <t>蒲生町</t>
  </si>
  <si>
    <t>愛知川町</t>
    <rPh sb="0" eb="4">
      <t>エチガワチョウ</t>
    </rPh>
    <phoneticPr fontId="4"/>
  </si>
  <si>
    <t>五個荘町</t>
    <rPh sb="1" eb="2">
      <t>コ</t>
    </rPh>
    <phoneticPr fontId="4"/>
  </si>
  <si>
    <t>浅井町</t>
    <rPh sb="0" eb="3">
      <t>アザイチョウ</t>
    </rPh>
    <phoneticPr fontId="4"/>
  </si>
  <si>
    <t>湖北町</t>
    <rPh sb="0" eb="3">
      <t>コホクチョウ</t>
    </rPh>
    <phoneticPr fontId="4"/>
  </si>
  <si>
    <t>びわ町</t>
    <rPh sb="2" eb="3">
      <t>チョウ</t>
    </rPh>
    <phoneticPr fontId="4"/>
  </si>
  <si>
    <t>高月町</t>
    <rPh sb="0" eb="3">
      <t>タカツキチョウ</t>
    </rPh>
    <phoneticPr fontId="4"/>
  </si>
  <si>
    <t>木之本町</t>
    <rPh sb="0" eb="3">
      <t>キノモト</t>
    </rPh>
    <rPh sb="3" eb="4">
      <t>チョウ</t>
    </rPh>
    <phoneticPr fontId="4"/>
  </si>
  <si>
    <t>その他の市町村</t>
    <rPh sb="2" eb="3">
      <t>タ</t>
    </rPh>
    <rPh sb="4" eb="5">
      <t>シ</t>
    </rPh>
    <rPh sb="5" eb="6">
      <t>チョウ</t>
    </rPh>
    <rPh sb="6" eb="7">
      <t>ソン</t>
    </rPh>
    <phoneticPr fontId="4"/>
  </si>
  <si>
    <t xml:space="preserve">      2.平成22年の「草津市で就業・通学する者」は、就業地の不明者は含まないため、「上記の内草津市に住む者」と</t>
    <rPh sb="8" eb="10">
      <t>ヘイセイ</t>
    </rPh>
    <rPh sb="12" eb="13">
      <t>ネン</t>
    </rPh>
    <rPh sb="19" eb="21">
      <t>シュウギョウ</t>
    </rPh>
    <rPh sb="22" eb="24">
      <t>ツウガク</t>
    </rPh>
    <rPh sb="30" eb="32">
      <t>シュウギョウ</t>
    </rPh>
    <rPh sb="32" eb="33">
      <t>チ</t>
    </rPh>
    <rPh sb="34" eb="36">
      <t>フメイ</t>
    </rPh>
    <rPh sb="36" eb="37">
      <t>シャ</t>
    </rPh>
    <rPh sb="38" eb="39">
      <t>フク</t>
    </rPh>
    <rPh sb="46" eb="48">
      <t>ジョウキ</t>
    </rPh>
    <rPh sb="49" eb="50">
      <t>ウチ</t>
    </rPh>
    <rPh sb="50" eb="53">
      <t>クサツシ</t>
    </rPh>
    <rPh sb="54" eb="55">
      <t>ス</t>
    </rPh>
    <rPh sb="56" eb="57">
      <t>モノ</t>
    </rPh>
    <phoneticPr fontId="3"/>
  </si>
  <si>
    <t>　　　    「他の市町村に住む者（流入人口）」の合計と一致しない</t>
    <rPh sb="25" eb="27">
      <t>ゴウケイ</t>
    </rPh>
    <rPh sb="28" eb="30">
      <t>イッチ</t>
    </rPh>
    <phoneticPr fontId="3"/>
  </si>
  <si>
    <t>１５． 産業別就業者数</t>
    <rPh sb="4" eb="7">
      <t>サンギョウベツ</t>
    </rPh>
    <rPh sb="7" eb="10">
      <t>シュウギョウシャ</t>
    </rPh>
    <rPh sb="10" eb="11">
      <t>スウ</t>
    </rPh>
    <phoneticPr fontId="3"/>
  </si>
  <si>
    <t>（15才以上、単位：人）</t>
    <rPh sb="3" eb="4">
      <t>サイ</t>
    </rPh>
    <rPh sb="4" eb="6">
      <t>イジョウ</t>
    </rPh>
    <phoneticPr fontId="3"/>
  </si>
  <si>
    <t>区    分</t>
    <phoneticPr fontId="3"/>
  </si>
  <si>
    <t>平成17年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</si>
  <si>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</si>
  <si>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</si>
  <si>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</si>
  <si>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第１次産業</t>
  </si>
  <si>
    <t>農業</t>
  </si>
  <si>
    <t>林業・狩猟業</t>
  </si>
  <si>
    <t>林業</t>
    <phoneticPr fontId="3"/>
  </si>
  <si>
    <t>-</t>
    <phoneticPr fontId="3"/>
  </si>
  <si>
    <t>漁業・水産養殖業</t>
  </si>
  <si>
    <t>漁業</t>
    <phoneticPr fontId="3"/>
  </si>
  <si>
    <t>第２次産業</t>
  </si>
  <si>
    <t>鉱業</t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</si>
  <si>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</si>
  <si>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-</t>
    <phoneticPr fontId="3"/>
  </si>
  <si>
    <t>建設業</t>
  </si>
  <si>
    <t>製造業</t>
  </si>
  <si>
    <t>第３次産業</t>
  </si>
  <si>
    <t>電気等・熱供給業</t>
  </si>
  <si>
    <t>情報通信業</t>
    <rPh sb="0" eb="2">
      <t>ジョウホウ</t>
    </rPh>
    <phoneticPr fontId="3"/>
  </si>
  <si>
    <t>運輸業</t>
    <phoneticPr fontId="3"/>
  </si>
  <si>
    <t>運輸業・郵便業</t>
    <rPh sb="4" eb="6">
      <t>ユウビン</t>
    </rPh>
    <rPh sb="6" eb="7">
      <t>ギョウ</t>
    </rPh>
    <phoneticPr fontId="3"/>
  </si>
  <si>
    <t>卸売業・小売業</t>
  </si>
  <si>
    <t>金融・保険業</t>
  </si>
  <si>
    <t>金融業・保険業</t>
    <rPh sb="2" eb="3">
      <t>ギョウ</t>
    </rPh>
    <phoneticPr fontId="3"/>
  </si>
  <si>
    <t>不動産業</t>
  </si>
  <si>
    <t>不動産業・物品賃貸業</t>
    <rPh sb="5" eb="7">
      <t>ブッピン</t>
    </rPh>
    <rPh sb="7" eb="10">
      <t>チンタイギョウ</t>
    </rPh>
    <phoneticPr fontId="3"/>
  </si>
  <si>
    <t>学術研究．専門㮇技術サービス業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</si>
  <si>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</si>
  <si>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</si>
  <si>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</si>
  <si>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医療・福祉</t>
    <rPh sb="0" eb="2">
      <t>イリョウ</t>
    </rPh>
    <rPh sb="3" eb="5">
      <t>フクシ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</si>
  <si>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</si>
  <si>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</si>
  <si>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その他サービス業</t>
    <rPh sb="2" eb="3">
      <t>タ</t>
    </rPh>
    <rPh sb="7" eb="8">
      <t>ギョウ</t>
    </rPh>
    <phoneticPr fontId="3"/>
  </si>
  <si>
    <t>公務</t>
  </si>
  <si>
    <t>分類不能の産業</t>
  </si>
  <si>
    <t>資料：国勢調査</t>
    <phoneticPr fontId="3"/>
  </si>
  <si>
    <t>（注）1．電気等・熱供給業とは、「電気・ガス・水道・熱供給業」のこと</t>
    <phoneticPr fontId="3"/>
  </si>
  <si>
    <t>　　　2．各年10月1日現在</t>
    <rPh sb="5" eb="6">
      <t>カク</t>
    </rPh>
    <phoneticPr fontId="3"/>
  </si>
  <si>
    <t>１６． 産業・年齢別就業者数</t>
    <rPh sb="7" eb="9">
      <t>ネンレイ</t>
    </rPh>
    <phoneticPr fontId="3"/>
  </si>
  <si>
    <t>（１）総数</t>
    <phoneticPr fontId="3"/>
  </si>
  <si>
    <t>産業（大分類）</t>
  </si>
  <si>
    <t>15歳以</t>
    <phoneticPr fontId="3"/>
  </si>
  <si>
    <t>15歳～</t>
    <phoneticPr fontId="3"/>
  </si>
  <si>
    <t>20歳～</t>
    <phoneticPr fontId="3"/>
  </si>
  <si>
    <t>25歳～</t>
    <phoneticPr fontId="3"/>
  </si>
  <si>
    <t>30歳～</t>
    <phoneticPr fontId="3"/>
  </si>
  <si>
    <t>35歳～</t>
    <phoneticPr fontId="3"/>
  </si>
  <si>
    <t>40歳～</t>
    <phoneticPr fontId="3"/>
  </si>
  <si>
    <t>45歳～</t>
    <phoneticPr fontId="3"/>
  </si>
  <si>
    <t>50歳～</t>
    <phoneticPr fontId="3"/>
  </si>
  <si>
    <t>55歳～</t>
    <phoneticPr fontId="3"/>
  </si>
  <si>
    <t>60歳～</t>
    <phoneticPr fontId="3"/>
  </si>
  <si>
    <t>65歳～</t>
    <phoneticPr fontId="3"/>
  </si>
  <si>
    <t>上総数</t>
  </si>
  <si>
    <t>19歳</t>
    <phoneticPr fontId="3"/>
  </si>
  <si>
    <t>24歳</t>
    <phoneticPr fontId="3"/>
  </si>
  <si>
    <t>29歳</t>
    <phoneticPr fontId="3"/>
  </si>
  <si>
    <t>34歳</t>
    <phoneticPr fontId="3"/>
  </si>
  <si>
    <t>39歳</t>
    <phoneticPr fontId="3"/>
  </si>
  <si>
    <t>44歳</t>
    <phoneticPr fontId="3"/>
  </si>
  <si>
    <t>　　49歳</t>
    <phoneticPr fontId="3"/>
  </si>
  <si>
    <t>54歳</t>
    <phoneticPr fontId="3"/>
  </si>
  <si>
    <t>59歳</t>
    <phoneticPr fontId="3"/>
  </si>
  <si>
    <t>64歳</t>
    <phoneticPr fontId="3"/>
  </si>
  <si>
    <t>人口総数</t>
  </si>
  <si>
    <t>従業者総数</t>
  </si>
  <si>
    <t>林業</t>
    <phoneticPr fontId="3"/>
  </si>
  <si>
    <t>-</t>
    <phoneticPr fontId="3"/>
  </si>
  <si>
    <t>漁業</t>
    <phoneticPr fontId="3"/>
  </si>
  <si>
    <t>-</t>
    <phoneticPr fontId="3"/>
  </si>
  <si>
    <t>学術研究．専門・技術サービス業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</si>
  <si>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資料：平成22年国勢調査</t>
    <phoneticPr fontId="3"/>
  </si>
  <si>
    <t>（注）1．電気等・熱供給業とは、「電気・ガス・水道・熱供給業」のこと</t>
    <phoneticPr fontId="3"/>
  </si>
  <si>
    <t>　　　2．平成22年10月1日現在</t>
    <phoneticPr fontId="3"/>
  </si>
  <si>
    <t>（２）男子</t>
    <phoneticPr fontId="3"/>
  </si>
  <si>
    <t>15歳～</t>
    <phoneticPr fontId="3"/>
  </si>
  <si>
    <t>25歳～</t>
    <phoneticPr fontId="3"/>
  </si>
  <si>
    <t>30歳～</t>
    <phoneticPr fontId="3"/>
  </si>
  <si>
    <t>40歳～</t>
    <phoneticPr fontId="3"/>
  </si>
  <si>
    <t>45歳～</t>
    <phoneticPr fontId="3"/>
  </si>
  <si>
    <t>60歳～</t>
    <phoneticPr fontId="3"/>
  </si>
  <si>
    <t>19歳</t>
    <phoneticPr fontId="3"/>
  </si>
  <si>
    <t>34歳</t>
    <phoneticPr fontId="3"/>
  </si>
  <si>
    <t>　　49歳</t>
    <phoneticPr fontId="3"/>
  </si>
  <si>
    <t>林業</t>
    <phoneticPr fontId="3"/>
  </si>
  <si>
    <t>-</t>
    <phoneticPr fontId="3"/>
  </si>
  <si>
    <t>（３）女子</t>
    <phoneticPr fontId="3"/>
  </si>
  <si>
    <t>30歳～</t>
    <phoneticPr fontId="3"/>
  </si>
  <si>
    <t>40歳～</t>
    <phoneticPr fontId="3"/>
  </si>
  <si>
    <t>55歳～</t>
    <phoneticPr fontId="3"/>
  </si>
  <si>
    <t>29歳</t>
    <phoneticPr fontId="3"/>
  </si>
  <si>
    <t>　　49歳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</si>
</sst>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#,##0_ "/>
    <numFmt numFmtId="177" formatCode="#,##0_ ;[Red]\-#,##0\ "/>
    <numFmt numFmtId="178" formatCode="#,##0_);[Red]\(#,##0\)"/>
    <numFmt numFmtId="179" formatCode="0_);[Red]\(0\)"/>
    <numFmt numFmtId="180" formatCode="0_ "/>
    <numFmt numFmtId="181" formatCode="0.0_ "/>
    <numFmt numFmtId="182" formatCode="#,##0;&quot;△ &quot;#,##0"/>
    <numFmt numFmtId="183" formatCode="0_ ;[Red]\-0\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0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distributed"/>
    </xf>
    <xf numFmtId="0" fontId="0" fillId="0" borderId="4" xfId="0" applyFill="1" applyBorder="1" applyAlignment="1">
      <alignment horizontal="distributed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distributed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49" fontId="0" fillId="0" borderId="10" xfId="0" applyNumberFormat="1" applyFill="1" applyBorder="1" applyAlignment="1">
      <alignment horizontal="center"/>
    </xf>
    <xf numFmtId="176" fontId="0" fillId="0" borderId="11" xfId="0" applyNumberFormat="1" applyFill="1" applyBorder="1" applyAlignment="1"/>
    <xf numFmtId="176" fontId="0" fillId="0" borderId="0" xfId="0" applyNumberFormat="1" applyFill="1" applyBorder="1" applyAlignment="1"/>
    <xf numFmtId="49" fontId="0" fillId="0" borderId="12" xfId="0" applyNumberFormat="1" applyFill="1" applyBorder="1" applyAlignment="1">
      <alignment horizontal="center"/>
    </xf>
    <xf numFmtId="177" fontId="0" fillId="0" borderId="11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12" xfId="0" applyNumberFormat="1" applyFont="1" applyFill="1" applyBorder="1" applyAlignment="1"/>
    <xf numFmtId="49" fontId="0" fillId="0" borderId="0" xfId="0" applyNumberFormat="1" applyFill="1" applyAlignment="1"/>
    <xf numFmtId="176" fontId="0" fillId="0" borderId="11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12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177" fontId="0" fillId="0" borderId="11" xfId="1" applyNumberFormat="1" applyFont="1" applyFill="1" applyBorder="1" applyAlignment="1"/>
    <xf numFmtId="177" fontId="0" fillId="0" borderId="0" xfId="1" applyNumberFormat="1" applyFont="1" applyFill="1" applyBorder="1" applyAlignment="1"/>
    <xf numFmtId="177" fontId="0" fillId="0" borderId="12" xfId="1" applyNumberFormat="1" applyFont="1" applyFill="1" applyBorder="1" applyAlignment="1"/>
    <xf numFmtId="0" fontId="4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>
      <alignment horizontal="right"/>
    </xf>
    <xf numFmtId="0" fontId="0" fillId="0" borderId="14" xfId="0" applyFill="1" applyBorder="1" applyAlignment="1">
      <alignment horizontal="distributed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/>
    </xf>
    <xf numFmtId="176" fontId="0" fillId="0" borderId="0" xfId="0" applyNumberFormat="1" applyFill="1" applyAlignment="1"/>
    <xf numFmtId="49" fontId="4" fillId="0" borderId="10" xfId="0" applyNumberFormat="1" applyFont="1" applyFill="1" applyBorder="1" applyAlignment="1">
      <alignment horizontal="center"/>
    </xf>
    <xf numFmtId="176" fontId="4" fillId="0" borderId="11" xfId="0" applyNumberFormat="1" applyFont="1" applyFill="1" applyBorder="1" applyAlignment="1"/>
    <xf numFmtId="176" fontId="4" fillId="0" borderId="0" xfId="0" applyNumberFormat="1" applyFont="1" applyFill="1" applyBorder="1" applyAlignment="1"/>
    <xf numFmtId="49" fontId="4" fillId="0" borderId="12" xfId="0" applyNumberFormat="1" applyFont="1" applyFill="1" applyBorder="1" applyAlignment="1">
      <alignment horizontal="right"/>
    </xf>
    <xf numFmtId="177" fontId="0" fillId="0" borderId="11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49" fontId="0" fillId="0" borderId="12" xfId="0" applyNumberFormat="1" applyFont="1" applyFill="1" applyBorder="1" applyAlignment="1">
      <alignment horizontal="right"/>
    </xf>
    <xf numFmtId="0" fontId="0" fillId="0" borderId="6" xfId="0" applyFill="1" applyBorder="1" applyAlignment="1"/>
    <xf numFmtId="0" fontId="0" fillId="0" borderId="13" xfId="0" applyFill="1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4" fillId="0" borderId="1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2" xfId="0" applyFont="1" applyFill="1" applyBorder="1" applyAlignment="1"/>
    <xf numFmtId="0" fontId="0" fillId="0" borderId="7" xfId="0" applyFont="1" applyFill="1" applyBorder="1" applyAlignment="1"/>
    <xf numFmtId="0" fontId="4" fillId="0" borderId="8" xfId="0" applyFont="1" applyFill="1" applyBorder="1" applyAlignment="1"/>
    <xf numFmtId="0" fontId="4" fillId="0" borderId="9" xfId="0" applyFont="1" applyFill="1" applyBorder="1" applyAlignment="1"/>
    <xf numFmtId="38" fontId="5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38" fontId="4" fillId="0" borderId="0" xfId="1" applyFont="1" applyFill="1" applyBorder="1" applyAlignment="1"/>
    <xf numFmtId="38" fontId="4" fillId="0" borderId="12" xfId="1" applyFont="1" applyFill="1" applyBorder="1" applyAlignment="1"/>
    <xf numFmtId="179" fontId="0" fillId="0" borderId="11" xfId="0" applyNumberFormat="1" applyFont="1" applyFill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12" xfId="0" applyFont="1" applyFill="1" applyBorder="1" applyAlignment="1"/>
    <xf numFmtId="176" fontId="0" fillId="0" borderId="11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0" fillId="0" borderId="1" xfId="0" applyFont="1" applyFill="1" applyBorder="1" applyAlignment="1"/>
    <xf numFmtId="0" fontId="4" fillId="0" borderId="13" xfId="0" applyFont="1" applyFill="1" applyBorder="1" applyAlignment="1"/>
    <xf numFmtId="38" fontId="0" fillId="0" borderId="0" xfId="1" applyFont="1" applyFill="1" applyAlignment="1"/>
    <xf numFmtId="38" fontId="0" fillId="0" borderId="1" xfId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0" fontId="0" fillId="0" borderId="10" xfId="0" applyFill="1" applyBorder="1" applyAlignment="1"/>
    <xf numFmtId="38" fontId="0" fillId="0" borderId="11" xfId="1" applyFont="1" applyFill="1" applyBorder="1" applyAlignment="1"/>
    <xf numFmtId="0" fontId="0" fillId="0" borderId="12" xfId="0" applyFill="1" applyBorder="1" applyAlignment="1"/>
    <xf numFmtId="178" fontId="4" fillId="0" borderId="11" xfId="1" applyNumberFormat="1" applyFont="1" applyFill="1" applyBorder="1" applyAlignment="1"/>
    <xf numFmtId="178" fontId="4" fillId="0" borderId="0" xfId="1" applyNumberFormat="1" applyFont="1" applyFill="1" applyBorder="1" applyAlignment="1"/>
    <xf numFmtId="178" fontId="4" fillId="0" borderId="12" xfId="1" applyNumberFormat="1" applyFont="1" applyFill="1" applyBorder="1" applyAlignment="1"/>
    <xf numFmtId="178" fontId="0" fillId="0" borderId="11" xfId="1" applyNumberFormat="1" applyFont="1" applyFill="1" applyBorder="1" applyAlignment="1"/>
    <xf numFmtId="177" fontId="0" fillId="0" borderId="0" xfId="0" applyNumberFormat="1" applyFill="1" applyBorder="1" applyAlignment="1"/>
    <xf numFmtId="177" fontId="0" fillId="0" borderId="12" xfId="0" applyNumberFormat="1" applyFill="1" applyBorder="1" applyAlignment="1"/>
    <xf numFmtId="177" fontId="5" fillId="0" borderId="0" xfId="0" applyNumberFormat="1" applyFont="1" applyFill="1" applyBorder="1" applyAlignment="1"/>
    <xf numFmtId="178" fontId="4" fillId="0" borderId="11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12" xfId="0" applyNumberFormat="1" applyFill="1" applyBorder="1" applyAlignment="1">
      <alignment horizontal="right"/>
    </xf>
    <xf numFmtId="178" fontId="0" fillId="0" borderId="1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0" fontId="0" fillId="0" borderId="15" xfId="0" applyFill="1" applyBorder="1" applyAlignment="1">
      <alignment horizontal="center"/>
    </xf>
    <xf numFmtId="178" fontId="4" fillId="0" borderId="3" xfId="1" applyNumberFormat="1" applyFont="1" applyFill="1" applyBorder="1" applyAlignment="1"/>
    <xf numFmtId="178" fontId="4" fillId="0" borderId="4" xfId="1" applyNumberFormat="1" applyFont="1" applyFill="1" applyBorder="1" applyAlignment="1"/>
    <xf numFmtId="178" fontId="4" fillId="0" borderId="14" xfId="1" applyNumberFormat="1" applyFont="1" applyFill="1" applyBorder="1" applyAlignment="1"/>
    <xf numFmtId="38" fontId="4" fillId="0" borderId="0" xfId="1" applyFont="1" applyFill="1" applyAlignment="1"/>
    <xf numFmtId="178" fontId="0" fillId="0" borderId="0" xfId="0" applyNumberFormat="1" applyFont="1" applyFill="1" applyAlignment="1"/>
    <xf numFmtId="0" fontId="0" fillId="0" borderId="0" xfId="0" applyFill="1" applyBorder="1" applyAlignment="1">
      <alignment horizontal="center"/>
    </xf>
    <xf numFmtId="178" fontId="0" fillId="0" borderId="0" xfId="1" applyNumberFormat="1" applyFont="1" applyFill="1" applyBorder="1" applyAlignment="1"/>
    <xf numFmtId="178" fontId="5" fillId="0" borderId="0" xfId="0" applyNumberFormat="1" applyFont="1" applyFill="1" applyAlignment="1"/>
    <xf numFmtId="177" fontId="0" fillId="0" borderId="0" xfId="0" applyNumberFormat="1" applyFont="1" applyFill="1" applyAlignment="1"/>
    <xf numFmtId="178" fontId="0" fillId="0" borderId="0" xfId="1" applyNumberFormat="1" applyFont="1" applyFill="1" applyBorder="1" applyAlignment="1">
      <alignment horizontal="right"/>
    </xf>
    <xf numFmtId="177" fontId="0" fillId="0" borderId="12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78" fontId="4" fillId="0" borderId="8" xfId="1" applyNumberFormat="1" applyFont="1" applyFill="1" applyBorder="1" applyAlignment="1"/>
    <xf numFmtId="178" fontId="5" fillId="0" borderId="1" xfId="1" applyNumberFormat="1" applyFont="1" applyFill="1" applyBorder="1" applyAlignment="1">
      <alignment horizontal="right"/>
    </xf>
    <xf numFmtId="178" fontId="5" fillId="0" borderId="3" xfId="1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0" xfId="1" applyFont="1" applyFill="1" applyBorder="1" applyAlignment="1"/>
    <xf numFmtId="38" fontId="5" fillId="0" borderId="0" xfId="1" applyFont="1" applyFill="1" applyBorder="1" applyAlignment="1"/>
    <xf numFmtId="38" fontId="4" fillId="0" borderId="9" xfId="1" applyFont="1" applyFill="1" applyBorder="1" applyAlignment="1"/>
    <xf numFmtId="38" fontId="5" fillId="0" borderId="12" xfId="1" applyFont="1" applyFill="1" applyBorder="1" applyAlignment="1"/>
    <xf numFmtId="38" fontId="0" fillId="0" borderId="12" xfId="1" applyFont="1" applyFill="1" applyBorder="1" applyAlignment="1"/>
    <xf numFmtId="38" fontId="4" fillId="0" borderId="4" xfId="1" applyFont="1" applyFill="1" applyBorder="1" applyAlignment="1"/>
    <xf numFmtId="38" fontId="4" fillId="0" borderId="14" xfId="1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0" xfId="0" applyFont="1" applyFill="1" applyBorder="1" applyAlignment="1"/>
    <xf numFmtId="180" fontId="4" fillId="0" borderId="0" xfId="0" applyNumberFormat="1" applyFont="1" applyFill="1" applyBorder="1" applyAlignment="1"/>
    <xf numFmtId="180" fontId="4" fillId="0" borderId="12" xfId="0" applyNumberFormat="1" applyFont="1" applyFill="1" applyBorder="1" applyAlignment="1"/>
    <xf numFmtId="180" fontId="0" fillId="0" borderId="0" xfId="0" applyNumberFormat="1" applyFont="1" applyFill="1" applyBorder="1" applyAlignment="1"/>
    <xf numFmtId="180" fontId="0" fillId="0" borderId="12" xfId="0" applyNumberFormat="1" applyFont="1" applyFill="1" applyBorder="1" applyAlignment="1"/>
    <xf numFmtId="180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80" fontId="5" fillId="0" borderId="12" xfId="0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12" xfId="1" applyNumberFormat="1" applyFont="1" applyFill="1" applyBorder="1" applyAlignment="1"/>
    <xf numFmtId="180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181" fontId="4" fillId="0" borderId="13" xfId="0" applyNumberFormat="1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/>
    <xf numFmtId="180" fontId="4" fillId="0" borderId="9" xfId="0" applyNumberFormat="1" applyFont="1" applyFill="1" applyBorder="1" applyAlignment="1"/>
    <xf numFmtId="178" fontId="4" fillId="0" borderId="0" xfId="0" applyNumberFormat="1" applyFont="1" applyFill="1" applyAlignment="1"/>
    <xf numFmtId="176" fontId="4" fillId="0" borderId="0" xfId="0" applyNumberFormat="1" applyFont="1" applyFill="1" applyAlignment="1"/>
    <xf numFmtId="176" fontId="4" fillId="0" borderId="12" xfId="0" applyNumberFormat="1" applyFont="1" applyFill="1" applyBorder="1" applyAlignment="1"/>
    <xf numFmtId="181" fontId="4" fillId="0" borderId="0" xfId="0" applyNumberFormat="1" applyFont="1" applyFill="1" applyBorder="1" applyAlignment="1"/>
    <xf numFmtId="0" fontId="4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78" fontId="4" fillId="0" borderId="0" xfId="0" applyNumberFormat="1" applyFont="1" applyFill="1" applyBorder="1" applyAlignment="1"/>
    <xf numFmtId="182" fontId="4" fillId="0" borderId="12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82" fontId="0" fillId="0" borderId="12" xfId="0" applyNumberFormat="1" applyFont="1" applyFill="1" applyBorder="1" applyAlignment="1"/>
    <xf numFmtId="182" fontId="5" fillId="0" borderId="12" xfId="0" applyNumberFormat="1" applyFont="1" applyFill="1" applyBorder="1" applyAlignment="1"/>
    <xf numFmtId="181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80" fontId="4" fillId="0" borderId="13" xfId="0" applyNumberFormat="1" applyFont="1" applyFill="1" applyBorder="1" applyAlignment="1"/>
    <xf numFmtId="178" fontId="4" fillId="0" borderId="1" xfId="0" applyNumberFormat="1" applyFont="1" applyFill="1" applyBorder="1" applyAlignment="1"/>
    <xf numFmtId="181" fontId="4" fillId="0" borderId="1" xfId="0" applyNumberFormat="1" applyFont="1" applyFill="1" applyBorder="1" applyAlignment="1"/>
    <xf numFmtId="176" fontId="4" fillId="0" borderId="13" xfId="0" applyNumberFormat="1" applyFont="1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176" fontId="0" fillId="0" borderId="10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6" fontId="4" fillId="0" borderId="1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right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/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0" fillId="0" borderId="5" xfId="0" applyBorder="1" applyAlignment="1"/>
    <xf numFmtId="176" fontId="0" fillId="0" borderId="1" xfId="0" applyNumberFormat="1" applyBorder="1" applyAlignment="1"/>
    <xf numFmtId="176" fontId="0" fillId="0" borderId="13" xfId="0" applyNumberFormat="1" applyBorder="1" applyAlignment="1"/>
    <xf numFmtId="0" fontId="0" fillId="0" borderId="0" xfId="0" applyAlignment="1">
      <alignment shrinkToFit="1"/>
    </xf>
    <xf numFmtId="0" fontId="0" fillId="0" borderId="1" xfId="0" applyBorder="1" applyAlignment="1">
      <alignment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/>
    </xf>
    <xf numFmtId="0" fontId="0" fillId="0" borderId="10" xfId="0" applyBorder="1" applyAlignment="1">
      <alignment horizontal="distributed" wrapText="1"/>
    </xf>
    <xf numFmtId="38" fontId="0" fillId="0" borderId="0" xfId="1" applyFont="1" applyBorder="1" applyAlignment="1"/>
    <xf numFmtId="176" fontId="4" fillId="0" borderId="10" xfId="0" applyNumberFormat="1" applyFont="1" applyFill="1" applyBorder="1" applyAlignment="1">
      <alignment shrinkToFit="1"/>
    </xf>
    <xf numFmtId="176" fontId="0" fillId="0" borderId="0" xfId="0" applyNumberFormat="1" applyBorder="1" applyAlignment="1">
      <alignment horizontal="right"/>
    </xf>
    <xf numFmtId="176" fontId="4" fillId="0" borderId="10" xfId="0" applyNumberFormat="1" applyFont="1" applyFill="1" applyBorder="1" applyAlignment="1">
      <alignment horizontal="right" shrinkToFit="1"/>
    </xf>
    <xf numFmtId="176" fontId="4" fillId="0" borderId="12" xfId="0" applyNumberFormat="1" applyFont="1" applyFill="1" applyBorder="1" applyAlignment="1">
      <alignment horizontal="right"/>
    </xf>
    <xf numFmtId="177" fontId="0" fillId="0" borderId="0" xfId="1" applyNumberFormat="1" applyFont="1" applyBorder="1" applyAlignment="1">
      <alignment horizontal="right"/>
    </xf>
    <xf numFmtId="177" fontId="4" fillId="0" borderId="10" xfId="1" applyNumberFormat="1" applyFont="1" applyFill="1" applyBorder="1" applyAlignment="1">
      <alignment horizontal="right" shrinkToFit="1"/>
    </xf>
    <xf numFmtId="177" fontId="4" fillId="0" borderId="0" xfId="1" applyNumberFormat="1" applyFont="1" applyFill="1" applyBorder="1" applyAlignment="1">
      <alignment horizontal="right"/>
    </xf>
    <xf numFmtId="177" fontId="4" fillId="0" borderId="12" xfId="1" applyNumberFormat="1" applyFont="1" applyFill="1" applyBorder="1" applyAlignment="1">
      <alignment horizontal="right"/>
    </xf>
    <xf numFmtId="177" fontId="0" fillId="0" borderId="0" xfId="1" applyNumberFormat="1" applyFont="1" applyBorder="1" applyAlignment="1"/>
    <xf numFmtId="177" fontId="4" fillId="0" borderId="10" xfId="1" applyNumberFormat="1" applyFont="1" applyFill="1" applyBorder="1" applyAlignment="1">
      <alignment shrinkToFit="1"/>
    </xf>
    <xf numFmtId="183" fontId="0" fillId="0" borderId="0" xfId="1" applyNumberFormat="1" applyFont="1" applyBorder="1" applyAlignment="1"/>
    <xf numFmtId="183" fontId="4" fillId="0" borderId="10" xfId="1" applyNumberFormat="1" applyFont="1" applyFill="1" applyBorder="1" applyAlignment="1">
      <alignment shrinkToFit="1"/>
    </xf>
    <xf numFmtId="183" fontId="4" fillId="0" borderId="0" xfId="1" applyNumberFormat="1" applyFont="1" applyFill="1" applyBorder="1" applyAlignment="1"/>
    <xf numFmtId="183" fontId="4" fillId="0" borderId="12" xfId="1" applyNumberFormat="1" applyFont="1" applyFill="1" applyBorder="1" applyAlignment="1"/>
    <xf numFmtId="0" fontId="4" fillId="0" borderId="10" xfId="0" applyFont="1" applyBorder="1" applyAlignment="1">
      <alignment horizontal="center" shrinkToFit="1"/>
    </xf>
    <xf numFmtId="176" fontId="4" fillId="0" borderId="10" xfId="0" applyNumberFormat="1" applyFont="1" applyFill="1" applyBorder="1" applyAlignment="1">
      <alignment horizontal="center" shrinkToFit="1"/>
    </xf>
    <xf numFmtId="178" fontId="0" fillId="0" borderId="12" xfId="0" applyNumberFormat="1" applyFont="1" applyFill="1" applyBorder="1" applyAlignment="1">
      <alignment horizontal="right"/>
    </xf>
    <xf numFmtId="176" fontId="0" fillId="0" borderId="10" xfId="0" applyNumberFormat="1" applyFont="1" applyFill="1" applyBorder="1" applyAlignment="1">
      <alignment horizontal="center" shrinkToFit="1"/>
    </xf>
    <xf numFmtId="0" fontId="0" fillId="0" borderId="10" xfId="0" applyBorder="1" applyAlignment="1">
      <alignment shrinkToFit="1"/>
    </xf>
    <xf numFmtId="0" fontId="0" fillId="0" borderId="5" xfId="0" applyBorder="1" applyAlignment="1">
      <alignment shrinkToFit="1"/>
    </xf>
    <xf numFmtId="38" fontId="0" fillId="0" borderId="1" xfId="0" applyNumberFormat="1" applyBorder="1" applyAlignment="1"/>
    <xf numFmtId="0" fontId="0" fillId="0" borderId="0" xfId="0" applyNumberFormat="1" applyAlignment="1"/>
    <xf numFmtId="0" fontId="0" fillId="0" borderId="2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0" xfId="0" applyBorder="1" applyAlignment="1">
      <alignment horizontal="distributed"/>
    </xf>
    <xf numFmtId="176" fontId="0" fillId="0" borderId="10" xfId="0" applyNumberFormat="1" applyFont="1" applyFill="1" applyBorder="1" applyAlignment="1">
      <alignment shrinkToFit="1"/>
    </xf>
    <xf numFmtId="38" fontId="6" fillId="0" borderId="0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0" fillId="0" borderId="0" xfId="0" applyBorder="1" applyAlignment="1"/>
    <xf numFmtId="0" fontId="0" fillId="0" borderId="12" xfId="0" applyBorder="1" applyAlignment="1"/>
    <xf numFmtId="0" fontId="0" fillId="0" borderId="10" xfId="0" applyFont="1" applyBorder="1" applyAlignment="1">
      <alignment horizontal="center" shrinkToFit="1"/>
    </xf>
    <xf numFmtId="0" fontId="0" fillId="0" borderId="10" xfId="0" applyFont="1" applyFill="1" applyBorder="1" applyAlignment="1">
      <alignment shrinkToFit="1"/>
    </xf>
    <xf numFmtId="176" fontId="0" fillId="0" borderId="1" xfId="0" applyNumberFormat="1" applyFill="1" applyBorder="1" applyAlignment="1"/>
    <xf numFmtId="176" fontId="0" fillId="0" borderId="13" xfId="0" applyNumberFormat="1" applyFill="1" applyBorder="1" applyAlignment="1"/>
    <xf numFmtId="0" fontId="0" fillId="0" borderId="4" xfId="0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14" xfId="0" applyFill="1" applyBorder="1" applyAlignment="1"/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distributed"/>
    </xf>
    <xf numFmtId="176" fontId="0" fillId="0" borderId="12" xfId="0" applyNumberFormat="1" applyFill="1" applyBorder="1" applyAlignment="1"/>
    <xf numFmtId="42" fontId="0" fillId="0" borderId="12" xfId="0" applyNumberFormat="1" applyFill="1" applyBorder="1" applyAlignment="1">
      <alignment horizontal="right"/>
    </xf>
    <xf numFmtId="42" fontId="0" fillId="0" borderId="0" xfId="0" applyNumberFormat="1" applyFill="1" applyBorder="1" applyAlignment="1">
      <alignment horizontal="right"/>
    </xf>
    <xf numFmtId="0" fontId="0" fillId="0" borderId="13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5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9"/>
  <sheetViews>
    <sheetView workbookViewId="0">
      <selection sqref="A1:XFD1048576"/>
    </sheetView>
  </sheetViews>
  <sheetFormatPr defaultRowHeight="13.5"/>
  <cols>
    <col min="1" max="1" width="5.625" style="1" customWidth="1"/>
    <col min="2" max="2" width="12.75" style="1" customWidth="1"/>
    <col min="3" max="3" width="11.25" style="1" customWidth="1"/>
    <col min="4" max="7" width="12.125" style="1" customWidth="1"/>
    <col min="8" max="8" width="11.625" style="1" customWidth="1"/>
    <col min="9" max="256" width="9" style="1"/>
    <col min="257" max="257" width="5.625" style="1" customWidth="1"/>
    <col min="258" max="258" width="12.75" style="1" customWidth="1"/>
    <col min="259" max="259" width="11.25" style="1" customWidth="1"/>
    <col min="260" max="263" width="12.125" style="1" customWidth="1"/>
    <col min="264" max="264" width="11.625" style="1" customWidth="1"/>
    <col min="265" max="512" width="9" style="1"/>
    <col min="513" max="513" width="5.625" style="1" customWidth="1"/>
    <col min="514" max="514" width="12.75" style="1" customWidth="1"/>
    <col min="515" max="515" width="11.25" style="1" customWidth="1"/>
    <col min="516" max="519" width="12.125" style="1" customWidth="1"/>
    <col min="520" max="520" width="11.625" style="1" customWidth="1"/>
    <col min="521" max="768" width="9" style="1"/>
    <col min="769" max="769" width="5.625" style="1" customWidth="1"/>
    <col min="770" max="770" width="12.75" style="1" customWidth="1"/>
    <col min="771" max="771" width="11.25" style="1" customWidth="1"/>
    <col min="772" max="775" width="12.125" style="1" customWidth="1"/>
    <col min="776" max="776" width="11.625" style="1" customWidth="1"/>
    <col min="777" max="1024" width="9" style="1"/>
    <col min="1025" max="1025" width="5.625" style="1" customWidth="1"/>
    <col min="1026" max="1026" width="12.75" style="1" customWidth="1"/>
    <col min="1027" max="1027" width="11.25" style="1" customWidth="1"/>
    <col min="1028" max="1031" width="12.125" style="1" customWidth="1"/>
    <col min="1032" max="1032" width="11.625" style="1" customWidth="1"/>
    <col min="1033" max="1280" width="9" style="1"/>
    <col min="1281" max="1281" width="5.625" style="1" customWidth="1"/>
    <col min="1282" max="1282" width="12.75" style="1" customWidth="1"/>
    <col min="1283" max="1283" width="11.25" style="1" customWidth="1"/>
    <col min="1284" max="1287" width="12.125" style="1" customWidth="1"/>
    <col min="1288" max="1288" width="11.625" style="1" customWidth="1"/>
    <col min="1289" max="1536" width="9" style="1"/>
    <col min="1537" max="1537" width="5.625" style="1" customWidth="1"/>
    <col min="1538" max="1538" width="12.75" style="1" customWidth="1"/>
    <col min="1539" max="1539" width="11.25" style="1" customWidth="1"/>
    <col min="1540" max="1543" width="12.125" style="1" customWidth="1"/>
    <col min="1544" max="1544" width="11.625" style="1" customWidth="1"/>
    <col min="1545" max="1792" width="9" style="1"/>
    <col min="1793" max="1793" width="5.625" style="1" customWidth="1"/>
    <col min="1794" max="1794" width="12.75" style="1" customWidth="1"/>
    <col min="1795" max="1795" width="11.25" style="1" customWidth="1"/>
    <col min="1796" max="1799" width="12.125" style="1" customWidth="1"/>
    <col min="1800" max="1800" width="11.625" style="1" customWidth="1"/>
    <col min="1801" max="2048" width="9" style="1"/>
    <col min="2049" max="2049" width="5.625" style="1" customWidth="1"/>
    <col min="2050" max="2050" width="12.75" style="1" customWidth="1"/>
    <col min="2051" max="2051" width="11.25" style="1" customWidth="1"/>
    <col min="2052" max="2055" width="12.125" style="1" customWidth="1"/>
    <col min="2056" max="2056" width="11.625" style="1" customWidth="1"/>
    <col min="2057" max="2304" width="9" style="1"/>
    <col min="2305" max="2305" width="5.625" style="1" customWidth="1"/>
    <col min="2306" max="2306" width="12.75" style="1" customWidth="1"/>
    <col min="2307" max="2307" width="11.25" style="1" customWidth="1"/>
    <col min="2308" max="2311" width="12.125" style="1" customWidth="1"/>
    <col min="2312" max="2312" width="11.625" style="1" customWidth="1"/>
    <col min="2313" max="2560" width="9" style="1"/>
    <col min="2561" max="2561" width="5.625" style="1" customWidth="1"/>
    <col min="2562" max="2562" width="12.75" style="1" customWidth="1"/>
    <col min="2563" max="2563" width="11.25" style="1" customWidth="1"/>
    <col min="2564" max="2567" width="12.125" style="1" customWidth="1"/>
    <col min="2568" max="2568" width="11.625" style="1" customWidth="1"/>
    <col min="2569" max="2816" width="9" style="1"/>
    <col min="2817" max="2817" width="5.625" style="1" customWidth="1"/>
    <col min="2818" max="2818" width="12.75" style="1" customWidth="1"/>
    <col min="2819" max="2819" width="11.25" style="1" customWidth="1"/>
    <col min="2820" max="2823" width="12.125" style="1" customWidth="1"/>
    <col min="2824" max="2824" width="11.625" style="1" customWidth="1"/>
    <col min="2825" max="3072" width="9" style="1"/>
    <col min="3073" max="3073" width="5.625" style="1" customWidth="1"/>
    <col min="3074" max="3074" width="12.75" style="1" customWidth="1"/>
    <col min="3075" max="3075" width="11.25" style="1" customWidth="1"/>
    <col min="3076" max="3079" width="12.125" style="1" customWidth="1"/>
    <col min="3080" max="3080" width="11.625" style="1" customWidth="1"/>
    <col min="3081" max="3328" width="9" style="1"/>
    <col min="3329" max="3329" width="5.625" style="1" customWidth="1"/>
    <col min="3330" max="3330" width="12.75" style="1" customWidth="1"/>
    <col min="3331" max="3331" width="11.25" style="1" customWidth="1"/>
    <col min="3332" max="3335" width="12.125" style="1" customWidth="1"/>
    <col min="3336" max="3336" width="11.625" style="1" customWidth="1"/>
    <col min="3337" max="3584" width="9" style="1"/>
    <col min="3585" max="3585" width="5.625" style="1" customWidth="1"/>
    <col min="3586" max="3586" width="12.75" style="1" customWidth="1"/>
    <col min="3587" max="3587" width="11.25" style="1" customWidth="1"/>
    <col min="3588" max="3591" width="12.125" style="1" customWidth="1"/>
    <col min="3592" max="3592" width="11.625" style="1" customWidth="1"/>
    <col min="3593" max="3840" width="9" style="1"/>
    <col min="3841" max="3841" width="5.625" style="1" customWidth="1"/>
    <col min="3842" max="3842" width="12.75" style="1" customWidth="1"/>
    <col min="3843" max="3843" width="11.25" style="1" customWidth="1"/>
    <col min="3844" max="3847" width="12.125" style="1" customWidth="1"/>
    <col min="3848" max="3848" width="11.625" style="1" customWidth="1"/>
    <col min="3849" max="4096" width="9" style="1"/>
    <col min="4097" max="4097" width="5.625" style="1" customWidth="1"/>
    <col min="4098" max="4098" width="12.75" style="1" customWidth="1"/>
    <col min="4099" max="4099" width="11.25" style="1" customWidth="1"/>
    <col min="4100" max="4103" width="12.125" style="1" customWidth="1"/>
    <col min="4104" max="4104" width="11.625" style="1" customWidth="1"/>
    <col min="4105" max="4352" width="9" style="1"/>
    <col min="4353" max="4353" width="5.625" style="1" customWidth="1"/>
    <col min="4354" max="4354" width="12.75" style="1" customWidth="1"/>
    <col min="4355" max="4355" width="11.25" style="1" customWidth="1"/>
    <col min="4356" max="4359" width="12.125" style="1" customWidth="1"/>
    <col min="4360" max="4360" width="11.625" style="1" customWidth="1"/>
    <col min="4361" max="4608" width="9" style="1"/>
    <col min="4609" max="4609" width="5.625" style="1" customWidth="1"/>
    <col min="4610" max="4610" width="12.75" style="1" customWidth="1"/>
    <col min="4611" max="4611" width="11.25" style="1" customWidth="1"/>
    <col min="4612" max="4615" width="12.125" style="1" customWidth="1"/>
    <col min="4616" max="4616" width="11.625" style="1" customWidth="1"/>
    <col min="4617" max="4864" width="9" style="1"/>
    <col min="4865" max="4865" width="5.625" style="1" customWidth="1"/>
    <col min="4866" max="4866" width="12.75" style="1" customWidth="1"/>
    <col min="4867" max="4867" width="11.25" style="1" customWidth="1"/>
    <col min="4868" max="4871" width="12.125" style="1" customWidth="1"/>
    <col min="4872" max="4872" width="11.625" style="1" customWidth="1"/>
    <col min="4873" max="5120" width="9" style="1"/>
    <col min="5121" max="5121" width="5.625" style="1" customWidth="1"/>
    <col min="5122" max="5122" width="12.75" style="1" customWidth="1"/>
    <col min="5123" max="5123" width="11.25" style="1" customWidth="1"/>
    <col min="5124" max="5127" width="12.125" style="1" customWidth="1"/>
    <col min="5128" max="5128" width="11.625" style="1" customWidth="1"/>
    <col min="5129" max="5376" width="9" style="1"/>
    <col min="5377" max="5377" width="5.625" style="1" customWidth="1"/>
    <col min="5378" max="5378" width="12.75" style="1" customWidth="1"/>
    <col min="5379" max="5379" width="11.25" style="1" customWidth="1"/>
    <col min="5380" max="5383" width="12.125" style="1" customWidth="1"/>
    <col min="5384" max="5384" width="11.625" style="1" customWidth="1"/>
    <col min="5385" max="5632" width="9" style="1"/>
    <col min="5633" max="5633" width="5.625" style="1" customWidth="1"/>
    <col min="5634" max="5634" width="12.75" style="1" customWidth="1"/>
    <col min="5635" max="5635" width="11.25" style="1" customWidth="1"/>
    <col min="5636" max="5639" width="12.125" style="1" customWidth="1"/>
    <col min="5640" max="5640" width="11.625" style="1" customWidth="1"/>
    <col min="5641" max="5888" width="9" style="1"/>
    <col min="5889" max="5889" width="5.625" style="1" customWidth="1"/>
    <col min="5890" max="5890" width="12.75" style="1" customWidth="1"/>
    <col min="5891" max="5891" width="11.25" style="1" customWidth="1"/>
    <col min="5892" max="5895" width="12.125" style="1" customWidth="1"/>
    <col min="5896" max="5896" width="11.625" style="1" customWidth="1"/>
    <col min="5897" max="6144" width="9" style="1"/>
    <col min="6145" max="6145" width="5.625" style="1" customWidth="1"/>
    <col min="6146" max="6146" width="12.75" style="1" customWidth="1"/>
    <col min="6147" max="6147" width="11.25" style="1" customWidth="1"/>
    <col min="6148" max="6151" width="12.125" style="1" customWidth="1"/>
    <col min="6152" max="6152" width="11.625" style="1" customWidth="1"/>
    <col min="6153" max="6400" width="9" style="1"/>
    <col min="6401" max="6401" width="5.625" style="1" customWidth="1"/>
    <col min="6402" max="6402" width="12.75" style="1" customWidth="1"/>
    <col min="6403" max="6403" width="11.25" style="1" customWidth="1"/>
    <col min="6404" max="6407" width="12.125" style="1" customWidth="1"/>
    <col min="6408" max="6408" width="11.625" style="1" customWidth="1"/>
    <col min="6409" max="6656" width="9" style="1"/>
    <col min="6657" max="6657" width="5.625" style="1" customWidth="1"/>
    <col min="6658" max="6658" width="12.75" style="1" customWidth="1"/>
    <col min="6659" max="6659" width="11.25" style="1" customWidth="1"/>
    <col min="6660" max="6663" width="12.125" style="1" customWidth="1"/>
    <col min="6664" max="6664" width="11.625" style="1" customWidth="1"/>
    <col min="6665" max="6912" width="9" style="1"/>
    <col min="6913" max="6913" width="5.625" style="1" customWidth="1"/>
    <col min="6914" max="6914" width="12.75" style="1" customWidth="1"/>
    <col min="6915" max="6915" width="11.25" style="1" customWidth="1"/>
    <col min="6916" max="6919" width="12.125" style="1" customWidth="1"/>
    <col min="6920" max="6920" width="11.625" style="1" customWidth="1"/>
    <col min="6921" max="7168" width="9" style="1"/>
    <col min="7169" max="7169" width="5.625" style="1" customWidth="1"/>
    <col min="7170" max="7170" width="12.75" style="1" customWidth="1"/>
    <col min="7171" max="7171" width="11.25" style="1" customWidth="1"/>
    <col min="7172" max="7175" width="12.125" style="1" customWidth="1"/>
    <col min="7176" max="7176" width="11.625" style="1" customWidth="1"/>
    <col min="7177" max="7424" width="9" style="1"/>
    <col min="7425" max="7425" width="5.625" style="1" customWidth="1"/>
    <col min="7426" max="7426" width="12.75" style="1" customWidth="1"/>
    <col min="7427" max="7427" width="11.25" style="1" customWidth="1"/>
    <col min="7428" max="7431" width="12.125" style="1" customWidth="1"/>
    <col min="7432" max="7432" width="11.625" style="1" customWidth="1"/>
    <col min="7433" max="7680" width="9" style="1"/>
    <col min="7681" max="7681" width="5.625" style="1" customWidth="1"/>
    <col min="7682" max="7682" width="12.75" style="1" customWidth="1"/>
    <col min="7683" max="7683" width="11.25" style="1" customWidth="1"/>
    <col min="7684" max="7687" width="12.125" style="1" customWidth="1"/>
    <col min="7688" max="7688" width="11.625" style="1" customWidth="1"/>
    <col min="7689" max="7936" width="9" style="1"/>
    <col min="7937" max="7937" width="5.625" style="1" customWidth="1"/>
    <col min="7938" max="7938" width="12.75" style="1" customWidth="1"/>
    <col min="7939" max="7939" width="11.25" style="1" customWidth="1"/>
    <col min="7940" max="7943" width="12.125" style="1" customWidth="1"/>
    <col min="7944" max="7944" width="11.625" style="1" customWidth="1"/>
    <col min="7945" max="8192" width="9" style="1"/>
    <col min="8193" max="8193" width="5.625" style="1" customWidth="1"/>
    <col min="8194" max="8194" width="12.75" style="1" customWidth="1"/>
    <col min="8195" max="8195" width="11.25" style="1" customWidth="1"/>
    <col min="8196" max="8199" width="12.125" style="1" customWidth="1"/>
    <col min="8200" max="8200" width="11.625" style="1" customWidth="1"/>
    <col min="8201" max="8448" width="9" style="1"/>
    <col min="8449" max="8449" width="5.625" style="1" customWidth="1"/>
    <col min="8450" max="8450" width="12.75" style="1" customWidth="1"/>
    <col min="8451" max="8451" width="11.25" style="1" customWidth="1"/>
    <col min="8452" max="8455" width="12.125" style="1" customWidth="1"/>
    <col min="8456" max="8456" width="11.625" style="1" customWidth="1"/>
    <col min="8457" max="8704" width="9" style="1"/>
    <col min="8705" max="8705" width="5.625" style="1" customWidth="1"/>
    <col min="8706" max="8706" width="12.75" style="1" customWidth="1"/>
    <col min="8707" max="8707" width="11.25" style="1" customWidth="1"/>
    <col min="8708" max="8711" width="12.125" style="1" customWidth="1"/>
    <col min="8712" max="8712" width="11.625" style="1" customWidth="1"/>
    <col min="8713" max="8960" width="9" style="1"/>
    <col min="8961" max="8961" width="5.625" style="1" customWidth="1"/>
    <col min="8962" max="8962" width="12.75" style="1" customWidth="1"/>
    <col min="8963" max="8963" width="11.25" style="1" customWidth="1"/>
    <col min="8964" max="8967" width="12.125" style="1" customWidth="1"/>
    <col min="8968" max="8968" width="11.625" style="1" customWidth="1"/>
    <col min="8969" max="9216" width="9" style="1"/>
    <col min="9217" max="9217" width="5.625" style="1" customWidth="1"/>
    <col min="9218" max="9218" width="12.75" style="1" customWidth="1"/>
    <col min="9219" max="9219" width="11.25" style="1" customWidth="1"/>
    <col min="9220" max="9223" width="12.125" style="1" customWidth="1"/>
    <col min="9224" max="9224" width="11.625" style="1" customWidth="1"/>
    <col min="9225" max="9472" width="9" style="1"/>
    <col min="9473" max="9473" width="5.625" style="1" customWidth="1"/>
    <col min="9474" max="9474" width="12.75" style="1" customWidth="1"/>
    <col min="9475" max="9475" width="11.25" style="1" customWidth="1"/>
    <col min="9476" max="9479" width="12.125" style="1" customWidth="1"/>
    <col min="9480" max="9480" width="11.625" style="1" customWidth="1"/>
    <col min="9481" max="9728" width="9" style="1"/>
    <col min="9729" max="9729" width="5.625" style="1" customWidth="1"/>
    <col min="9730" max="9730" width="12.75" style="1" customWidth="1"/>
    <col min="9731" max="9731" width="11.25" style="1" customWidth="1"/>
    <col min="9732" max="9735" width="12.125" style="1" customWidth="1"/>
    <col min="9736" max="9736" width="11.625" style="1" customWidth="1"/>
    <col min="9737" max="9984" width="9" style="1"/>
    <col min="9985" max="9985" width="5.625" style="1" customWidth="1"/>
    <col min="9986" max="9986" width="12.75" style="1" customWidth="1"/>
    <col min="9987" max="9987" width="11.25" style="1" customWidth="1"/>
    <col min="9988" max="9991" width="12.125" style="1" customWidth="1"/>
    <col min="9992" max="9992" width="11.625" style="1" customWidth="1"/>
    <col min="9993" max="10240" width="9" style="1"/>
    <col min="10241" max="10241" width="5.625" style="1" customWidth="1"/>
    <col min="10242" max="10242" width="12.75" style="1" customWidth="1"/>
    <col min="10243" max="10243" width="11.25" style="1" customWidth="1"/>
    <col min="10244" max="10247" width="12.125" style="1" customWidth="1"/>
    <col min="10248" max="10248" width="11.625" style="1" customWidth="1"/>
    <col min="10249" max="10496" width="9" style="1"/>
    <col min="10497" max="10497" width="5.625" style="1" customWidth="1"/>
    <col min="10498" max="10498" width="12.75" style="1" customWidth="1"/>
    <col min="10499" max="10499" width="11.25" style="1" customWidth="1"/>
    <col min="10500" max="10503" width="12.125" style="1" customWidth="1"/>
    <col min="10504" max="10504" width="11.625" style="1" customWidth="1"/>
    <col min="10505" max="10752" width="9" style="1"/>
    <col min="10753" max="10753" width="5.625" style="1" customWidth="1"/>
    <col min="10754" max="10754" width="12.75" style="1" customWidth="1"/>
    <col min="10755" max="10755" width="11.25" style="1" customWidth="1"/>
    <col min="10756" max="10759" width="12.125" style="1" customWidth="1"/>
    <col min="10760" max="10760" width="11.625" style="1" customWidth="1"/>
    <col min="10761" max="11008" width="9" style="1"/>
    <col min="11009" max="11009" width="5.625" style="1" customWidth="1"/>
    <col min="11010" max="11010" width="12.75" style="1" customWidth="1"/>
    <col min="11011" max="11011" width="11.25" style="1" customWidth="1"/>
    <col min="11012" max="11015" width="12.125" style="1" customWidth="1"/>
    <col min="11016" max="11016" width="11.625" style="1" customWidth="1"/>
    <col min="11017" max="11264" width="9" style="1"/>
    <col min="11265" max="11265" width="5.625" style="1" customWidth="1"/>
    <col min="11266" max="11266" width="12.75" style="1" customWidth="1"/>
    <col min="11267" max="11267" width="11.25" style="1" customWidth="1"/>
    <col min="11268" max="11271" width="12.125" style="1" customWidth="1"/>
    <col min="11272" max="11272" width="11.625" style="1" customWidth="1"/>
    <col min="11273" max="11520" width="9" style="1"/>
    <col min="11521" max="11521" width="5.625" style="1" customWidth="1"/>
    <col min="11522" max="11522" width="12.75" style="1" customWidth="1"/>
    <col min="11523" max="11523" width="11.25" style="1" customWidth="1"/>
    <col min="11524" max="11527" width="12.125" style="1" customWidth="1"/>
    <col min="11528" max="11528" width="11.625" style="1" customWidth="1"/>
    <col min="11529" max="11776" width="9" style="1"/>
    <col min="11777" max="11777" width="5.625" style="1" customWidth="1"/>
    <col min="11778" max="11778" width="12.75" style="1" customWidth="1"/>
    <col min="11779" max="11779" width="11.25" style="1" customWidth="1"/>
    <col min="11780" max="11783" width="12.125" style="1" customWidth="1"/>
    <col min="11784" max="11784" width="11.625" style="1" customWidth="1"/>
    <col min="11785" max="12032" width="9" style="1"/>
    <col min="12033" max="12033" width="5.625" style="1" customWidth="1"/>
    <col min="12034" max="12034" width="12.75" style="1" customWidth="1"/>
    <col min="12035" max="12035" width="11.25" style="1" customWidth="1"/>
    <col min="12036" max="12039" width="12.125" style="1" customWidth="1"/>
    <col min="12040" max="12040" width="11.625" style="1" customWidth="1"/>
    <col min="12041" max="12288" width="9" style="1"/>
    <col min="12289" max="12289" width="5.625" style="1" customWidth="1"/>
    <col min="12290" max="12290" width="12.75" style="1" customWidth="1"/>
    <col min="12291" max="12291" width="11.25" style="1" customWidth="1"/>
    <col min="12292" max="12295" width="12.125" style="1" customWidth="1"/>
    <col min="12296" max="12296" width="11.625" style="1" customWidth="1"/>
    <col min="12297" max="12544" width="9" style="1"/>
    <col min="12545" max="12545" width="5.625" style="1" customWidth="1"/>
    <col min="12546" max="12546" width="12.75" style="1" customWidth="1"/>
    <col min="12547" max="12547" width="11.25" style="1" customWidth="1"/>
    <col min="12548" max="12551" width="12.125" style="1" customWidth="1"/>
    <col min="12552" max="12552" width="11.625" style="1" customWidth="1"/>
    <col min="12553" max="12800" width="9" style="1"/>
    <col min="12801" max="12801" width="5.625" style="1" customWidth="1"/>
    <col min="12802" max="12802" width="12.75" style="1" customWidth="1"/>
    <col min="12803" max="12803" width="11.25" style="1" customWidth="1"/>
    <col min="12804" max="12807" width="12.125" style="1" customWidth="1"/>
    <col min="12808" max="12808" width="11.625" style="1" customWidth="1"/>
    <col min="12809" max="13056" width="9" style="1"/>
    <col min="13057" max="13057" width="5.625" style="1" customWidth="1"/>
    <col min="13058" max="13058" width="12.75" style="1" customWidth="1"/>
    <col min="13059" max="13059" width="11.25" style="1" customWidth="1"/>
    <col min="13060" max="13063" width="12.125" style="1" customWidth="1"/>
    <col min="13064" max="13064" width="11.625" style="1" customWidth="1"/>
    <col min="13065" max="13312" width="9" style="1"/>
    <col min="13313" max="13313" width="5.625" style="1" customWidth="1"/>
    <col min="13314" max="13314" width="12.75" style="1" customWidth="1"/>
    <col min="13315" max="13315" width="11.25" style="1" customWidth="1"/>
    <col min="13316" max="13319" width="12.125" style="1" customWidth="1"/>
    <col min="13320" max="13320" width="11.625" style="1" customWidth="1"/>
    <col min="13321" max="13568" width="9" style="1"/>
    <col min="13569" max="13569" width="5.625" style="1" customWidth="1"/>
    <col min="13570" max="13570" width="12.75" style="1" customWidth="1"/>
    <col min="13571" max="13571" width="11.25" style="1" customWidth="1"/>
    <col min="13572" max="13575" width="12.125" style="1" customWidth="1"/>
    <col min="13576" max="13576" width="11.625" style="1" customWidth="1"/>
    <col min="13577" max="13824" width="9" style="1"/>
    <col min="13825" max="13825" width="5.625" style="1" customWidth="1"/>
    <col min="13826" max="13826" width="12.75" style="1" customWidth="1"/>
    <col min="13827" max="13827" width="11.25" style="1" customWidth="1"/>
    <col min="13828" max="13831" width="12.125" style="1" customWidth="1"/>
    <col min="13832" max="13832" width="11.625" style="1" customWidth="1"/>
    <col min="13833" max="14080" width="9" style="1"/>
    <col min="14081" max="14081" width="5.625" style="1" customWidth="1"/>
    <col min="14082" max="14082" width="12.75" style="1" customWidth="1"/>
    <col min="14083" max="14083" width="11.25" style="1" customWidth="1"/>
    <col min="14084" max="14087" width="12.125" style="1" customWidth="1"/>
    <col min="14088" max="14088" width="11.625" style="1" customWidth="1"/>
    <col min="14089" max="14336" width="9" style="1"/>
    <col min="14337" max="14337" width="5.625" style="1" customWidth="1"/>
    <col min="14338" max="14338" width="12.75" style="1" customWidth="1"/>
    <col min="14339" max="14339" width="11.25" style="1" customWidth="1"/>
    <col min="14340" max="14343" width="12.125" style="1" customWidth="1"/>
    <col min="14344" max="14344" width="11.625" style="1" customWidth="1"/>
    <col min="14345" max="14592" width="9" style="1"/>
    <col min="14593" max="14593" width="5.625" style="1" customWidth="1"/>
    <col min="14594" max="14594" width="12.75" style="1" customWidth="1"/>
    <col min="14595" max="14595" width="11.25" style="1" customWidth="1"/>
    <col min="14596" max="14599" width="12.125" style="1" customWidth="1"/>
    <col min="14600" max="14600" width="11.625" style="1" customWidth="1"/>
    <col min="14601" max="14848" width="9" style="1"/>
    <col min="14849" max="14849" width="5.625" style="1" customWidth="1"/>
    <col min="14850" max="14850" width="12.75" style="1" customWidth="1"/>
    <col min="14851" max="14851" width="11.25" style="1" customWidth="1"/>
    <col min="14852" max="14855" width="12.125" style="1" customWidth="1"/>
    <col min="14856" max="14856" width="11.625" style="1" customWidth="1"/>
    <col min="14857" max="15104" width="9" style="1"/>
    <col min="15105" max="15105" width="5.625" style="1" customWidth="1"/>
    <col min="15106" max="15106" width="12.75" style="1" customWidth="1"/>
    <col min="15107" max="15107" width="11.25" style="1" customWidth="1"/>
    <col min="15108" max="15111" width="12.125" style="1" customWidth="1"/>
    <col min="15112" max="15112" width="11.625" style="1" customWidth="1"/>
    <col min="15113" max="15360" width="9" style="1"/>
    <col min="15361" max="15361" width="5.625" style="1" customWidth="1"/>
    <col min="15362" max="15362" width="12.75" style="1" customWidth="1"/>
    <col min="15363" max="15363" width="11.25" style="1" customWidth="1"/>
    <col min="15364" max="15367" width="12.125" style="1" customWidth="1"/>
    <col min="15368" max="15368" width="11.625" style="1" customWidth="1"/>
    <col min="15369" max="15616" width="9" style="1"/>
    <col min="15617" max="15617" width="5.625" style="1" customWidth="1"/>
    <col min="15618" max="15618" width="12.75" style="1" customWidth="1"/>
    <col min="15619" max="15619" width="11.25" style="1" customWidth="1"/>
    <col min="15620" max="15623" width="12.125" style="1" customWidth="1"/>
    <col min="15624" max="15624" width="11.625" style="1" customWidth="1"/>
    <col min="15625" max="15872" width="9" style="1"/>
    <col min="15873" max="15873" width="5.625" style="1" customWidth="1"/>
    <col min="15874" max="15874" width="12.75" style="1" customWidth="1"/>
    <col min="15875" max="15875" width="11.25" style="1" customWidth="1"/>
    <col min="15876" max="15879" width="12.125" style="1" customWidth="1"/>
    <col min="15880" max="15880" width="11.625" style="1" customWidth="1"/>
    <col min="15881" max="16128" width="9" style="1"/>
    <col min="16129" max="16129" width="5.625" style="1" customWidth="1"/>
    <col min="16130" max="16130" width="12.75" style="1" customWidth="1"/>
    <col min="16131" max="16131" width="11.25" style="1" customWidth="1"/>
    <col min="16132" max="16135" width="12.125" style="1" customWidth="1"/>
    <col min="16136" max="16136" width="11.625" style="1" customWidth="1"/>
    <col min="16137" max="16384" width="9" style="1"/>
  </cols>
  <sheetData>
    <row r="2" spans="2:8">
      <c r="B2" s="1" t="s">
        <v>0</v>
      </c>
    </row>
    <row r="4" spans="2:8">
      <c r="B4" s="2" t="s">
        <v>1</v>
      </c>
      <c r="C4" s="2"/>
      <c r="D4" s="2"/>
      <c r="E4" s="2"/>
      <c r="F4" s="2"/>
      <c r="G4" s="3" t="s">
        <v>2</v>
      </c>
    </row>
    <row r="5" spans="2:8" ht="14.45" customHeight="1">
      <c r="B5" s="4" t="s">
        <v>3</v>
      </c>
      <c r="C5" s="4" t="s">
        <v>4</v>
      </c>
      <c r="D5" s="5"/>
      <c r="E5" s="6" t="s">
        <v>5</v>
      </c>
      <c r="F5" s="6"/>
      <c r="G5" s="4" t="s">
        <v>6</v>
      </c>
      <c r="H5" s="7"/>
    </row>
    <row r="6" spans="2:8">
      <c r="B6" s="8"/>
      <c r="C6" s="8"/>
      <c r="D6" s="9" t="s">
        <v>7</v>
      </c>
      <c r="E6" s="10" t="s">
        <v>8</v>
      </c>
      <c r="F6" s="10" t="s">
        <v>9</v>
      </c>
      <c r="G6" s="8"/>
      <c r="H6" s="7"/>
    </row>
    <row r="7" spans="2:8">
      <c r="B7" s="11"/>
      <c r="C7" s="12"/>
      <c r="D7" s="13"/>
      <c r="E7" s="13"/>
      <c r="F7" s="13"/>
      <c r="G7" s="14"/>
    </row>
    <row r="8" spans="2:8">
      <c r="B8" s="15" t="s">
        <v>10</v>
      </c>
      <c r="C8" s="16">
        <v>6223</v>
      </c>
      <c r="D8" s="17">
        <f>E8+F8</f>
        <v>32152</v>
      </c>
      <c r="E8" s="17">
        <v>15933</v>
      </c>
      <c r="F8" s="17">
        <v>16219</v>
      </c>
      <c r="G8" s="18" t="s">
        <v>11</v>
      </c>
    </row>
    <row r="9" spans="2:8">
      <c r="B9" s="15" t="s">
        <v>12</v>
      </c>
      <c r="C9" s="19">
        <v>6961</v>
      </c>
      <c r="D9" s="20">
        <v>35022</v>
      </c>
      <c r="E9" s="20">
        <v>16545</v>
      </c>
      <c r="F9" s="20">
        <v>18477</v>
      </c>
      <c r="G9" s="21"/>
      <c r="H9" s="22"/>
    </row>
    <row r="10" spans="2:8">
      <c r="B10" s="15" t="s">
        <v>13</v>
      </c>
      <c r="C10" s="19">
        <v>8733</v>
      </c>
      <c r="D10" s="20">
        <v>39014</v>
      </c>
      <c r="E10" s="20">
        <v>19008</v>
      </c>
      <c r="F10" s="20">
        <v>20006</v>
      </c>
      <c r="G10" s="21"/>
      <c r="H10" s="22"/>
    </row>
    <row r="11" spans="2:8">
      <c r="B11" s="15" t="s">
        <v>14</v>
      </c>
      <c r="C11" s="19">
        <v>13589</v>
      </c>
      <c r="D11" s="20">
        <v>54486</v>
      </c>
      <c r="E11" s="20">
        <v>27391</v>
      </c>
      <c r="F11" s="20">
        <v>27095</v>
      </c>
      <c r="G11" s="21"/>
      <c r="H11" s="22"/>
    </row>
    <row r="12" spans="2:8">
      <c r="B12" s="15" t="s">
        <v>15</v>
      </c>
      <c r="C12" s="19">
        <v>19099</v>
      </c>
      <c r="D12" s="20">
        <v>72834</v>
      </c>
      <c r="E12" s="20">
        <v>36731</v>
      </c>
      <c r="F12" s="20">
        <v>36103</v>
      </c>
      <c r="G12" s="21"/>
    </row>
    <row r="13" spans="2:8">
      <c r="B13" s="15"/>
      <c r="C13" s="19"/>
      <c r="D13" s="20"/>
      <c r="E13" s="20"/>
      <c r="F13" s="20"/>
      <c r="G13" s="21"/>
    </row>
    <row r="14" spans="2:8">
      <c r="B14" s="15" t="s">
        <v>16</v>
      </c>
      <c r="C14" s="19">
        <v>23413</v>
      </c>
      <c r="D14" s="20">
        <v>84592</v>
      </c>
      <c r="E14" s="20">
        <v>42356</v>
      </c>
      <c r="F14" s="20">
        <v>42236</v>
      </c>
      <c r="G14" s="21"/>
    </row>
    <row r="15" spans="2:8">
      <c r="B15" s="15" t="s">
        <v>17</v>
      </c>
      <c r="C15" s="19">
        <v>27494</v>
      </c>
      <c r="D15" s="20">
        <v>92674</v>
      </c>
      <c r="E15" s="20">
        <v>46002</v>
      </c>
      <c r="F15" s="20">
        <v>46672</v>
      </c>
      <c r="G15" s="21"/>
    </row>
    <row r="16" spans="2:8">
      <c r="B16" s="15" t="s">
        <v>18</v>
      </c>
      <c r="C16" s="23">
        <v>35098</v>
      </c>
      <c r="D16" s="24">
        <v>102531</v>
      </c>
      <c r="E16" s="24">
        <v>51657</v>
      </c>
      <c r="F16" s="24">
        <v>50874</v>
      </c>
      <c r="G16" s="25"/>
    </row>
    <row r="17" spans="2:7">
      <c r="B17" s="15" t="s">
        <v>19</v>
      </c>
      <c r="C17" s="23">
        <v>43266</v>
      </c>
      <c r="D17" s="24">
        <v>113796</v>
      </c>
      <c r="E17" s="24">
        <v>57643</v>
      </c>
      <c r="F17" s="24">
        <v>56153</v>
      </c>
      <c r="G17" s="25"/>
    </row>
    <row r="18" spans="2:7">
      <c r="B18" s="15" t="s">
        <v>20</v>
      </c>
      <c r="C18" s="23">
        <v>43462</v>
      </c>
      <c r="D18" s="24">
        <v>114009</v>
      </c>
      <c r="E18" s="24">
        <v>57588</v>
      </c>
      <c r="F18" s="24">
        <v>56421</v>
      </c>
      <c r="G18" s="25"/>
    </row>
    <row r="19" spans="2:7">
      <c r="B19" s="26" t="s">
        <v>21</v>
      </c>
      <c r="C19" s="27">
        <v>44089</v>
      </c>
      <c r="D19" s="28">
        <v>114712</v>
      </c>
      <c r="E19" s="28">
        <v>57970</v>
      </c>
      <c r="F19" s="28">
        <v>56742</v>
      </c>
      <c r="G19" s="29"/>
    </row>
    <row r="20" spans="2:7">
      <c r="B20" s="26"/>
      <c r="C20" s="27"/>
      <c r="D20" s="28"/>
      <c r="E20" s="28"/>
      <c r="F20" s="28"/>
      <c r="G20" s="29"/>
    </row>
    <row r="21" spans="2:7">
      <c r="B21" s="30" t="s">
        <v>22</v>
      </c>
      <c r="C21" s="27">
        <v>44769</v>
      </c>
      <c r="D21" s="28">
        <v>115431</v>
      </c>
      <c r="E21" s="28">
        <v>58244</v>
      </c>
      <c r="F21" s="28">
        <v>57187</v>
      </c>
      <c r="G21" s="29"/>
    </row>
    <row r="22" spans="2:7">
      <c r="B22" s="30" t="s">
        <v>23</v>
      </c>
      <c r="C22" s="27">
        <v>46032</v>
      </c>
      <c r="D22" s="28">
        <v>116411</v>
      </c>
      <c r="E22" s="28">
        <v>58843</v>
      </c>
      <c r="F22" s="28">
        <v>57568</v>
      </c>
      <c r="G22" s="29"/>
    </row>
    <row r="23" spans="2:7">
      <c r="B23" s="30" t="s">
        <v>24</v>
      </c>
      <c r="C23" s="27">
        <v>47036</v>
      </c>
      <c r="D23" s="28">
        <v>117419</v>
      </c>
      <c r="E23" s="28">
        <v>59306</v>
      </c>
      <c r="F23" s="28">
        <v>58113</v>
      </c>
      <c r="G23" s="29"/>
    </row>
    <row r="24" spans="2:7">
      <c r="B24" s="30" t="s">
        <v>25</v>
      </c>
      <c r="C24" s="27">
        <v>48260</v>
      </c>
      <c r="D24" s="28">
        <v>119123</v>
      </c>
      <c r="E24" s="28">
        <v>60153</v>
      </c>
      <c r="F24" s="28">
        <v>58970</v>
      </c>
      <c r="G24" s="29"/>
    </row>
    <row r="25" spans="2:7">
      <c r="B25" s="30" t="s">
        <v>26</v>
      </c>
      <c r="C25" s="27">
        <v>49177</v>
      </c>
      <c r="D25" s="28">
        <f>SUM(E25:F25)</f>
        <v>120632</v>
      </c>
      <c r="E25" s="28">
        <v>60701</v>
      </c>
      <c r="F25" s="28">
        <v>59931</v>
      </c>
      <c r="G25" s="29"/>
    </row>
    <row r="26" spans="2:7">
      <c r="B26" s="31"/>
      <c r="C26" s="27"/>
      <c r="D26" s="28"/>
      <c r="E26" s="28"/>
      <c r="F26" s="28"/>
      <c r="G26" s="29"/>
    </row>
    <row r="27" spans="2:7">
      <c r="B27" s="26" t="s">
        <v>27</v>
      </c>
      <c r="C27" s="27">
        <v>50279</v>
      </c>
      <c r="D27" s="28">
        <v>122423</v>
      </c>
      <c r="E27" s="28">
        <v>61457</v>
      </c>
      <c r="F27" s="28">
        <v>60966</v>
      </c>
      <c r="G27" s="29"/>
    </row>
    <row r="28" spans="2:7">
      <c r="B28" s="15" t="s">
        <v>28</v>
      </c>
      <c r="C28" s="19">
        <v>51703</v>
      </c>
      <c r="D28" s="20">
        <v>124595</v>
      </c>
      <c r="E28" s="20">
        <v>62494</v>
      </c>
      <c r="F28" s="20">
        <v>62101</v>
      </c>
      <c r="G28" s="21"/>
    </row>
    <row r="29" spans="2:7">
      <c r="B29" s="15" t="s">
        <v>29</v>
      </c>
      <c r="C29" s="19">
        <v>52217</v>
      </c>
      <c r="D29" s="20">
        <v>125611</v>
      </c>
      <c r="E29" s="20">
        <v>62933</v>
      </c>
      <c r="F29" s="20">
        <v>62678</v>
      </c>
      <c r="G29" s="21"/>
    </row>
    <row r="30" spans="2:7">
      <c r="B30" s="15" t="s">
        <v>30</v>
      </c>
      <c r="C30" s="19">
        <v>53170</v>
      </c>
      <c r="D30" s="20">
        <v>126853</v>
      </c>
      <c r="E30" s="20">
        <v>63594</v>
      </c>
      <c r="F30" s="20">
        <v>63259</v>
      </c>
      <c r="G30" s="21"/>
    </row>
    <row r="31" spans="2:7">
      <c r="B31" s="15" t="s">
        <v>31</v>
      </c>
      <c r="C31" s="19">
        <v>54233</v>
      </c>
      <c r="D31" s="20">
        <v>128603</v>
      </c>
      <c r="E31" s="20">
        <v>64479</v>
      </c>
      <c r="F31" s="20">
        <v>64124</v>
      </c>
      <c r="G31" s="21"/>
    </row>
    <row r="32" spans="2:7">
      <c r="B32" s="15" t="s">
        <v>32</v>
      </c>
      <c r="C32" s="19">
        <v>54990</v>
      </c>
      <c r="D32" s="20">
        <v>130048</v>
      </c>
      <c r="E32" s="20">
        <v>65105</v>
      </c>
      <c r="F32" s="20">
        <v>64943</v>
      </c>
      <c r="G32" s="21"/>
    </row>
    <row r="33" spans="2:9">
      <c r="B33" s="32"/>
      <c r="C33" s="33"/>
      <c r="D33" s="34"/>
      <c r="E33" s="34"/>
      <c r="F33" s="34"/>
      <c r="G33" s="35"/>
      <c r="H33" s="36"/>
    </row>
    <row r="34" spans="2:9">
      <c r="B34" s="1" t="s">
        <v>33</v>
      </c>
    </row>
    <row r="35" spans="2:9">
      <c r="B35" s="1" t="s">
        <v>34</v>
      </c>
    </row>
    <row r="37" spans="2:9">
      <c r="B37" s="2" t="s">
        <v>35</v>
      </c>
      <c r="C37" s="2"/>
      <c r="D37" s="36"/>
      <c r="E37" s="36"/>
      <c r="H37" s="37" t="s">
        <v>36</v>
      </c>
    </row>
    <row r="38" spans="2:9">
      <c r="B38" s="4" t="s">
        <v>37</v>
      </c>
      <c r="C38" s="4" t="s">
        <v>38</v>
      </c>
      <c r="D38" s="5"/>
      <c r="E38" s="6" t="s">
        <v>39</v>
      </c>
      <c r="F38" s="6" t="s">
        <v>40</v>
      </c>
      <c r="G38" s="38"/>
      <c r="H38" s="39" t="s">
        <v>41</v>
      </c>
    </row>
    <row r="39" spans="2:9">
      <c r="B39" s="8"/>
      <c r="C39" s="8"/>
      <c r="D39" s="10" t="s">
        <v>42</v>
      </c>
      <c r="E39" s="10" t="s">
        <v>8</v>
      </c>
      <c r="F39" s="10" t="s">
        <v>9</v>
      </c>
      <c r="G39" s="10" t="s">
        <v>43</v>
      </c>
      <c r="H39" s="32" t="s">
        <v>44</v>
      </c>
    </row>
    <row r="40" spans="2:9">
      <c r="B40" s="11"/>
      <c r="C40" s="12"/>
      <c r="D40" s="13"/>
      <c r="E40" s="13"/>
      <c r="F40" s="13"/>
      <c r="G40" s="13"/>
      <c r="H40" s="14"/>
    </row>
    <row r="41" spans="2:9">
      <c r="B41" s="15" t="s">
        <v>45</v>
      </c>
      <c r="C41" s="16">
        <v>4908</v>
      </c>
      <c r="D41" s="17">
        <v>25707</v>
      </c>
      <c r="E41" s="17">
        <v>12589</v>
      </c>
      <c r="F41" s="17">
        <v>13118</v>
      </c>
      <c r="G41" s="40" t="s">
        <v>46</v>
      </c>
      <c r="H41" s="41" t="s">
        <v>47</v>
      </c>
    </row>
    <row r="42" spans="2:9">
      <c r="B42" s="15" t="s">
        <v>48</v>
      </c>
      <c r="C42" s="16">
        <v>5002</v>
      </c>
      <c r="D42" s="17">
        <v>26483</v>
      </c>
      <c r="E42" s="17">
        <v>13033</v>
      </c>
      <c r="F42" s="17">
        <v>13450</v>
      </c>
      <c r="G42" s="40" t="s">
        <v>46</v>
      </c>
      <c r="H42" s="41" t="s">
        <v>49</v>
      </c>
    </row>
    <row r="43" spans="2:9">
      <c r="B43" s="15" t="s">
        <v>50</v>
      </c>
      <c r="C43" s="16">
        <v>6180</v>
      </c>
      <c r="D43" s="17">
        <v>31839</v>
      </c>
      <c r="E43" s="17">
        <v>15177</v>
      </c>
      <c r="F43" s="17">
        <v>16662</v>
      </c>
      <c r="G43" s="40" t="s">
        <v>46</v>
      </c>
      <c r="H43" s="41" t="s">
        <v>51</v>
      </c>
    </row>
    <row r="44" spans="2:9">
      <c r="B44" s="15" t="s">
        <v>52</v>
      </c>
      <c r="C44" s="16">
        <v>6104</v>
      </c>
      <c r="D44" s="17">
        <v>32755</v>
      </c>
      <c r="E44" s="17">
        <v>15735</v>
      </c>
      <c r="F44" s="17">
        <v>17020</v>
      </c>
      <c r="G44" s="40" t="s">
        <v>46</v>
      </c>
      <c r="H44" s="41" t="s">
        <v>53</v>
      </c>
    </row>
    <row r="45" spans="2:9">
      <c r="B45" s="15" t="s">
        <v>54</v>
      </c>
      <c r="C45" s="16">
        <v>6160</v>
      </c>
      <c r="D45" s="17">
        <v>33657</v>
      </c>
      <c r="E45" s="17">
        <v>16097</v>
      </c>
      <c r="F45" s="17">
        <v>17060</v>
      </c>
      <c r="G45" s="7">
        <v>688</v>
      </c>
      <c r="H45" s="41" t="s">
        <v>55</v>
      </c>
    </row>
    <row r="46" spans="2:9">
      <c r="B46" s="15" t="s">
        <v>12</v>
      </c>
      <c r="C46" s="16">
        <v>6962</v>
      </c>
      <c r="D46" s="17">
        <v>35022</v>
      </c>
      <c r="E46" s="17">
        <v>16545</v>
      </c>
      <c r="F46" s="17">
        <f t="shared" ref="F46:F53" si="0">D46-E46</f>
        <v>18477</v>
      </c>
      <c r="G46" s="7">
        <v>736.5</v>
      </c>
      <c r="H46" s="41" t="s">
        <v>56</v>
      </c>
    </row>
    <row r="47" spans="2:9">
      <c r="B47" s="15" t="s">
        <v>57</v>
      </c>
      <c r="C47" s="16">
        <v>8417</v>
      </c>
      <c r="D47" s="17">
        <v>38328</v>
      </c>
      <c r="E47" s="17">
        <v>18528</v>
      </c>
      <c r="F47" s="17">
        <f t="shared" si="0"/>
        <v>19800</v>
      </c>
      <c r="G47" s="7">
        <v>806.1</v>
      </c>
      <c r="H47" s="41" t="s">
        <v>58</v>
      </c>
      <c r="I47" s="42"/>
    </row>
    <row r="48" spans="2:9">
      <c r="B48" s="15" t="s">
        <v>59</v>
      </c>
      <c r="C48" s="16">
        <v>11036</v>
      </c>
      <c r="D48" s="17">
        <v>46409</v>
      </c>
      <c r="E48" s="17">
        <v>23242</v>
      </c>
      <c r="F48" s="17">
        <f t="shared" si="0"/>
        <v>23167</v>
      </c>
      <c r="G48" s="7">
        <v>976</v>
      </c>
      <c r="H48" s="41" t="s">
        <v>60</v>
      </c>
    </row>
    <row r="49" spans="2:8">
      <c r="B49" s="15" t="s">
        <v>61</v>
      </c>
      <c r="C49" s="16">
        <v>16902</v>
      </c>
      <c r="D49" s="17">
        <v>64873</v>
      </c>
      <c r="E49" s="17">
        <v>32969</v>
      </c>
      <c r="F49" s="17">
        <f t="shared" si="0"/>
        <v>31904</v>
      </c>
      <c r="G49" s="7">
        <v>1364.3</v>
      </c>
      <c r="H49" s="41" t="s">
        <v>62</v>
      </c>
    </row>
    <row r="50" spans="2:8">
      <c r="B50" s="15" t="s">
        <v>63</v>
      </c>
      <c r="C50" s="16">
        <v>22275</v>
      </c>
      <c r="D50" s="17">
        <v>77012</v>
      </c>
      <c r="E50" s="17">
        <v>38773</v>
      </c>
      <c r="F50" s="17">
        <f t="shared" si="0"/>
        <v>38239</v>
      </c>
      <c r="G50" s="7">
        <v>1618.6</v>
      </c>
      <c r="H50" s="41" t="s">
        <v>64</v>
      </c>
    </row>
    <row r="51" spans="2:8">
      <c r="B51" s="15" t="s">
        <v>65</v>
      </c>
      <c r="C51" s="16">
        <v>25473</v>
      </c>
      <c r="D51" s="17">
        <v>87542</v>
      </c>
      <c r="E51" s="17">
        <v>44045</v>
      </c>
      <c r="F51" s="17">
        <f t="shared" si="0"/>
        <v>43497</v>
      </c>
      <c r="G51" s="7">
        <v>1841.1</v>
      </c>
      <c r="H51" s="41" t="s">
        <v>66</v>
      </c>
    </row>
    <row r="52" spans="2:8">
      <c r="B52" s="15" t="s">
        <v>67</v>
      </c>
      <c r="C52" s="16">
        <v>29012</v>
      </c>
      <c r="D52" s="17">
        <v>94767</v>
      </c>
      <c r="E52" s="17">
        <v>47550</v>
      </c>
      <c r="F52" s="17">
        <f t="shared" si="0"/>
        <v>47217</v>
      </c>
      <c r="G52" s="7">
        <v>1966.9</v>
      </c>
      <c r="H52" s="41" t="s">
        <v>68</v>
      </c>
    </row>
    <row r="53" spans="2:8">
      <c r="B53" s="15" t="s">
        <v>69</v>
      </c>
      <c r="C53" s="16">
        <v>34813</v>
      </c>
      <c r="D53" s="17">
        <v>101828</v>
      </c>
      <c r="E53" s="17">
        <v>51954</v>
      </c>
      <c r="F53" s="17">
        <f t="shared" si="0"/>
        <v>49874</v>
      </c>
      <c r="G53" s="7">
        <v>2111.6999999999998</v>
      </c>
      <c r="H53" s="41" t="s">
        <v>70</v>
      </c>
    </row>
    <row r="54" spans="2:8">
      <c r="B54" s="15" t="s">
        <v>71</v>
      </c>
      <c r="C54" s="16">
        <v>45300</v>
      </c>
      <c r="D54" s="17">
        <v>115455</v>
      </c>
      <c r="E54" s="17">
        <v>59922</v>
      </c>
      <c r="F54" s="17">
        <v>55533</v>
      </c>
      <c r="G54" s="7">
        <v>2394.3000000000002</v>
      </c>
      <c r="H54" s="41" t="s">
        <v>72</v>
      </c>
    </row>
    <row r="55" spans="2:8">
      <c r="B55" s="43" t="s">
        <v>73</v>
      </c>
      <c r="C55" s="44">
        <v>49778</v>
      </c>
      <c r="D55" s="45">
        <v>121159</v>
      </c>
      <c r="E55" s="45">
        <v>63071</v>
      </c>
      <c r="F55" s="45">
        <v>58088</v>
      </c>
      <c r="G55" s="7">
        <v>2512.6</v>
      </c>
      <c r="H55" s="46" t="s">
        <v>74</v>
      </c>
    </row>
    <row r="56" spans="2:8">
      <c r="B56" s="15" t="s">
        <v>75</v>
      </c>
      <c r="C56" s="47">
        <v>57318</v>
      </c>
      <c r="D56" s="48">
        <v>130874</v>
      </c>
      <c r="E56" s="48">
        <v>67819</v>
      </c>
      <c r="F56" s="48">
        <v>63055</v>
      </c>
      <c r="G56" s="7">
        <v>1926.9</v>
      </c>
      <c r="H56" s="49" t="s">
        <v>76</v>
      </c>
    </row>
    <row r="57" spans="2:8">
      <c r="B57" s="32"/>
      <c r="C57" s="50"/>
      <c r="D57" s="2"/>
      <c r="E57" s="2"/>
      <c r="F57" s="2"/>
      <c r="G57" s="2"/>
      <c r="H57" s="51"/>
    </row>
    <row r="58" spans="2:8">
      <c r="B58" s="1" t="s">
        <v>77</v>
      </c>
    </row>
    <row r="59" spans="2:8">
      <c r="B59" s="1" t="s">
        <v>78</v>
      </c>
      <c r="C59" s="52"/>
      <c r="D59" s="52"/>
      <c r="E59" s="52"/>
      <c r="F59" s="52"/>
      <c r="G59" s="52"/>
      <c r="H59" s="52"/>
    </row>
  </sheetData>
  <mergeCells count="5">
    <mergeCell ref="B5:B6"/>
    <mergeCell ref="C5:C6"/>
    <mergeCell ref="G5:G6"/>
    <mergeCell ref="B38:B39"/>
    <mergeCell ref="C38:C3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sqref="A1:XFD1048576"/>
    </sheetView>
  </sheetViews>
  <sheetFormatPr defaultRowHeight="13.5"/>
  <cols>
    <col min="1" max="1" width="5.625" style="52" customWidth="1"/>
    <col min="2" max="2" width="21.5" style="52" customWidth="1"/>
    <col min="3" max="3" width="10.125" style="52" customWidth="1"/>
    <col min="4" max="4" width="9" style="53"/>
    <col min="5" max="256" width="9" style="52"/>
    <col min="257" max="257" width="5.625" style="52" customWidth="1"/>
    <col min="258" max="258" width="21.5" style="52" customWidth="1"/>
    <col min="259" max="259" width="10.125" style="52" customWidth="1"/>
    <col min="260" max="512" width="9" style="52"/>
    <col min="513" max="513" width="5.625" style="52" customWidth="1"/>
    <col min="514" max="514" width="21.5" style="52" customWidth="1"/>
    <col min="515" max="515" width="10.125" style="52" customWidth="1"/>
    <col min="516" max="768" width="9" style="52"/>
    <col min="769" max="769" width="5.625" style="52" customWidth="1"/>
    <col min="770" max="770" width="21.5" style="52" customWidth="1"/>
    <col min="771" max="771" width="10.125" style="52" customWidth="1"/>
    <col min="772" max="1024" width="9" style="52"/>
    <col min="1025" max="1025" width="5.625" style="52" customWidth="1"/>
    <col min="1026" max="1026" width="21.5" style="52" customWidth="1"/>
    <col min="1027" max="1027" width="10.125" style="52" customWidth="1"/>
    <col min="1028" max="1280" width="9" style="52"/>
    <col min="1281" max="1281" width="5.625" style="52" customWidth="1"/>
    <col min="1282" max="1282" width="21.5" style="52" customWidth="1"/>
    <col min="1283" max="1283" width="10.125" style="52" customWidth="1"/>
    <col min="1284" max="1536" width="9" style="52"/>
    <col min="1537" max="1537" width="5.625" style="52" customWidth="1"/>
    <col min="1538" max="1538" width="21.5" style="52" customWidth="1"/>
    <col min="1539" max="1539" width="10.125" style="52" customWidth="1"/>
    <col min="1540" max="1792" width="9" style="52"/>
    <col min="1793" max="1793" width="5.625" style="52" customWidth="1"/>
    <col min="1794" max="1794" width="21.5" style="52" customWidth="1"/>
    <col min="1795" max="1795" width="10.125" style="52" customWidth="1"/>
    <col min="1796" max="2048" width="9" style="52"/>
    <col min="2049" max="2049" width="5.625" style="52" customWidth="1"/>
    <col min="2050" max="2050" width="21.5" style="52" customWidth="1"/>
    <col min="2051" max="2051" width="10.125" style="52" customWidth="1"/>
    <col min="2052" max="2304" width="9" style="52"/>
    <col min="2305" max="2305" width="5.625" style="52" customWidth="1"/>
    <col min="2306" max="2306" width="21.5" style="52" customWidth="1"/>
    <col min="2307" max="2307" width="10.125" style="52" customWidth="1"/>
    <col min="2308" max="2560" width="9" style="52"/>
    <col min="2561" max="2561" width="5.625" style="52" customWidth="1"/>
    <col min="2562" max="2562" width="21.5" style="52" customWidth="1"/>
    <col min="2563" max="2563" width="10.125" style="52" customWidth="1"/>
    <col min="2564" max="2816" width="9" style="52"/>
    <col min="2817" max="2817" width="5.625" style="52" customWidth="1"/>
    <col min="2818" max="2818" width="21.5" style="52" customWidth="1"/>
    <col min="2819" max="2819" width="10.125" style="52" customWidth="1"/>
    <col min="2820" max="3072" width="9" style="52"/>
    <col min="3073" max="3073" width="5.625" style="52" customWidth="1"/>
    <col min="3074" max="3074" width="21.5" style="52" customWidth="1"/>
    <col min="3075" max="3075" width="10.125" style="52" customWidth="1"/>
    <col min="3076" max="3328" width="9" style="52"/>
    <col min="3329" max="3329" width="5.625" style="52" customWidth="1"/>
    <col min="3330" max="3330" width="21.5" style="52" customWidth="1"/>
    <col min="3331" max="3331" width="10.125" style="52" customWidth="1"/>
    <col min="3332" max="3584" width="9" style="52"/>
    <col min="3585" max="3585" width="5.625" style="52" customWidth="1"/>
    <col min="3586" max="3586" width="21.5" style="52" customWidth="1"/>
    <col min="3587" max="3587" width="10.125" style="52" customWidth="1"/>
    <col min="3588" max="3840" width="9" style="52"/>
    <col min="3841" max="3841" width="5.625" style="52" customWidth="1"/>
    <col min="3842" max="3842" width="21.5" style="52" customWidth="1"/>
    <col min="3843" max="3843" width="10.125" style="52" customWidth="1"/>
    <col min="3844" max="4096" width="9" style="52"/>
    <col min="4097" max="4097" width="5.625" style="52" customWidth="1"/>
    <col min="4098" max="4098" width="21.5" style="52" customWidth="1"/>
    <col min="4099" max="4099" width="10.125" style="52" customWidth="1"/>
    <col min="4100" max="4352" width="9" style="52"/>
    <col min="4353" max="4353" width="5.625" style="52" customWidth="1"/>
    <col min="4354" max="4354" width="21.5" style="52" customWidth="1"/>
    <col min="4355" max="4355" width="10.125" style="52" customWidth="1"/>
    <col min="4356" max="4608" width="9" style="52"/>
    <col min="4609" max="4609" width="5.625" style="52" customWidth="1"/>
    <col min="4610" max="4610" width="21.5" style="52" customWidth="1"/>
    <col min="4611" max="4611" width="10.125" style="52" customWidth="1"/>
    <col min="4612" max="4864" width="9" style="52"/>
    <col min="4865" max="4865" width="5.625" style="52" customWidth="1"/>
    <col min="4866" max="4866" width="21.5" style="52" customWidth="1"/>
    <col min="4867" max="4867" width="10.125" style="52" customWidth="1"/>
    <col min="4868" max="5120" width="9" style="52"/>
    <col min="5121" max="5121" width="5.625" style="52" customWidth="1"/>
    <col min="5122" max="5122" width="21.5" style="52" customWidth="1"/>
    <col min="5123" max="5123" width="10.125" style="52" customWidth="1"/>
    <col min="5124" max="5376" width="9" style="52"/>
    <col min="5377" max="5377" width="5.625" style="52" customWidth="1"/>
    <col min="5378" max="5378" width="21.5" style="52" customWidth="1"/>
    <col min="5379" max="5379" width="10.125" style="52" customWidth="1"/>
    <col min="5380" max="5632" width="9" style="52"/>
    <col min="5633" max="5633" width="5.625" style="52" customWidth="1"/>
    <col min="5634" max="5634" width="21.5" style="52" customWidth="1"/>
    <col min="5635" max="5635" width="10.125" style="52" customWidth="1"/>
    <col min="5636" max="5888" width="9" style="52"/>
    <col min="5889" max="5889" width="5.625" style="52" customWidth="1"/>
    <col min="5890" max="5890" width="21.5" style="52" customWidth="1"/>
    <col min="5891" max="5891" width="10.125" style="52" customWidth="1"/>
    <col min="5892" max="6144" width="9" style="52"/>
    <col min="6145" max="6145" width="5.625" style="52" customWidth="1"/>
    <col min="6146" max="6146" width="21.5" style="52" customWidth="1"/>
    <col min="6147" max="6147" width="10.125" style="52" customWidth="1"/>
    <col min="6148" max="6400" width="9" style="52"/>
    <col min="6401" max="6401" width="5.625" style="52" customWidth="1"/>
    <col min="6402" max="6402" width="21.5" style="52" customWidth="1"/>
    <col min="6403" max="6403" width="10.125" style="52" customWidth="1"/>
    <col min="6404" max="6656" width="9" style="52"/>
    <col min="6657" max="6657" width="5.625" style="52" customWidth="1"/>
    <col min="6658" max="6658" width="21.5" style="52" customWidth="1"/>
    <col min="6659" max="6659" width="10.125" style="52" customWidth="1"/>
    <col min="6660" max="6912" width="9" style="52"/>
    <col min="6913" max="6913" width="5.625" style="52" customWidth="1"/>
    <col min="6914" max="6914" width="21.5" style="52" customWidth="1"/>
    <col min="6915" max="6915" width="10.125" style="52" customWidth="1"/>
    <col min="6916" max="7168" width="9" style="52"/>
    <col min="7169" max="7169" width="5.625" style="52" customWidth="1"/>
    <col min="7170" max="7170" width="21.5" style="52" customWidth="1"/>
    <col min="7171" max="7171" width="10.125" style="52" customWidth="1"/>
    <col min="7172" max="7424" width="9" style="52"/>
    <col min="7425" max="7425" width="5.625" style="52" customWidth="1"/>
    <col min="7426" max="7426" width="21.5" style="52" customWidth="1"/>
    <col min="7427" max="7427" width="10.125" style="52" customWidth="1"/>
    <col min="7428" max="7680" width="9" style="52"/>
    <col min="7681" max="7681" width="5.625" style="52" customWidth="1"/>
    <col min="7682" max="7682" width="21.5" style="52" customWidth="1"/>
    <col min="7683" max="7683" width="10.125" style="52" customWidth="1"/>
    <col min="7684" max="7936" width="9" style="52"/>
    <col min="7937" max="7937" width="5.625" style="52" customWidth="1"/>
    <col min="7938" max="7938" width="21.5" style="52" customWidth="1"/>
    <col min="7939" max="7939" width="10.125" style="52" customWidth="1"/>
    <col min="7940" max="8192" width="9" style="52"/>
    <col min="8193" max="8193" width="5.625" style="52" customWidth="1"/>
    <col min="8194" max="8194" width="21.5" style="52" customWidth="1"/>
    <col min="8195" max="8195" width="10.125" style="52" customWidth="1"/>
    <col min="8196" max="8448" width="9" style="52"/>
    <col min="8449" max="8449" width="5.625" style="52" customWidth="1"/>
    <col min="8450" max="8450" width="21.5" style="52" customWidth="1"/>
    <col min="8451" max="8451" width="10.125" style="52" customWidth="1"/>
    <col min="8452" max="8704" width="9" style="52"/>
    <col min="8705" max="8705" width="5.625" style="52" customWidth="1"/>
    <col min="8706" max="8706" width="21.5" style="52" customWidth="1"/>
    <col min="8707" max="8707" width="10.125" style="52" customWidth="1"/>
    <col min="8708" max="8960" width="9" style="52"/>
    <col min="8961" max="8961" width="5.625" style="52" customWidth="1"/>
    <col min="8962" max="8962" width="21.5" style="52" customWidth="1"/>
    <col min="8963" max="8963" width="10.125" style="52" customWidth="1"/>
    <col min="8964" max="9216" width="9" style="52"/>
    <col min="9217" max="9217" width="5.625" style="52" customWidth="1"/>
    <col min="9218" max="9218" width="21.5" style="52" customWidth="1"/>
    <col min="9219" max="9219" width="10.125" style="52" customWidth="1"/>
    <col min="9220" max="9472" width="9" style="52"/>
    <col min="9473" max="9473" width="5.625" style="52" customWidth="1"/>
    <col min="9474" max="9474" width="21.5" style="52" customWidth="1"/>
    <col min="9475" max="9475" width="10.125" style="52" customWidth="1"/>
    <col min="9476" max="9728" width="9" style="52"/>
    <col min="9729" max="9729" width="5.625" style="52" customWidth="1"/>
    <col min="9730" max="9730" width="21.5" style="52" customWidth="1"/>
    <col min="9731" max="9731" width="10.125" style="52" customWidth="1"/>
    <col min="9732" max="9984" width="9" style="52"/>
    <col min="9985" max="9985" width="5.625" style="52" customWidth="1"/>
    <col min="9986" max="9986" width="21.5" style="52" customWidth="1"/>
    <col min="9987" max="9987" width="10.125" style="52" customWidth="1"/>
    <col min="9988" max="10240" width="9" style="52"/>
    <col min="10241" max="10241" width="5.625" style="52" customWidth="1"/>
    <col min="10242" max="10242" width="21.5" style="52" customWidth="1"/>
    <col min="10243" max="10243" width="10.125" style="52" customWidth="1"/>
    <col min="10244" max="10496" width="9" style="52"/>
    <col min="10497" max="10497" width="5.625" style="52" customWidth="1"/>
    <col min="10498" max="10498" width="21.5" style="52" customWidth="1"/>
    <col min="10499" max="10499" width="10.125" style="52" customWidth="1"/>
    <col min="10500" max="10752" width="9" style="52"/>
    <col min="10753" max="10753" width="5.625" style="52" customWidth="1"/>
    <col min="10754" max="10754" width="21.5" style="52" customWidth="1"/>
    <col min="10755" max="10755" width="10.125" style="52" customWidth="1"/>
    <col min="10756" max="11008" width="9" style="52"/>
    <col min="11009" max="11009" width="5.625" style="52" customWidth="1"/>
    <col min="11010" max="11010" width="21.5" style="52" customWidth="1"/>
    <col min="11011" max="11011" width="10.125" style="52" customWidth="1"/>
    <col min="11012" max="11264" width="9" style="52"/>
    <col min="11265" max="11265" width="5.625" style="52" customWidth="1"/>
    <col min="11266" max="11266" width="21.5" style="52" customWidth="1"/>
    <col min="11267" max="11267" width="10.125" style="52" customWidth="1"/>
    <col min="11268" max="11520" width="9" style="52"/>
    <col min="11521" max="11521" width="5.625" style="52" customWidth="1"/>
    <col min="11522" max="11522" width="21.5" style="52" customWidth="1"/>
    <col min="11523" max="11523" width="10.125" style="52" customWidth="1"/>
    <col min="11524" max="11776" width="9" style="52"/>
    <col min="11777" max="11777" width="5.625" style="52" customWidth="1"/>
    <col min="11778" max="11778" width="21.5" style="52" customWidth="1"/>
    <col min="11779" max="11779" width="10.125" style="52" customWidth="1"/>
    <col min="11780" max="12032" width="9" style="52"/>
    <col min="12033" max="12033" width="5.625" style="52" customWidth="1"/>
    <col min="12034" max="12034" width="21.5" style="52" customWidth="1"/>
    <col min="12035" max="12035" width="10.125" style="52" customWidth="1"/>
    <col min="12036" max="12288" width="9" style="52"/>
    <col min="12289" max="12289" width="5.625" style="52" customWidth="1"/>
    <col min="12290" max="12290" width="21.5" style="52" customWidth="1"/>
    <col min="12291" max="12291" width="10.125" style="52" customWidth="1"/>
    <col min="12292" max="12544" width="9" style="52"/>
    <col min="12545" max="12545" width="5.625" style="52" customWidth="1"/>
    <col min="12546" max="12546" width="21.5" style="52" customWidth="1"/>
    <col min="12547" max="12547" width="10.125" style="52" customWidth="1"/>
    <col min="12548" max="12800" width="9" style="52"/>
    <col min="12801" max="12801" width="5.625" style="52" customWidth="1"/>
    <col min="12802" max="12802" width="21.5" style="52" customWidth="1"/>
    <col min="12803" max="12803" width="10.125" style="52" customWidth="1"/>
    <col min="12804" max="13056" width="9" style="52"/>
    <col min="13057" max="13057" width="5.625" style="52" customWidth="1"/>
    <col min="13058" max="13058" width="21.5" style="52" customWidth="1"/>
    <col min="13059" max="13059" width="10.125" style="52" customWidth="1"/>
    <col min="13060" max="13312" width="9" style="52"/>
    <col min="13313" max="13313" width="5.625" style="52" customWidth="1"/>
    <col min="13314" max="13314" width="21.5" style="52" customWidth="1"/>
    <col min="13315" max="13315" width="10.125" style="52" customWidth="1"/>
    <col min="13316" max="13568" width="9" style="52"/>
    <col min="13569" max="13569" width="5.625" style="52" customWidth="1"/>
    <col min="13570" max="13570" width="21.5" style="52" customWidth="1"/>
    <col min="13571" max="13571" width="10.125" style="52" customWidth="1"/>
    <col min="13572" max="13824" width="9" style="52"/>
    <col min="13825" max="13825" width="5.625" style="52" customWidth="1"/>
    <col min="13826" max="13826" width="21.5" style="52" customWidth="1"/>
    <col min="13827" max="13827" width="10.125" style="52" customWidth="1"/>
    <col min="13828" max="14080" width="9" style="52"/>
    <col min="14081" max="14081" width="5.625" style="52" customWidth="1"/>
    <col min="14082" max="14082" width="21.5" style="52" customWidth="1"/>
    <col min="14083" max="14083" width="10.125" style="52" customWidth="1"/>
    <col min="14084" max="14336" width="9" style="52"/>
    <col min="14337" max="14337" width="5.625" style="52" customWidth="1"/>
    <col min="14338" max="14338" width="21.5" style="52" customWidth="1"/>
    <col min="14339" max="14339" width="10.125" style="52" customWidth="1"/>
    <col min="14340" max="14592" width="9" style="52"/>
    <col min="14593" max="14593" width="5.625" style="52" customWidth="1"/>
    <col min="14594" max="14594" width="21.5" style="52" customWidth="1"/>
    <col min="14595" max="14595" width="10.125" style="52" customWidth="1"/>
    <col min="14596" max="14848" width="9" style="52"/>
    <col min="14849" max="14849" width="5.625" style="52" customWidth="1"/>
    <col min="14850" max="14850" width="21.5" style="52" customWidth="1"/>
    <col min="14851" max="14851" width="10.125" style="52" customWidth="1"/>
    <col min="14852" max="15104" width="9" style="52"/>
    <col min="15105" max="15105" width="5.625" style="52" customWidth="1"/>
    <col min="15106" max="15106" width="21.5" style="52" customWidth="1"/>
    <col min="15107" max="15107" width="10.125" style="52" customWidth="1"/>
    <col min="15108" max="15360" width="9" style="52"/>
    <col min="15361" max="15361" width="5.625" style="52" customWidth="1"/>
    <col min="15362" max="15362" width="21.5" style="52" customWidth="1"/>
    <col min="15363" max="15363" width="10.125" style="52" customWidth="1"/>
    <col min="15364" max="15616" width="9" style="52"/>
    <col min="15617" max="15617" width="5.625" style="52" customWidth="1"/>
    <col min="15618" max="15618" width="21.5" style="52" customWidth="1"/>
    <col min="15619" max="15619" width="10.125" style="52" customWidth="1"/>
    <col min="15620" max="15872" width="9" style="52"/>
    <col min="15873" max="15873" width="5.625" style="52" customWidth="1"/>
    <col min="15874" max="15874" width="21.5" style="52" customWidth="1"/>
    <col min="15875" max="15875" width="10.125" style="52" customWidth="1"/>
    <col min="15876" max="16128" width="9" style="52"/>
    <col min="16129" max="16129" width="5.625" style="52" customWidth="1"/>
    <col min="16130" max="16130" width="21.5" style="52" customWidth="1"/>
    <col min="16131" max="16131" width="10.125" style="52" customWidth="1"/>
    <col min="16132" max="16384" width="9" style="52"/>
  </cols>
  <sheetData>
    <row r="2" spans="2:9">
      <c r="B2" s="1" t="s">
        <v>79</v>
      </c>
    </row>
    <row r="3" spans="2:9">
      <c r="B3" s="54"/>
      <c r="D3" s="1"/>
      <c r="H3" s="53"/>
      <c r="I3" s="53" t="s">
        <v>80</v>
      </c>
    </row>
    <row r="4" spans="2:9" s="55" customFormat="1" ht="14.45" customHeight="1">
      <c r="B4" s="56" t="s">
        <v>81</v>
      </c>
      <c r="C4" s="57" t="s">
        <v>82</v>
      </c>
      <c r="D4" s="58" t="s">
        <v>83</v>
      </c>
      <c r="E4" s="58" t="s">
        <v>84</v>
      </c>
      <c r="F4" s="58" t="s">
        <v>85</v>
      </c>
      <c r="G4" s="58" t="s">
        <v>86</v>
      </c>
      <c r="H4" s="58" t="s">
        <v>87</v>
      </c>
      <c r="I4" s="59" t="s">
        <v>88</v>
      </c>
    </row>
    <row r="5" spans="2:9" ht="12.6" customHeight="1">
      <c r="B5" s="60"/>
      <c r="C5" s="61"/>
      <c r="D5" s="62"/>
      <c r="E5" s="62"/>
      <c r="F5" s="62"/>
      <c r="G5" s="62"/>
      <c r="H5" s="62"/>
      <c r="I5" s="63"/>
    </row>
    <row r="6" spans="2:9">
      <c r="B6" s="30" t="s">
        <v>42</v>
      </c>
      <c r="C6" s="27">
        <v>2095</v>
      </c>
      <c r="D6" s="64">
        <f t="shared" ref="D6:I6" si="0">SUM(D8:D29)</f>
        <v>2176</v>
      </c>
      <c r="E6" s="65">
        <f t="shared" si="0"/>
        <v>2162</v>
      </c>
      <c r="F6" s="66">
        <f t="shared" si="0"/>
        <v>1942</v>
      </c>
      <c r="G6" s="66">
        <f t="shared" si="0"/>
        <v>1841</v>
      </c>
      <c r="H6" s="66">
        <f t="shared" si="0"/>
        <v>1965</v>
      </c>
      <c r="I6" s="67">
        <f t="shared" si="0"/>
        <v>1836</v>
      </c>
    </row>
    <row r="7" spans="2:9">
      <c r="B7" s="30"/>
      <c r="C7" s="68"/>
      <c r="D7" s="64"/>
      <c r="E7" s="69"/>
      <c r="F7" s="70"/>
      <c r="G7" s="70"/>
      <c r="H7" s="70"/>
      <c r="I7" s="71"/>
    </row>
    <row r="8" spans="2:9">
      <c r="B8" s="30" t="s">
        <v>89</v>
      </c>
      <c r="C8" s="68">
        <v>6</v>
      </c>
      <c r="D8" s="64">
        <v>6</v>
      </c>
      <c r="E8" s="69">
        <v>7</v>
      </c>
      <c r="F8" s="70">
        <v>4</v>
      </c>
      <c r="G8" s="70">
        <v>5</v>
      </c>
      <c r="H8" s="70">
        <v>3</v>
      </c>
      <c r="I8" s="71">
        <v>3</v>
      </c>
    </row>
    <row r="9" spans="2:9">
      <c r="B9" s="30" t="s">
        <v>90</v>
      </c>
      <c r="C9" s="68">
        <v>5</v>
      </c>
      <c r="D9" s="64">
        <v>5</v>
      </c>
      <c r="E9" s="69">
        <v>3</v>
      </c>
      <c r="F9" s="70">
        <v>4</v>
      </c>
      <c r="G9" s="70">
        <v>6</v>
      </c>
      <c r="H9" s="70">
        <v>7</v>
      </c>
      <c r="I9" s="71">
        <v>9</v>
      </c>
    </row>
    <row r="10" spans="2:9">
      <c r="B10" s="30" t="s">
        <v>91</v>
      </c>
      <c r="C10" s="68">
        <v>275</v>
      </c>
      <c r="D10" s="64">
        <v>239</v>
      </c>
      <c r="E10" s="69">
        <v>203</v>
      </c>
      <c r="F10" s="70">
        <v>173</v>
      </c>
      <c r="G10" s="70">
        <v>156</v>
      </c>
      <c r="H10" s="70">
        <v>147</v>
      </c>
      <c r="I10" s="71">
        <v>139</v>
      </c>
    </row>
    <row r="11" spans="2:9">
      <c r="B11" s="30" t="s">
        <v>92</v>
      </c>
      <c r="C11" s="68">
        <v>6</v>
      </c>
      <c r="D11" s="64">
        <v>16</v>
      </c>
      <c r="E11" s="69">
        <v>17</v>
      </c>
      <c r="F11" s="70">
        <v>13</v>
      </c>
      <c r="G11" s="70">
        <v>8</v>
      </c>
      <c r="H11" s="70">
        <v>9</v>
      </c>
      <c r="I11" s="71">
        <v>9</v>
      </c>
    </row>
    <row r="12" spans="2:9" ht="13.15" customHeight="1">
      <c r="B12" s="30" t="s">
        <v>93</v>
      </c>
      <c r="C12" s="68">
        <v>6</v>
      </c>
      <c r="D12" s="64">
        <v>11</v>
      </c>
      <c r="E12" s="69">
        <v>10</v>
      </c>
      <c r="F12" s="70">
        <v>9</v>
      </c>
      <c r="G12" s="70">
        <v>5</v>
      </c>
      <c r="H12" s="70">
        <v>6</v>
      </c>
      <c r="I12" s="71">
        <v>5</v>
      </c>
    </row>
    <row r="13" spans="2:9">
      <c r="B13" s="30" t="s">
        <v>94</v>
      </c>
      <c r="C13" s="68">
        <v>7</v>
      </c>
      <c r="D13" s="64">
        <v>8</v>
      </c>
      <c r="E13" s="69">
        <v>9</v>
      </c>
      <c r="F13" s="70">
        <v>1</v>
      </c>
      <c r="G13" s="70">
        <v>1</v>
      </c>
      <c r="H13" s="70">
        <v>1</v>
      </c>
      <c r="I13" s="71">
        <v>1</v>
      </c>
    </row>
    <row r="14" spans="2:9">
      <c r="B14" s="30" t="s">
        <v>95</v>
      </c>
      <c r="C14" s="68">
        <v>604</v>
      </c>
      <c r="D14" s="64">
        <v>658</v>
      </c>
      <c r="E14" s="69">
        <v>702</v>
      </c>
      <c r="F14" s="70">
        <v>649</v>
      </c>
      <c r="G14" s="70">
        <v>633</v>
      </c>
      <c r="H14" s="70">
        <v>695</v>
      </c>
      <c r="I14" s="71">
        <v>611</v>
      </c>
    </row>
    <row r="15" spans="2:9">
      <c r="B15" s="30" t="s">
        <v>96</v>
      </c>
      <c r="C15" s="68">
        <v>5</v>
      </c>
      <c r="D15" s="64">
        <v>6</v>
      </c>
      <c r="E15" s="69">
        <v>5</v>
      </c>
      <c r="F15" s="70">
        <v>4</v>
      </c>
      <c r="G15" s="70">
        <v>9</v>
      </c>
      <c r="H15" s="70">
        <v>10</v>
      </c>
      <c r="I15" s="71">
        <v>9</v>
      </c>
    </row>
    <row r="16" spans="2:9">
      <c r="B16" s="30" t="s">
        <v>97</v>
      </c>
      <c r="C16" s="68">
        <v>12</v>
      </c>
      <c r="D16" s="64">
        <v>10</v>
      </c>
      <c r="E16" s="69">
        <v>13</v>
      </c>
      <c r="F16" s="70">
        <v>9</v>
      </c>
      <c r="G16" s="70">
        <v>8</v>
      </c>
      <c r="H16" s="70">
        <v>5</v>
      </c>
      <c r="I16" s="71">
        <v>3</v>
      </c>
    </row>
    <row r="17" spans="2:9">
      <c r="B17" s="30" t="s">
        <v>98</v>
      </c>
      <c r="C17" s="68">
        <v>19</v>
      </c>
      <c r="D17" s="64">
        <v>17</v>
      </c>
      <c r="E17" s="69">
        <v>7</v>
      </c>
      <c r="F17" s="70">
        <v>6</v>
      </c>
      <c r="G17" s="70">
        <v>4</v>
      </c>
      <c r="H17" s="70">
        <v>3</v>
      </c>
      <c r="I17" s="71">
        <v>6</v>
      </c>
    </row>
    <row r="18" spans="2:9">
      <c r="B18" s="30" t="s">
        <v>99</v>
      </c>
      <c r="C18" s="68">
        <v>60</v>
      </c>
      <c r="D18" s="64">
        <v>67</v>
      </c>
      <c r="E18" s="69">
        <v>67</v>
      </c>
      <c r="F18" s="70">
        <v>48</v>
      </c>
      <c r="G18" s="70">
        <v>29</v>
      </c>
      <c r="H18" s="70">
        <v>38</v>
      </c>
      <c r="I18" s="71">
        <v>18</v>
      </c>
    </row>
    <row r="19" spans="2:9">
      <c r="B19" s="30" t="s">
        <v>100</v>
      </c>
      <c r="C19" s="68">
        <v>591</v>
      </c>
      <c r="D19" s="64">
        <v>590</v>
      </c>
      <c r="E19" s="69">
        <v>585</v>
      </c>
      <c r="F19" s="70">
        <v>550</v>
      </c>
      <c r="G19" s="70">
        <v>553</v>
      </c>
      <c r="H19" s="70">
        <v>537</v>
      </c>
      <c r="I19" s="71">
        <v>499</v>
      </c>
    </row>
    <row r="20" spans="2:9">
      <c r="B20" s="30" t="s">
        <v>101</v>
      </c>
      <c r="C20" s="68">
        <v>20</v>
      </c>
      <c r="D20" s="64">
        <v>25</v>
      </c>
      <c r="E20" s="69">
        <v>31</v>
      </c>
      <c r="F20" s="70">
        <v>27</v>
      </c>
      <c r="G20" s="70">
        <v>31</v>
      </c>
      <c r="H20" s="70">
        <v>66</v>
      </c>
      <c r="I20" s="71">
        <v>37</v>
      </c>
    </row>
    <row r="21" spans="2:9">
      <c r="B21" s="30" t="s">
        <v>102</v>
      </c>
      <c r="C21" s="68">
        <v>105</v>
      </c>
      <c r="D21" s="64">
        <v>110</v>
      </c>
      <c r="E21" s="69">
        <v>111</v>
      </c>
      <c r="F21" s="70">
        <v>82</v>
      </c>
      <c r="G21" s="70">
        <v>68</v>
      </c>
      <c r="H21" s="70">
        <v>64</v>
      </c>
      <c r="I21" s="71">
        <v>62</v>
      </c>
    </row>
    <row r="22" spans="2:9">
      <c r="B22" s="30" t="s">
        <v>103</v>
      </c>
      <c r="C22" s="68">
        <v>148</v>
      </c>
      <c r="D22" s="64">
        <v>158</v>
      </c>
      <c r="E22" s="69">
        <v>158</v>
      </c>
      <c r="F22" s="70">
        <v>146</v>
      </c>
      <c r="G22" s="70">
        <v>153</v>
      </c>
      <c r="H22" s="70">
        <v>156</v>
      </c>
      <c r="I22" s="71">
        <v>158</v>
      </c>
    </row>
    <row r="23" spans="2:9">
      <c r="B23" s="30" t="s">
        <v>104</v>
      </c>
      <c r="C23" s="68">
        <v>42</v>
      </c>
      <c r="D23" s="64">
        <v>63</v>
      </c>
      <c r="E23" s="69">
        <v>42</v>
      </c>
      <c r="F23" s="70">
        <v>46</v>
      </c>
      <c r="G23" s="70">
        <v>26</v>
      </c>
      <c r="H23" s="70">
        <v>19</v>
      </c>
      <c r="I23" s="71">
        <v>28</v>
      </c>
    </row>
    <row r="24" spans="2:9">
      <c r="B24" s="30" t="s">
        <v>105</v>
      </c>
      <c r="C24" s="68">
        <v>9</v>
      </c>
      <c r="D24" s="64">
        <v>8</v>
      </c>
      <c r="E24" s="69">
        <v>7</v>
      </c>
      <c r="F24" s="70">
        <v>4</v>
      </c>
      <c r="G24" s="70">
        <v>3</v>
      </c>
      <c r="H24" s="70">
        <v>4</v>
      </c>
      <c r="I24" s="71">
        <v>6</v>
      </c>
    </row>
    <row r="25" spans="2:9">
      <c r="B25" s="30" t="s">
        <v>106</v>
      </c>
      <c r="C25" s="68">
        <v>24</v>
      </c>
      <c r="D25" s="64">
        <v>29</v>
      </c>
      <c r="E25" s="69">
        <v>30</v>
      </c>
      <c r="F25" s="70">
        <v>32</v>
      </c>
      <c r="G25" s="70">
        <v>29</v>
      </c>
      <c r="H25" s="70">
        <v>33</v>
      </c>
      <c r="I25" s="71">
        <v>35</v>
      </c>
    </row>
    <row r="26" spans="2:9">
      <c r="B26" s="30" t="s">
        <v>107</v>
      </c>
      <c r="C26" s="68">
        <v>65</v>
      </c>
      <c r="D26" s="64">
        <v>68</v>
      </c>
      <c r="E26" s="69">
        <v>64</v>
      </c>
      <c r="F26" s="70">
        <v>69</v>
      </c>
      <c r="G26" s="70">
        <v>51</v>
      </c>
      <c r="H26" s="70">
        <v>84</v>
      </c>
      <c r="I26" s="71">
        <v>88</v>
      </c>
    </row>
    <row r="27" spans="2:9">
      <c r="B27" s="30" t="s">
        <v>108</v>
      </c>
      <c r="C27" s="68">
        <v>8</v>
      </c>
      <c r="D27" s="64">
        <v>11</v>
      </c>
      <c r="E27" s="69">
        <v>11</v>
      </c>
      <c r="F27" s="70">
        <v>9</v>
      </c>
      <c r="G27" s="70">
        <v>9</v>
      </c>
      <c r="H27" s="70">
        <v>6</v>
      </c>
      <c r="I27" s="71">
        <v>4</v>
      </c>
    </row>
    <row r="28" spans="2:9">
      <c r="B28" s="30" t="s">
        <v>109</v>
      </c>
      <c r="C28" s="72">
        <v>6</v>
      </c>
      <c r="D28" s="64">
        <v>7</v>
      </c>
      <c r="E28" s="69">
        <v>12</v>
      </c>
      <c r="F28" s="70">
        <v>15</v>
      </c>
      <c r="G28" s="70">
        <v>17</v>
      </c>
      <c r="H28" s="70">
        <v>17</v>
      </c>
      <c r="I28" s="71">
        <v>25</v>
      </c>
    </row>
    <row r="29" spans="2:9">
      <c r="B29" s="30" t="s">
        <v>110</v>
      </c>
      <c r="C29" s="68">
        <v>72</v>
      </c>
      <c r="D29" s="64">
        <v>64</v>
      </c>
      <c r="E29" s="69">
        <v>68</v>
      </c>
      <c r="F29" s="70">
        <v>42</v>
      </c>
      <c r="G29" s="70">
        <v>37</v>
      </c>
      <c r="H29" s="70">
        <v>55</v>
      </c>
      <c r="I29" s="71">
        <v>81</v>
      </c>
    </row>
    <row r="30" spans="2:9">
      <c r="B30" s="73"/>
      <c r="C30" s="74"/>
      <c r="D30" s="75"/>
      <c r="E30" s="54"/>
      <c r="F30" s="54"/>
      <c r="G30" s="54"/>
      <c r="H30" s="54"/>
      <c r="I30" s="76"/>
    </row>
    <row r="31" spans="2:9">
      <c r="B31" s="70" t="s">
        <v>111</v>
      </c>
      <c r="C31" s="70"/>
      <c r="D31" s="69"/>
    </row>
    <row r="32" spans="2:9">
      <c r="B32" s="1" t="s">
        <v>112</v>
      </c>
      <c r="C32" s="70"/>
    </row>
    <row r="33" spans="2:3">
      <c r="B33" s="70" t="s">
        <v>113</v>
      </c>
      <c r="C33" s="70"/>
    </row>
    <row r="34" spans="2:3">
      <c r="B34" s="52" t="s">
        <v>114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9"/>
  <sheetViews>
    <sheetView workbookViewId="0">
      <selection sqref="A1:XFD1048576"/>
    </sheetView>
  </sheetViews>
  <sheetFormatPr defaultRowHeight="13.5"/>
  <cols>
    <col min="1" max="1" width="5.625" style="1" customWidth="1"/>
    <col min="2" max="2" width="14.875" style="1" customWidth="1"/>
    <col min="3" max="3" width="9.875" style="77" customWidth="1"/>
    <col min="4" max="4" width="9.875" style="53" customWidth="1"/>
    <col min="5" max="5" width="9.875" style="1" customWidth="1"/>
    <col min="6" max="6" width="9.875" style="1" bestFit="1" customWidth="1"/>
    <col min="7" max="7" width="9.75" style="1" bestFit="1" customWidth="1"/>
    <col min="8" max="256" width="9" style="1"/>
    <col min="257" max="257" width="5.625" style="1" customWidth="1"/>
    <col min="258" max="258" width="14.875" style="1" customWidth="1"/>
    <col min="259" max="261" width="9.875" style="1" customWidth="1"/>
    <col min="262" max="262" width="9.875" style="1" bestFit="1" customWidth="1"/>
    <col min="263" max="263" width="9.75" style="1" bestFit="1" customWidth="1"/>
    <col min="264" max="512" width="9" style="1"/>
    <col min="513" max="513" width="5.625" style="1" customWidth="1"/>
    <col min="514" max="514" width="14.875" style="1" customWidth="1"/>
    <col min="515" max="517" width="9.875" style="1" customWidth="1"/>
    <col min="518" max="518" width="9.875" style="1" bestFit="1" customWidth="1"/>
    <col min="519" max="519" width="9.75" style="1" bestFit="1" customWidth="1"/>
    <col min="520" max="768" width="9" style="1"/>
    <col min="769" max="769" width="5.625" style="1" customWidth="1"/>
    <col min="770" max="770" width="14.875" style="1" customWidth="1"/>
    <col min="771" max="773" width="9.875" style="1" customWidth="1"/>
    <col min="774" max="774" width="9.875" style="1" bestFit="1" customWidth="1"/>
    <col min="775" max="775" width="9.75" style="1" bestFit="1" customWidth="1"/>
    <col min="776" max="1024" width="9" style="1"/>
    <col min="1025" max="1025" width="5.625" style="1" customWidth="1"/>
    <col min="1026" max="1026" width="14.875" style="1" customWidth="1"/>
    <col min="1027" max="1029" width="9.875" style="1" customWidth="1"/>
    <col min="1030" max="1030" width="9.875" style="1" bestFit="1" customWidth="1"/>
    <col min="1031" max="1031" width="9.75" style="1" bestFit="1" customWidth="1"/>
    <col min="1032" max="1280" width="9" style="1"/>
    <col min="1281" max="1281" width="5.625" style="1" customWidth="1"/>
    <col min="1282" max="1282" width="14.875" style="1" customWidth="1"/>
    <col min="1283" max="1285" width="9.875" style="1" customWidth="1"/>
    <col min="1286" max="1286" width="9.875" style="1" bestFit="1" customWidth="1"/>
    <col min="1287" max="1287" width="9.75" style="1" bestFit="1" customWidth="1"/>
    <col min="1288" max="1536" width="9" style="1"/>
    <col min="1537" max="1537" width="5.625" style="1" customWidth="1"/>
    <col min="1538" max="1538" width="14.875" style="1" customWidth="1"/>
    <col min="1539" max="1541" width="9.875" style="1" customWidth="1"/>
    <col min="1542" max="1542" width="9.875" style="1" bestFit="1" customWidth="1"/>
    <col min="1543" max="1543" width="9.75" style="1" bestFit="1" customWidth="1"/>
    <col min="1544" max="1792" width="9" style="1"/>
    <col min="1793" max="1793" width="5.625" style="1" customWidth="1"/>
    <col min="1794" max="1794" width="14.875" style="1" customWidth="1"/>
    <col min="1795" max="1797" width="9.875" style="1" customWidth="1"/>
    <col min="1798" max="1798" width="9.875" style="1" bestFit="1" customWidth="1"/>
    <col min="1799" max="1799" width="9.75" style="1" bestFit="1" customWidth="1"/>
    <col min="1800" max="2048" width="9" style="1"/>
    <col min="2049" max="2049" width="5.625" style="1" customWidth="1"/>
    <col min="2050" max="2050" width="14.875" style="1" customWidth="1"/>
    <col min="2051" max="2053" width="9.875" style="1" customWidth="1"/>
    <col min="2054" max="2054" width="9.875" style="1" bestFit="1" customWidth="1"/>
    <col min="2055" max="2055" width="9.75" style="1" bestFit="1" customWidth="1"/>
    <col min="2056" max="2304" width="9" style="1"/>
    <col min="2305" max="2305" width="5.625" style="1" customWidth="1"/>
    <col min="2306" max="2306" width="14.875" style="1" customWidth="1"/>
    <col min="2307" max="2309" width="9.875" style="1" customWidth="1"/>
    <col min="2310" max="2310" width="9.875" style="1" bestFit="1" customWidth="1"/>
    <col min="2311" max="2311" width="9.75" style="1" bestFit="1" customWidth="1"/>
    <col min="2312" max="2560" width="9" style="1"/>
    <col min="2561" max="2561" width="5.625" style="1" customWidth="1"/>
    <col min="2562" max="2562" width="14.875" style="1" customWidth="1"/>
    <col min="2563" max="2565" width="9.875" style="1" customWidth="1"/>
    <col min="2566" max="2566" width="9.875" style="1" bestFit="1" customWidth="1"/>
    <col min="2567" max="2567" width="9.75" style="1" bestFit="1" customWidth="1"/>
    <col min="2568" max="2816" width="9" style="1"/>
    <col min="2817" max="2817" width="5.625" style="1" customWidth="1"/>
    <col min="2818" max="2818" width="14.875" style="1" customWidth="1"/>
    <col min="2819" max="2821" width="9.875" style="1" customWidth="1"/>
    <col min="2822" max="2822" width="9.875" style="1" bestFit="1" customWidth="1"/>
    <col min="2823" max="2823" width="9.75" style="1" bestFit="1" customWidth="1"/>
    <col min="2824" max="3072" width="9" style="1"/>
    <col min="3073" max="3073" width="5.625" style="1" customWidth="1"/>
    <col min="3074" max="3074" width="14.875" style="1" customWidth="1"/>
    <col min="3075" max="3077" width="9.875" style="1" customWidth="1"/>
    <col min="3078" max="3078" width="9.875" style="1" bestFit="1" customWidth="1"/>
    <col min="3079" max="3079" width="9.75" style="1" bestFit="1" customWidth="1"/>
    <col min="3080" max="3328" width="9" style="1"/>
    <col min="3329" max="3329" width="5.625" style="1" customWidth="1"/>
    <col min="3330" max="3330" width="14.875" style="1" customWidth="1"/>
    <col min="3331" max="3333" width="9.875" style="1" customWidth="1"/>
    <col min="3334" max="3334" width="9.875" style="1" bestFit="1" customWidth="1"/>
    <col min="3335" max="3335" width="9.75" style="1" bestFit="1" customWidth="1"/>
    <col min="3336" max="3584" width="9" style="1"/>
    <col min="3585" max="3585" width="5.625" style="1" customWidth="1"/>
    <col min="3586" max="3586" width="14.875" style="1" customWidth="1"/>
    <col min="3587" max="3589" width="9.875" style="1" customWidth="1"/>
    <col min="3590" max="3590" width="9.875" style="1" bestFit="1" customWidth="1"/>
    <col min="3591" max="3591" width="9.75" style="1" bestFit="1" customWidth="1"/>
    <col min="3592" max="3840" width="9" style="1"/>
    <col min="3841" max="3841" width="5.625" style="1" customWidth="1"/>
    <col min="3842" max="3842" width="14.875" style="1" customWidth="1"/>
    <col min="3843" max="3845" width="9.875" style="1" customWidth="1"/>
    <col min="3846" max="3846" width="9.875" style="1" bestFit="1" customWidth="1"/>
    <col min="3847" max="3847" width="9.75" style="1" bestFit="1" customWidth="1"/>
    <col min="3848" max="4096" width="9" style="1"/>
    <col min="4097" max="4097" width="5.625" style="1" customWidth="1"/>
    <col min="4098" max="4098" width="14.875" style="1" customWidth="1"/>
    <col min="4099" max="4101" width="9.875" style="1" customWidth="1"/>
    <col min="4102" max="4102" width="9.875" style="1" bestFit="1" customWidth="1"/>
    <col min="4103" max="4103" width="9.75" style="1" bestFit="1" customWidth="1"/>
    <col min="4104" max="4352" width="9" style="1"/>
    <col min="4353" max="4353" width="5.625" style="1" customWidth="1"/>
    <col min="4354" max="4354" width="14.875" style="1" customWidth="1"/>
    <col min="4355" max="4357" width="9.875" style="1" customWidth="1"/>
    <col min="4358" max="4358" width="9.875" style="1" bestFit="1" customWidth="1"/>
    <col min="4359" max="4359" width="9.75" style="1" bestFit="1" customWidth="1"/>
    <col min="4360" max="4608" width="9" style="1"/>
    <col min="4609" max="4609" width="5.625" style="1" customWidth="1"/>
    <col min="4610" max="4610" width="14.875" style="1" customWidth="1"/>
    <col min="4611" max="4613" width="9.875" style="1" customWidth="1"/>
    <col min="4614" max="4614" width="9.875" style="1" bestFit="1" customWidth="1"/>
    <col min="4615" max="4615" width="9.75" style="1" bestFit="1" customWidth="1"/>
    <col min="4616" max="4864" width="9" style="1"/>
    <col min="4865" max="4865" width="5.625" style="1" customWidth="1"/>
    <col min="4866" max="4866" width="14.875" style="1" customWidth="1"/>
    <col min="4867" max="4869" width="9.875" style="1" customWidth="1"/>
    <col min="4870" max="4870" width="9.875" style="1" bestFit="1" customWidth="1"/>
    <col min="4871" max="4871" width="9.75" style="1" bestFit="1" customWidth="1"/>
    <col min="4872" max="5120" width="9" style="1"/>
    <col min="5121" max="5121" width="5.625" style="1" customWidth="1"/>
    <col min="5122" max="5122" width="14.875" style="1" customWidth="1"/>
    <col min="5123" max="5125" width="9.875" style="1" customWidth="1"/>
    <col min="5126" max="5126" width="9.875" style="1" bestFit="1" customWidth="1"/>
    <col min="5127" max="5127" width="9.75" style="1" bestFit="1" customWidth="1"/>
    <col min="5128" max="5376" width="9" style="1"/>
    <col min="5377" max="5377" width="5.625" style="1" customWidth="1"/>
    <col min="5378" max="5378" width="14.875" style="1" customWidth="1"/>
    <col min="5379" max="5381" width="9.875" style="1" customWidth="1"/>
    <col min="5382" max="5382" width="9.875" style="1" bestFit="1" customWidth="1"/>
    <col min="5383" max="5383" width="9.75" style="1" bestFit="1" customWidth="1"/>
    <col min="5384" max="5632" width="9" style="1"/>
    <col min="5633" max="5633" width="5.625" style="1" customWidth="1"/>
    <col min="5634" max="5634" width="14.875" style="1" customWidth="1"/>
    <col min="5635" max="5637" width="9.875" style="1" customWidth="1"/>
    <col min="5638" max="5638" width="9.875" style="1" bestFit="1" customWidth="1"/>
    <col min="5639" max="5639" width="9.75" style="1" bestFit="1" customWidth="1"/>
    <col min="5640" max="5888" width="9" style="1"/>
    <col min="5889" max="5889" width="5.625" style="1" customWidth="1"/>
    <col min="5890" max="5890" width="14.875" style="1" customWidth="1"/>
    <col min="5891" max="5893" width="9.875" style="1" customWidth="1"/>
    <col min="5894" max="5894" width="9.875" style="1" bestFit="1" customWidth="1"/>
    <col min="5895" max="5895" width="9.75" style="1" bestFit="1" customWidth="1"/>
    <col min="5896" max="6144" width="9" style="1"/>
    <col min="6145" max="6145" width="5.625" style="1" customWidth="1"/>
    <col min="6146" max="6146" width="14.875" style="1" customWidth="1"/>
    <col min="6147" max="6149" width="9.875" style="1" customWidth="1"/>
    <col min="6150" max="6150" width="9.875" style="1" bestFit="1" customWidth="1"/>
    <col min="6151" max="6151" width="9.75" style="1" bestFit="1" customWidth="1"/>
    <col min="6152" max="6400" width="9" style="1"/>
    <col min="6401" max="6401" width="5.625" style="1" customWidth="1"/>
    <col min="6402" max="6402" width="14.875" style="1" customWidth="1"/>
    <col min="6403" max="6405" width="9.875" style="1" customWidth="1"/>
    <col min="6406" max="6406" width="9.875" style="1" bestFit="1" customWidth="1"/>
    <col min="6407" max="6407" width="9.75" style="1" bestFit="1" customWidth="1"/>
    <col min="6408" max="6656" width="9" style="1"/>
    <col min="6657" max="6657" width="5.625" style="1" customWidth="1"/>
    <col min="6658" max="6658" width="14.875" style="1" customWidth="1"/>
    <col min="6659" max="6661" width="9.875" style="1" customWidth="1"/>
    <col min="6662" max="6662" width="9.875" style="1" bestFit="1" customWidth="1"/>
    <col min="6663" max="6663" width="9.75" style="1" bestFit="1" customWidth="1"/>
    <col min="6664" max="6912" width="9" style="1"/>
    <col min="6913" max="6913" width="5.625" style="1" customWidth="1"/>
    <col min="6914" max="6914" width="14.875" style="1" customWidth="1"/>
    <col min="6915" max="6917" width="9.875" style="1" customWidth="1"/>
    <col min="6918" max="6918" width="9.875" style="1" bestFit="1" customWidth="1"/>
    <col min="6919" max="6919" width="9.75" style="1" bestFit="1" customWidth="1"/>
    <col min="6920" max="7168" width="9" style="1"/>
    <col min="7169" max="7169" width="5.625" style="1" customWidth="1"/>
    <col min="7170" max="7170" width="14.875" style="1" customWidth="1"/>
    <col min="7171" max="7173" width="9.875" style="1" customWidth="1"/>
    <col min="7174" max="7174" width="9.875" style="1" bestFit="1" customWidth="1"/>
    <col min="7175" max="7175" width="9.75" style="1" bestFit="1" customWidth="1"/>
    <col min="7176" max="7424" width="9" style="1"/>
    <col min="7425" max="7425" width="5.625" style="1" customWidth="1"/>
    <col min="7426" max="7426" width="14.875" style="1" customWidth="1"/>
    <col min="7427" max="7429" width="9.875" style="1" customWidth="1"/>
    <col min="7430" max="7430" width="9.875" style="1" bestFit="1" customWidth="1"/>
    <col min="7431" max="7431" width="9.75" style="1" bestFit="1" customWidth="1"/>
    <col min="7432" max="7680" width="9" style="1"/>
    <col min="7681" max="7681" width="5.625" style="1" customWidth="1"/>
    <col min="7682" max="7682" width="14.875" style="1" customWidth="1"/>
    <col min="7683" max="7685" width="9.875" style="1" customWidth="1"/>
    <col min="7686" max="7686" width="9.875" style="1" bestFit="1" customWidth="1"/>
    <col min="7687" max="7687" width="9.75" style="1" bestFit="1" customWidth="1"/>
    <col min="7688" max="7936" width="9" style="1"/>
    <col min="7937" max="7937" width="5.625" style="1" customWidth="1"/>
    <col min="7938" max="7938" width="14.875" style="1" customWidth="1"/>
    <col min="7939" max="7941" width="9.875" style="1" customWidth="1"/>
    <col min="7942" max="7942" width="9.875" style="1" bestFit="1" customWidth="1"/>
    <col min="7943" max="7943" width="9.75" style="1" bestFit="1" customWidth="1"/>
    <col min="7944" max="8192" width="9" style="1"/>
    <col min="8193" max="8193" width="5.625" style="1" customWidth="1"/>
    <col min="8194" max="8194" width="14.875" style="1" customWidth="1"/>
    <col min="8195" max="8197" width="9.875" style="1" customWidth="1"/>
    <col min="8198" max="8198" width="9.875" style="1" bestFit="1" customWidth="1"/>
    <col min="8199" max="8199" width="9.75" style="1" bestFit="1" customWidth="1"/>
    <col min="8200" max="8448" width="9" style="1"/>
    <col min="8449" max="8449" width="5.625" style="1" customWidth="1"/>
    <col min="8450" max="8450" width="14.875" style="1" customWidth="1"/>
    <col min="8451" max="8453" width="9.875" style="1" customWidth="1"/>
    <col min="8454" max="8454" width="9.875" style="1" bestFit="1" customWidth="1"/>
    <col min="8455" max="8455" width="9.75" style="1" bestFit="1" customWidth="1"/>
    <col min="8456" max="8704" width="9" style="1"/>
    <col min="8705" max="8705" width="5.625" style="1" customWidth="1"/>
    <col min="8706" max="8706" width="14.875" style="1" customWidth="1"/>
    <col min="8707" max="8709" width="9.875" style="1" customWidth="1"/>
    <col min="8710" max="8710" width="9.875" style="1" bestFit="1" customWidth="1"/>
    <col min="8711" max="8711" width="9.75" style="1" bestFit="1" customWidth="1"/>
    <col min="8712" max="8960" width="9" style="1"/>
    <col min="8961" max="8961" width="5.625" style="1" customWidth="1"/>
    <col min="8962" max="8962" width="14.875" style="1" customWidth="1"/>
    <col min="8963" max="8965" width="9.875" style="1" customWidth="1"/>
    <col min="8966" max="8966" width="9.875" style="1" bestFit="1" customWidth="1"/>
    <col min="8967" max="8967" width="9.75" style="1" bestFit="1" customWidth="1"/>
    <col min="8968" max="9216" width="9" style="1"/>
    <col min="9217" max="9217" width="5.625" style="1" customWidth="1"/>
    <col min="9218" max="9218" width="14.875" style="1" customWidth="1"/>
    <col min="9219" max="9221" width="9.875" style="1" customWidth="1"/>
    <col min="9222" max="9222" width="9.875" style="1" bestFit="1" customWidth="1"/>
    <col min="9223" max="9223" width="9.75" style="1" bestFit="1" customWidth="1"/>
    <col min="9224" max="9472" width="9" style="1"/>
    <col min="9473" max="9473" width="5.625" style="1" customWidth="1"/>
    <col min="9474" max="9474" width="14.875" style="1" customWidth="1"/>
    <col min="9475" max="9477" width="9.875" style="1" customWidth="1"/>
    <col min="9478" max="9478" width="9.875" style="1" bestFit="1" customWidth="1"/>
    <col min="9479" max="9479" width="9.75" style="1" bestFit="1" customWidth="1"/>
    <col min="9480" max="9728" width="9" style="1"/>
    <col min="9729" max="9729" width="5.625" style="1" customWidth="1"/>
    <col min="9730" max="9730" width="14.875" style="1" customWidth="1"/>
    <col min="9731" max="9733" width="9.875" style="1" customWidth="1"/>
    <col min="9734" max="9734" width="9.875" style="1" bestFit="1" customWidth="1"/>
    <col min="9735" max="9735" width="9.75" style="1" bestFit="1" customWidth="1"/>
    <col min="9736" max="9984" width="9" style="1"/>
    <col min="9985" max="9985" width="5.625" style="1" customWidth="1"/>
    <col min="9986" max="9986" width="14.875" style="1" customWidth="1"/>
    <col min="9987" max="9989" width="9.875" style="1" customWidth="1"/>
    <col min="9990" max="9990" width="9.875" style="1" bestFit="1" customWidth="1"/>
    <col min="9991" max="9991" width="9.75" style="1" bestFit="1" customWidth="1"/>
    <col min="9992" max="10240" width="9" style="1"/>
    <col min="10241" max="10241" width="5.625" style="1" customWidth="1"/>
    <col min="10242" max="10242" width="14.875" style="1" customWidth="1"/>
    <col min="10243" max="10245" width="9.875" style="1" customWidth="1"/>
    <col min="10246" max="10246" width="9.875" style="1" bestFit="1" customWidth="1"/>
    <col min="10247" max="10247" width="9.75" style="1" bestFit="1" customWidth="1"/>
    <col min="10248" max="10496" width="9" style="1"/>
    <col min="10497" max="10497" width="5.625" style="1" customWidth="1"/>
    <col min="10498" max="10498" width="14.875" style="1" customWidth="1"/>
    <col min="10499" max="10501" width="9.875" style="1" customWidth="1"/>
    <col min="10502" max="10502" width="9.875" style="1" bestFit="1" customWidth="1"/>
    <col min="10503" max="10503" width="9.75" style="1" bestFit="1" customWidth="1"/>
    <col min="10504" max="10752" width="9" style="1"/>
    <col min="10753" max="10753" width="5.625" style="1" customWidth="1"/>
    <col min="10754" max="10754" width="14.875" style="1" customWidth="1"/>
    <col min="10755" max="10757" width="9.875" style="1" customWidth="1"/>
    <col min="10758" max="10758" width="9.875" style="1" bestFit="1" customWidth="1"/>
    <col min="10759" max="10759" width="9.75" style="1" bestFit="1" customWidth="1"/>
    <col min="10760" max="11008" width="9" style="1"/>
    <col min="11009" max="11009" width="5.625" style="1" customWidth="1"/>
    <col min="11010" max="11010" width="14.875" style="1" customWidth="1"/>
    <col min="11011" max="11013" width="9.875" style="1" customWidth="1"/>
    <col min="11014" max="11014" width="9.875" style="1" bestFit="1" customWidth="1"/>
    <col min="11015" max="11015" width="9.75" style="1" bestFit="1" customWidth="1"/>
    <col min="11016" max="11264" width="9" style="1"/>
    <col min="11265" max="11265" width="5.625" style="1" customWidth="1"/>
    <col min="11266" max="11266" width="14.875" style="1" customWidth="1"/>
    <col min="11267" max="11269" width="9.875" style="1" customWidth="1"/>
    <col min="11270" max="11270" width="9.875" style="1" bestFit="1" customWidth="1"/>
    <col min="11271" max="11271" width="9.75" style="1" bestFit="1" customWidth="1"/>
    <col min="11272" max="11520" width="9" style="1"/>
    <col min="11521" max="11521" width="5.625" style="1" customWidth="1"/>
    <col min="11522" max="11522" width="14.875" style="1" customWidth="1"/>
    <col min="11523" max="11525" width="9.875" style="1" customWidth="1"/>
    <col min="11526" max="11526" width="9.875" style="1" bestFit="1" customWidth="1"/>
    <col min="11527" max="11527" width="9.75" style="1" bestFit="1" customWidth="1"/>
    <col min="11528" max="11776" width="9" style="1"/>
    <col min="11777" max="11777" width="5.625" style="1" customWidth="1"/>
    <col min="11778" max="11778" width="14.875" style="1" customWidth="1"/>
    <col min="11779" max="11781" width="9.875" style="1" customWidth="1"/>
    <col min="11782" max="11782" width="9.875" style="1" bestFit="1" customWidth="1"/>
    <col min="11783" max="11783" width="9.75" style="1" bestFit="1" customWidth="1"/>
    <col min="11784" max="12032" width="9" style="1"/>
    <col min="12033" max="12033" width="5.625" style="1" customWidth="1"/>
    <col min="12034" max="12034" width="14.875" style="1" customWidth="1"/>
    <col min="12035" max="12037" width="9.875" style="1" customWidth="1"/>
    <col min="12038" max="12038" width="9.875" style="1" bestFit="1" customWidth="1"/>
    <col min="12039" max="12039" width="9.75" style="1" bestFit="1" customWidth="1"/>
    <col min="12040" max="12288" width="9" style="1"/>
    <col min="12289" max="12289" width="5.625" style="1" customWidth="1"/>
    <col min="12290" max="12290" width="14.875" style="1" customWidth="1"/>
    <col min="12291" max="12293" width="9.875" style="1" customWidth="1"/>
    <col min="12294" max="12294" width="9.875" style="1" bestFit="1" customWidth="1"/>
    <col min="12295" max="12295" width="9.75" style="1" bestFit="1" customWidth="1"/>
    <col min="12296" max="12544" width="9" style="1"/>
    <col min="12545" max="12545" width="5.625" style="1" customWidth="1"/>
    <col min="12546" max="12546" width="14.875" style="1" customWidth="1"/>
    <col min="12547" max="12549" width="9.875" style="1" customWidth="1"/>
    <col min="12550" max="12550" width="9.875" style="1" bestFit="1" customWidth="1"/>
    <col min="12551" max="12551" width="9.75" style="1" bestFit="1" customWidth="1"/>
    <col min="12552" max="12800" width="9" style="1"/>
    <col min="12801" max="12801" width="5.625" style="1" customWidth="1"/>
    <col min="12802" max="12802" width="14.875" style="1" customWidth="1"/>
    <col min="12803" max="12805" width="9.875" style="1" customWidth="1"/>
    <col min="12806" max="12806" width="9.875" style="1" bestFit="1" customWidth="1"/>
    <col min="12807" max="12807" width="9.75" style="1" bestFit="1" customWidth="1"/>
    <col min="12808" max="13056" width="9" style="1"/>
    <col min="13057" max="13057" width="5.625" style="1" customWidth="1"/>
    <col min="13058" max="13058" width="14.875" style="1" customWidth="1"/>
    <col min="13059" max="13061" width="9.875" style="1" customWidth="1"/>
    <col min="13062" max="13062" width="9.875" style="1" bestFit="1" customWidth="1"/>
    <col min="13063" max="13063" width="9.75" style="1" bestFit="1" customWidth="1"/>
    <col min="13064" max="13312" width="9" style="1"/>
    <col min="13313" max="13313" width="5.625" style="1" customWidth="1"/>
    <col min="13314" max="13314" width="14.875" style="1" customWidth="1"/>
    <col min="13315" max="13317" width="9.875" style="1" customWidth="1"/>
    <col min="13318" max="13318" width="9.875" style="1" bestFit="1" customWidth="1"/>
    <col min="13319" max="13319" width="9.75" style="1" bestFit="1" customWidth="1"/>
    <col min="13320" max="13568" width="9" style="1"/>
    <col min="13569" max="13569" width="5.625" style="1" customWidth="1"/>
    <col min="13570" max="13570" width="14.875" style="1" customWidth="1"/>
    <col min="13571" max="13573" width="9.875" style="1" customWidth="1"/>
    <col min="13574" max="13574" width="9.875" style="1" bestFit="1" customWidth="1"/>
    <col min="13575" max="13575" width="9.75" style="1" bestFit="1" customWidth="1"/>
    <col min="13576" max="13824" width="9" style="1"/>
    <col min="13825" max="13825" width="5.625" style="1" customWidth="1"/>
    <col min="13826" max="13826" width="14.875" style="1" customWidth="1"/>
    <col min="13827" max="13829" width="9.875" style="1" customWidth="1"/>
    <col min="13830" max="13830" width="9.875" style="1" bestFit="1" customWidth="1"/>
    <col min="13831" max="13831" width="9.75" style="1" bestFit="1" customWidth="1"/>
    <col min="13832" max="14080" width="9" style="1"/>
    <col min="14081" max="14081" width="5.625" style="1" customWidth="1"/>
    <col min="14082" max="14082" width="14.875" style="1" customWidth="1"/>
    <col min="14083" max="14085" width="9.875" style="1" customWidth="1"/>
    <col min="14086" max="14086" width="9.875" style="1" bestFit="1" customWidth="1"/>
    <col min="14087" max="14087" width="9.75" style="1" bestFit="1" customWidth="1"/>
    <col min="14088" max="14336" width="9" style="1"/>
    <col min="14337" max="14337" width="5.625" style="1" customWidth="1"/>
    <col min="14338" max="14338" width="14.875" style="1" customWidth="1"/>
    <col min="14339" max="14341" width="9.875" style="1" customWidth="1"/>
    <col min="14342" max="14342" width="9.875" style="1" bestFit="1" customWidth="1"/>
    <col min="14343" max="14343" width="9.75" style="1" bestFit="1" customWidth="1"/>
    <col min="14344" max="14592" width="9" style="1"/>
    <col min="14593" max="14593" width="5.625" style="1" customWidth="1"/>
    <col min="14594" max="14594" width="14.875" style="1" customWidth="1"/>
    <col min="14595" max="14597" width="9.875" style="1" customWidth="1"/>
    <col min="14598" max="14598" width="9.875" style="1" bestFit="1" customWidth="1"/>
    <col min="14599" max="14599" width="9.75" style="1" bestFit="1" customWidth="1"/>
    <col min="14600" max="14848" width="9" style="1"/>
    <col min="14849" max="14849" width="5.625" style="1" customWidth="1"/>
    <col min="14850" max="14850" width="14.875" style="1" customWidth="1"/>
    <col min="14851" max="14853" width="9.875" style="1" customWidth="1"/>
    <col min="14854" max="14854" width="9.875" style="1" bestFit="1" customWidth="1"/>
    <col min="14855" max="14855" width="9.75" style="1" bestFit="1" customWidth="1"/>
    <col min="14856" max="15104" width="9" style="1"/>
    <col min="15105" max="15105" width="5.625" style="1" customWidth="1"/>
    <col min="15106" max="15106" width="14.875" style="1" customWidth="1"/>
    <col min="15107" max="15109" width="9.875" style="1" customWidth="1"/>
    <col min="15110" max="15110" width="9.875" style="1" bestFit="1" customWidth="1"/>
    <col min="15111" max="15111" width="9.75" style="1" bestFit="1" customWidth="1"/>
    <col min="15112" max="15360" width="9" style="1"/>
    <col min="15361" max="15361" width="5.625" style="1" customWidth="1"/>
    <col min="15362" max="15362" width="14.875" style="1" customWidth="1"/>
    <col min="15363" max="15365" width="9.875" style="1" customWidth="1"/>
    <col min="15366" max="15366" width="9.875" style="1" bestFit="1" customWidth="1"/>
    <col min="15367" max="15367" width="9.75" style="1" bestFit="1" customWidth="1"/>
    <col min="15368" max="15616" width="9" style="1"/>
    <col min="15617" max="15617" width="5.625" style="1" customWidth="1"/>
    <col min="15618" max="15618" width="14.875" style="1" customWidth="1"/>
    <col min="15619" max="15621" width="9.875" style="1" customWidth="1"/>
    <col min="15622" max="15622" width="9.875" style="1" bestFit="1" customWidth="1"/>
    <col min="15623" max="15623" width="9.75" style="1" bestFit="1" customWidth="1"/>
    <col min="15624" max="15872" width="9" style="1"/>
    <col min="15873" max="15873" width="5.625" style="1" customWidth="1"/>
    <col min="15874" max="15874" width="14.875" style="1" customWidth="1"/>
    <col min="15875" max="15877" width="9.875" style="1" customWidth="1"/>
    <col min="15878" max="15878" width="9.875" style="1" bestFit="1" customWidth="1"/>
    <col min="15879" max="15879" width="9.75" style="1" bestFit="1" customWidth="1"/>
    <col min="15880" max="16128" width="9" style="1"/>
    <col min="16129" max="16129" width="5.625" style="1" customWidth="1"/>
    <col min="16130" max="16130" width="14.875" style="1" customWidth="1"/>
    <col min="16131" max="16133" width="9.875" style="1" customWidth="1"/>
    <col min="16134" max="16134" width="9.875" style="1" bestFit="1" customWidth="1"/>
    <col min="16135" max="16135" width="9.75" style="1" bestFit="1" customWidth="1"/>
    <col min="16136" max="16384" width="9" style="1"/>
  </cols>
  <sheetData>
    <row r="2" spans="2:9">
      <c r="B2" s="1" t="s">
        <v>115</v>
      </c>
    </row>
    <row r="3" spans="2:9">
      <c r="B3" s="2"/>
      <c r="C3" s="78"/>
      <c r="D3" s="78"/>
      <c r="H3" s="78"/>
      <c r="I3" s="78" t="s">
        <v>116</v>
      </c>
    </row>
    <row r="4" spans="2:9" s="79" customFormat="1" ht="14.45" customHeight="1">
      <c r="B4" s="80" t="s">
        <v>117</v>
      </c>
      <c r="C4" s="81" t="s">
        <v>82</v>
      </c>
      <c r="D4" s="82" t="s">
        <v>83</v>
      </c>
      <c r="E4" s="58" t="s">
        <v>28</v>
      </c>
      <c r="F4" s="58" t="s">
        <v>29</v>
      </c>
      <c r="G4" s="58" t="s">
        <v>30</v>
      </c>
      <c r="H4" s="58" t="s">
        <v>31</v>
      </c>
      <c r="I4" s="59" t="s">
        <v>32</v>
      </c>
    </row>
    <row r="5" spans="2:9" ht="13.35" customHeight="1">
      <c r="B5" s="83"/>
      <c r="C5" s="84"/>
      <c r="D5" s="36"/>
      <c r="E5" s="36"/>
      <c r="F5" s="36"/>
      <c r="G5" s="36"/>
      <c r="H5" s="36"/>
      <c r="I5" s="85"/>
    </row>
    <row r="6" spans="2:9" ht="13.35" customHeight="1">
      <c r="B6" s="26" t="s">
        <v>118</v>
      </c>
      <c r="C6" s="86">
        <f t="shared" ref="C6:H6" si="0">C66+C121+C167</f>
        <v>120632</v>
      </c>
      <c r="D6" s="87">
        <f t="shared" si="0"/>
        <v>122423</v>
      </c>
      <c r="E6" s="87">
        <f t="shared" si="0"/>
        <v>124595</v>
      </c>
      <c r="F6" s="87">
        <f t="shared" si="0"/>
        <v>125611</v>
      </c>
      <c r="G6" s="87">
        <f t="shared" si="0"/>
        <v>126853</v>
      </c>
      <c r="H6" s="87">
        <f t="shared" si="0"/>
        <v>128603</v>
      </c>
      <c r="I6" s="88">
        <f>I66+I121+I167</f>
        <v>130048</v>
      </c>
    </row>
    <row r="7" spans="2:9" ht="13.35" customHeight="1">
      <c r="B7" s="26"/>
      <c r="C7" s="89"/>
      <c r="D7" s="64"/>
      <c r="E7" s="20"/>
      <c r="F7" s="90"/>
      <c r="G7" s="90"/>
      <c r="H7" s="90"/>
      <c r="I7" s="91"/>
    </row>
    <row r="8" spans="2:9" ht="13.35" customHeight="1">
      <c r="B8" s="83" t="s">
        <v>119</v>
      </c>
      <c r="C8" s="89">
        <v>610</v>
      </c>
      <c r="D8" s="92">
        <v>614</v>
      </c>
      <c r="E8" s="20">
        <v>603</v>
      </c>
      <c r="F8" s="90">
        <v>601</v>
      </c>
      <c r="G8" s="90">
        <v>588</v>
      </c>
      <c r="H8" s="90">
        <v>587</v>
      </c>
      <c r="I8" s="91">
        <v>587</v>
      </c>
    </row>
    <row r="9" spans="2:9" ht="13.35" customHeight="1">
      <c r="B9" s="83" t="s">
        <v>120</v>
      </c>
      <c r="C9" s="89">
        <v>924</v>
      </c>
      <c r="D9" s="92">
        <v>937</v>
      </c>
      <c r="E9" s="20">
        <v>1017</v>
      </c>
      <c r="F9" s="90">
        <v>1097</v>
      </c>
      <c r="G9" s="90">
        <v>1192</v>
      </c>
      <c r="H9" s="90">
        <v>1292</v>
      </c>
      <c r="I9" s="91">
        <v>1502</v>
      </c>
    </row>
    <row r="10" spans="2:9" ht="13.35" customHeight="1">
      <c r="B10" s="83" t="s">
        <v>121</v>
      </c>
      <c r="C10" s="89">
        <v>1230</v>
      </c>
      <c r="D10" s="92">
        <v>1284</v>
      </c>
      <c r="E10" s="20">
        <v>1309</v>
      </c>
      <c r="F10" s="90">
        <v>1369</v>
      </c>
      <c r="G10" s="90">
        <v>1403</v>
      </c>
      <c r="H10" s="90">
        <v>1441</v>
      </c>
      <c r="I10" s="91">
        <v>1460</v>
      </c>
    </row>
    <row r="11" spans="2:9" ht="13.35" customHeight="1">
      <c r="B11" s="83" t="s">
        <v>122</v>
      </c>
      <c r="C11" s="89">
        <v>4524</v>
      </c>
      <c r="D11" s="92">
        <v>4662</v>
      </c>
      <c r="E11" s="20">
        <v>4802</v>
      </c>
      <c r="F11" s="90">
        <v>4903</v>
      </c>
      <c r="G11" s="90">
        <v>5058</v>
      </c>
      <c r="H11" s="90">
        <v>5130</v>
      </c>
      <c r="I11" s="91">
        <v>5264</v>
      </c>
    </row>
    <row r="12" spans="2:9" ht="13.35" customHeight="1">
      <c r="B12" s="83" t="s">
        <v>123</v>
      </c>
      <c r="C12" s="93" t="s">
        <v>124</v>
      </c>
      <c r="D12" s="94" t="s">
        <v>124</v>
      </c>
      <c r="E12" s="94" t="s">
        <v>124</v>
      </c>
      <c r="F12" s="94" t="s">
        <v>124</v>
      </c>
      <c r="G12" s="90">
        <v>97</v>
      </c>
      <c r="H12" s="90">
        <v>97</v>
      </c>
      <c r="I12" s="91">
        <v>99</v>
      </c>
    </row>
    <row r="13" spans="2:9" ht="13.35" customHeight="1">
      <c r="B13" s="83" t="s">
        <v>125</v>
      </c>
      <c r="C13" s="93" t="s">
        <v>124</v>
      </c>
      <c r="D13" s="94" t="s">
        <v>124</v>
      </c>
      <c r="E13" s="94" t="s">
        <v>124</v>
      </c>
      <c r="F13" s="94" t="s">
        <v>124</v>
      </c>
      <c r="G13" s="90">
        <v>733</v>
      </c>
      <c r="H13" s="90">
        <v>756</v>
      </c>
      <c r="I13" s="91">
        <v>767</v>
      </c>
    </row>
    <row r="14" spans="2:9" ht="13.35" customHeight="1">
      <c r="B14" s="83" t="s">
        <v>126</v>
      </c>
      <c r="C14" s="93" t="s">
        <v>124</v>
      </c>
      <c r="D14" s="94" t="s">
        <v>124</v>
      </c>
      <c r="E14" s="94" t="s">
        <v>124</v>
      </c>
      <c r="F14" s="94" t="s">
        <v>124</v>
      </c>
      <c r="G14" s="90">
        <v>983</v>
      </c>
      <c r="H14" s="90">
        <v>1031</v>
      </c>
      <c r="I14" s="91">
        <v>1038</v>
      </c>
    </row>
    <row r="15" spans="2:9" ht="13.35" customHeight="1">
      <c r="B15" s="83" t="s">
        <v>127</v>
      </c>
      <c r="C15" s="93" t="s">
        <v>124</v>
      </c>
      <c r="D15" s="94" t="s">
        <v>124</v>
      </c>
      <c r="E15" s="94" t="s">
        <v>124</v>
      </c>
      <c r="F15" s="94" t="s">
        <v>124</v>
      </c>
      <c r="G15" s="90">
        <v>601</v>
      </c>
      <c r="H15" s="90">
        <v>620</v>
      </c>
      <c r="I15" s="91">
        <v>645</v>
      </c>
    </row>
    <row r="16" spans="2:9" ht="13.35" customHeight="1">
      <c r="B16" s="83" t="s">
        <v>128</v>
      </c>
      <c r="C16" s="93" t="s">
        <v>124</v>
      </c>
      <c r="D16" s="94" t="s">
        <v>124</v>
      </c>
      <c r="E16" s="94" t="s">
        <v>124</v>
      </c>
      <c r="F16" s="94" t="s">
        <v>124</v>
      </c>
      <c r="G16" s="90">
        <v>492</v>
      </c>
      <c r="H16" s="90">
        <v>490</v>
      </c>
      <c r="I16" s="91">
        <v>503</v>
      </c>
    </row>
    <row r="17" spans="2:9" ht="13.35" customHeight="1">
      <c r="B17" s="83" t="s">
        <v>129</v>
      </c>
      <c r="C17" s="93" t="s">
        <v>124</v>
      </c>
      <c r="D17" s="94" t="s">
        <v>124</v>
      </c>
      <c r="E17" s="94" t="s">
        <v>124</v>
      </c>
      <c r="F17" s="94" t="s">
        <v>124</v>
      </c>
      <c r="G17" s="90">
        <v>645</v>
      </c>
      <c r="H17" s="90">
        <v>646</v>
      </c>
      <c r="I17" s="91">
        <v>644</v>
      </c>
    </row>
    <row r="18" spans="2:9" ht="13.35" customHeight="1">
      <c r="B18" s="83" t="s">
        <v>130</v>
      </c>
      <c r="C18" s="93" t="s">
        <v>124</v>
      </c>
      <c r="D18" s="94" t="s">
        <v>124</v>
      </c>
      <c r="E18" s="94" t="s">
        <v>124</v>
      </c>
      <c r="F18" s="94" t="s">
        <v>124</v>
      </c>
      <c r="G18" s="90">
        <v>86</v>
      </c>
      <c r="H18" s="90">
        <v>81</v>
      </c>
      <c r="I18" s="91">
        <v>78</v>
      </c>
    </row>
    <row r="19" spans="2:9" ht="13.35" customHeight="1">
      <c r="B19" s="83" t="s">
        <v>131</v>
      </c>
      <c r="C19" s="93" t="s">
        <v>124</v>
      </c>
      <c r="D19" s="94" t="s">
        <v>124</v>
      </c>
      <c r="E19" s="94" t="s">
        <v>124</v>
      </c>
      <c r="F19" s="94" t="s">
        <v>124</v>
      </c>
      <c r="G19" s="90">
        <v>541</v>
      </c>
      <c r="H19" s="90">
        <v>542</v>
      </c>
      <c r="I19" s="91">
        <v>546</v>
      </c>
    </row>
    <row r="20" spans="2:9" ht="13.35" customHeight="1">
      <c r="B20" s="83" t="s">
        <v>132</v>
      </c>
      <c r="C20" s="89">
        <v>345</v>
      </c>
      <c r="D20" s="92">
        <v>340</v>
      </c>
      <c r="E20" s="20">
        <v>330</v>
      </c>
      <c r="F20" s="90">
        <v>328</v>
      </c>
      <c r="G20" s="90">
        <v>318</v>
      </c>
      <c r="H20" s="90">
        <v>311</v>
      </c>
      <c r="I20" s="91">
        <v>303</v>
      </c>
    </row>
    <row r="21" spans="2:9" ht="13.35" customHeight="1">
      <c r="B21" s="83" t="s">
        <v>133</v>
      </c>
      <c r="C21" s="89">
        <v>357</v>
      </c>
      <c r="D21" s="92">
        <v>352</v>
      </c>
      <c r="E21" s="20">
        <v>344</v>
      </c>
      <c r="F21" s="90">
        <v>339</v>
      </c>
      <c r="G21" s="90">
        <v>333</v>
      </c>
      <c r="H21" s="90">
        <v>326</v>
      </c>
      <c r="I21" s="91">
        <v>325</v>
      </c>
    </row>
    <row r="22" spans="2:9" ht="13.35" customHeight="1">
      <c r="B22" s="83" t="s">
        <v>134</v>
      </c>
      <c r="C22" s="89">
        <v>295</v>
      </c>
      <c r="D22" s="92">
        <v>289</v>
      </c>
      <c r="E22" s="20">
        <v>282</v>
      </c>
      <c r="F22" s="90">
        <v>286</v>
      </c>
      <c r="G22" s="90">
        <v>280</v>
      </c>
      <c r="H22" s="90">
        <v>279</v>
      </c>
      <c r="I22" s="91">
        <v>277</v>
      </c>
    </row>
    <row r="23" spans="2:9" ht="13.35" customHeight="1">
      <c r="B23" s="83" t="s">
        <v>135</v>
      </c>
      <c r="C23" s="89">
        <v>329</v>
      </c>
      <c r="D23" s="92">
        <v>310</v>
      </c>
      <c r="E23" s="20">
        <v>301</v>
      </c>
      <c r="F23" s="90">
        <v>307</v>
      </c>
      <c r="G23" s="90">
        <v>300</v>
      </c>
      <c r="H23" s="90">
        <v>297</v>
      </c>
      <c r="I23" s="91">
        <v>292</v>
      </c>
    </row>
    <row r="24" spans="2:9" ht="13.35" customHeight="1">
      <c r="B24" s="83" t="s">
        <v>136</v>
      </c>
      <c r="C24" s="89">
        <v>258</v>
      </c>
      <c r="D24" s="92">
        <v>264</v>
      </c>
      <c r="E24" s="20">
        <v>251</v>
      </c>
      <c r="F24" s="90">
        <v>250</v>
      </c>
      <c r="G24" s="90">
        <v>239</v>
      </c>
      <c r="H24" s="90">
        <v>240</v>
      </c>
      <c r="I24" s="91">
        <v>232</v>
      </c>
    </row>
    <row r="25" spans="2:9" ht="13.35" customHeight="1">
      <c r="B25" s="83" t="s">
        <v>137</v>
      </c>
      <c r="C25" s="89">
        <v>406</v>
      </c>
      <c r="D25" s="92">
        <v>388</v>
      </c>
      <c r="E25" s="20">
        <v>386</v>
      </c>
      <c r="F25" s="90">
        <v>383</v>
      </c>
      <c r="G25" s="90">
        <v>373</v>
      </c>
      <c r="H25" s="90">
        <v>352</v>
      </c>
      <c r="I25" s="91">
        <v>356</v>
      </c>
    </row>
    <row r="26" spans="2:9" ht="13.35" customHeight="1">
      <c r="B26" s="83" t="s">
        <v>138</v>
      </c>
      <c r="C26" s="89">
        <v>294</v>
      </c>
      <c r="D26" s="92">
        <v>294</v>
      </c>
      <c r="E26" s="20">
        <v>288</v>
      </c>
      <c r="F26" s="90">
        <v>275</v>
      </c>
      <c r="G26" s="90">
        <v>269</v>
      </c>
      <c r="H26" s="90">
        <v>265</v>
      </c>
      <c r="I26" s="91">
        <v>265</v>
      </c>
    </row>
    <row r="27" spans="2:9" ht="13.35" customHeight="1">
      <c r="B27" s="83" t="s">
        <v>139</v>
      </c>
      <c r="C27" s="89">
        <v>286</v>
      </c>
      <c r="D27" s="92">
        <v>285</v>
      </c>
      <c r="E27" s="20">
        <v>274</v>
      </c>
      <c r="F27" s="90">
        <v>254</v>
      </c>
      <c r="G27" s="90">
        <v>248</v>
      </c>
      <c r="H27" s="90">
        <v>244</v>
      </c>
      <c r="I27" s="91">
        <v>243</v>
      </c>
    </row>
    <row r="28" spans="2:9" ht="13.35" customHeight="1">
      <c r="B28" s="83" t="s">
        <v>140</v>
      </c>
      <c r="C28" s="89">
        <v>6202</v>
      </c>
      <c r="D28" s="92">
        <v>6633</v>
      </c>
      <c r="E28" s="20">
        <v>7027</v>
      </c>
      <c r="F28" s="90">
        <v>7158</v>
      </c>
      <c r="G28" s="90">
        <v>3204</v>
      </c>
      <c r="H28" s="95" t="s">
        <v>124</v>
      </c>
      <c r="I28" s="96" t="s">
        <v>124</v>
      </c>
    </row>
    <row r="29" spans="2:9" ht="13.35" customHeight="1">
      <c r="B29" s="83" t="s">
        <v>141</v>
      </c>
      <c r="C29" s="97" t="s">
        <v>124</v>
      </c>
      <c r="D29" s="98" t="s">
        <v>124</v>
      </c>
      <c r="E29" s="99" t="s">
        <v>124</v>
      </c>
      <c r="F29" s="3" t="s">
        <v>124</v>
      </c>
      <c r="G29" s="94" t="s">
        <v>124</v>
      </c>
      <c r="H29" s="95">
        <v>45</v>
      </c>
      <c r="I29" s="96">
        <v>50</v>
      </c>
    </row>
    <row r="30" spans="2:9" ht="13.35" customHeight="1">
      <c r="B30" s="83" t="s">
        <v>142</v>
      </c>
      <c r="C30" s="97" t="s">
        <v>124</v>
      </c>
      <c r="D30" s="98" t="s">
        <v>124</v>
      </c>
      <c r="E30" s="99" t="s">
        <v>124</v>
      </c>
      <c r="F30" s="3" t="s">
        <v>124</v>
      </c>
      <c r="G30" s="94" t="s">
        <v>124</v>
      </c>
      <c r="H30" s="95">
        <v>702</v>
      </c>
      <c r="I30" s="96">
        <v>707</v>
      </c>
    </row>
    <row r="31" spans="2:9" ht="13.35" customHeight="1">
      <c r="B31" s="83" t="s">
        <v>143</v>
      </c>
      <c r="C31" s="97" t="s">
        <v>124</v>
      </c>
      <c r="D31" s="98" t="s">
        <v>124</v>
      </c>
      <c r="E31" s="99" t="s">
        <v>124</v>
      </c>
      <c r="F31" s="3" t="s">
        <v>124</v>
      </c>
      <c r="G31" s="94" t="s">
        <v>124</v>
      </c>
      <c r="H31" s="95">
        <v>847</v>
      </c>
      <c r="I31" s="96">
        <v>940</v>
      </c>
    </row>
    <row r="32" spans="2:9" ht="13.35" customHeight="1">
      <c r="B32" s="83" t="s">
        <v>144</v>
      </c>
      <c r="C32" s="97" t="s">
        <v>124</v>
      </c>
      <c r="D32" s="98" t="s">
        <v>124</v>
      </c>
      <c r="E32" s="99" t="s">
        <v>124</v>
      </c>
      <c r="F32" s="3" t="s">
        <v>124</v>
      </c>
      <c r="G32" s="94" t="s">
        <v>124</v>
      </c>
      <c r="H32" s="95">
        <v>7</v>
      </c>
      <c r="I32" s="96">
        <v>7</v>
      </c>
    </row>
    <row r="33" spans="2:9" ht="13.35" customHeight="1">
      <c r="B33" s="83" t="s">
        <v>145</v>
      </c>
      <c r="C33" s="97" t="s">
        <v>124</v>
      </c>
      <c r="D33" s="98" t="s">
        <v>124</v>
      </c>
      <c r="E33" s="99" t="s">
        <v>124</v>
      </c>
      <c r="F33" s="3" t="s">
        <v>124</v>
      </c>
      <c r="G33" s="94" t="s">
        <v>124</v>
      </c>
      <c r="H33" s="95">
        <v>311</v>
      </c>
      <c r="I33" s="96">
        <v>315</v>
      </c>
    </row>
    <row r="34" spans="2:9" ht="13.35" customHeight="1">
      <c r="B34" s="83" t="s">
        <v>146</v>
      </c>
      <c r="C34" s="97" t="s">
        <v>124</v>
      </c>
      <c r="D34" s="98" t="s">
        <v>124</v>
      </c>
      <c r="E34" s="99" t="s">
        <v>124</v>
      </c>
      <c r="F34" s="3" t="s">
        <v>124</v>
      </c>
      <c r="G34" s="94" t="s">
        <v>124</v>
      </c>
      <c r="H34" s="95">
        <v>646</v>
      </c>
      <c r="I34" s="96">
        <v>670</v>
      </c>
    </row>
    <row r="35" spans="2:9" ht="13.35" customHeight="1">
      <c r="B35" s="83" t="s">
        <v>147</v>
      </c>
      <c r="C35" s="97" t="s">
        <v>124</v>
      </c>
      <c r="D35" s="98" t="s">
        <v>124</v>
      </c>
      <c r="E35" s="99" t="s">
        <v>124</v>
      </c>
      <c r="F35" s="3" t="s">
        <v>124</v>
      </c>
      <c r="G35" s="94" t="s">
        <v>124</v>
      </c>
      <c r="H35" s="95">
        <v>593</v>
      </c>
      <c r="I35" s="96">
        <v>617</v>
      </c>
    </row>
    <row r="36" spans="2:9" ht="13.35" customHeight="1">
      <c r="B36" s="83" t="s">
        <v>148</v>
      </c>
      <c r="C36" s="97" t="s">
        <v>124</v>
      </c>
      <c r="D36" s="98" t="s">
        <v>124</v>
      </c>
      <c r="E36" s="99" t="s">
        <v>124</v>
      </c>
      <c r="F36" s="3" t="s">
        <v>124</v>
      </c>
      <c r="G36" s="94" t="s">
        <v>124</v>
      </c>
      <c r="H36" s="95">
        <v>79</v>
      </c>
      <c r="I36" s="96">
        <v>105</v>
      </c>
    </row>
    <row r="37" spans="2:9" ht="13.35" customHeight="1">
      <c r="B37" s="83" t="s">
        <v>149</v>
      </c>
      <c r="C37" s="97" t="s">
        <v>124</v>
      </c>
      <c r="D37" s="98" t="s">
        <v>124</v>
      </c>
      <c r="E37" s="99" t="s">
        <v>124</v>
      </c>
      <c r="F37" s="3" t="s">
        <v>124</v>
      </c>
      <c r="G37" s="94" t="s">
        <v>124</v>
      </c>
      <c r="H37" s="95">
        <v>217</v>
      </c>
      <c r="I37" s="96">
        <v>213</v>
      </c>
    </row>
    <row r="38" spans="2:9" ht="13.35" customHeight="1">
      <c r="B38" s="83" t="s">
        <v>150</v>
      </c>
      <c r="C38" s="89">
        <v>749</v>
      </c>
      <c r="D38" s="100">
        <v>763</v>
      </c>
      <c r="E38" s="20">
        <v>777</v>
      </c>
      <c r="F38" s="90">
        <v>799</v>
      </c>
      <c r="G38" s="90">
        <v>821</v>
      </c>
      <c r="H38" s="90">
        <v>841</v>
      </c>
      <c r="I38" s="91">
        <v>829</v>
      </c>
    </row>
    <row r="39" spans="2:9" ht="13.35" customHeight="1">
      <c r="B39" s="83" t="s">
        <v>151</v>
      </c>
      <c r="C39" s="89">
        <v>853</v>
      </c>
      <c r="D39" s="100">
        <v>868</v>
      </c>
      <c r="E39" s="20">
        <v>850</v>
      </c>
      <c r="F39" s="90">
        <v>805</v>
      </c>
      <c r="G39" s="90">
        <v>826</v>
      </c>
      <c r="H39" s="90">
        <v>804</v>
      </c>
      <c r="I39" s="91">
        <v>814</v>
      </c>
    </row>
    <row r="40" spans="2:9" ht="13.35" customHeight="1">
      <c r="B40" s="83" t="s">
        <v>152</v>
      </c>
      <c r="C40" s="89">
        <v>818</v>
      </c>
      <c r="D40" s="100">
        <v>856</v>
      </c>
      <c r="E40" s="20">
        <v>888</v>
      </c>
      <c r="F40" s="90">
        <v>880</v>
      </c>
      <c r="G40" s="90">
        <v>875</v>
      </c>
      <c r="H40" s="90">
        <v>879</v>
      </c>
      <c r="I40" s="91">
        <v>823</v>
      </c>
    </row>
    <row r="41" spans="2:9" ht="13.35" customHeight="1">
      <c r="B41" s="83" t="s">
        <v>153</v>
      </c>
      <c r="C41" s="89">
        <v>28</v>
      </c>
      <c r="D41" s="100">
        <v>35</v>
      </c>
      <c r="E41" s="20">
        <v>41</v>
      </c>
      <c r="F41" s="90">
        <v>40</v>
      </c>
      <c r="G41" s="90">
        <v>39</v>
      </c>
      <c r="H41" s="90">
        <v>35</v>
      </c>
      <c r="I41" s="91">
        <v>31</v>
      </c>
    </row>
    <row r="42" spans="2:9" ht="13.35" customHeight="1">
      <c r="B42" s="83" t="s">
        <v>154</v>
      </c>
      <c r="C42" s="89">
        <v>966</v>
      </c>
      <c r="D42" s="100">
        <v>931</v>
      </c>
      <c r="E42" s="20">
        <v>973</v>
      </c>
      <c r="F42" s="90">
        <v>947</v>
      </c>
      <c r="G42" s="90">
        <v>930</v>
      </c>
      <c r="H42" s="90">
        <v>964</v>
      </c>
      <c r="I42" s="91">
        <v>943</v>
      </c>
    </row>
    <row r="43" spans="2:9" ht="13.35" customHeight="1">
      <c r="B43" s="83" t="s">
        <v>155</v>
      </c>
      <c r="C43" s="89">
        <v>1374</v>
      </c>
      <c r="D43" s="100">
        <v>1418</v>
      </c>
      <c r="E43" s="20">
        <v>1414</v>
      </c>
      <c r="F43" s="90">
        <v>1389</v>
      </c>
      <c r="G43" s="90">
        <v>1402</v>
      </c>
      <c r="H43" s="90">
        <v>1370</v>
      </c>
      <c r="I43" s="91">
        <v>1355</v>
      </c>
    </row>
    <row r="44" spans="2:9" ht="13.35" customHeight="1">
      <c r="B44" s="83" t="s">
        <v>156</v>
      </c>
      <c r="C44" s="89">
        <v>829</v>
      </c>
      <c r="D44" s="100">
        <v>826</v>
      </c>
      <c r="E44" s="20">
        <v>809</v>
      </c>
      <c r="F44" s="90">
        <v>802</v>
      </c>
      <c r="G44" s="90">
        <v>779</v>
      </c>
      <c r="H44" s="90">
        <v>828</v>
      </c>
      <c r="I44" s="91">
        <v>841</v>
      </c>
    </row>
    <row r="45" spans="2:9" ht="13.35" customHeight="1">
      <c r="B45" s="83" t="s">
        <v>157</v>
      </c>
      <c r="C45" s="89">
        <v>849</v>
      </c>
      <c r="D45" s="100">
        <v>850</v>
      </c>
      <c r="E45" s="20">
        <v>852</v>
      </c>
      <c r="F45" s="90">
        <v>832</v>
      </c>
      <c r="G45" s="90">
        <v>854</v>
      </c>
      <c r="H45" s="90">
        <v>818</v>
      </c>
      <c r="I45" s="91">
        <v>806</v>
      </c>
    </row>
    <row r="46" spans="2:9" ht="13.35" customHeight="1">
      <c r="B46" s="83" t="s">
        <v>158</v>
      </c>
      <c r="C46" s="89">
        <v>681</v>
      </c>
      <c r="D46" s="100">
        <v>686</v>
      </c>
      <c r="E46" s="20">
        <v>694</v>
      </c>
      <c r="F46" s="90">
        <v>692</v>
      </c>
      <c r="G46" s="90">
        <v>678</v>
      </c>
      <c r="H46" s="90">
        <v>664</v>
      </c>
      <c r="I46" s="91">
        <v>677</v>
      </c>
    </row>
    <row r="47" spans="2:9" ht="13.35" customHeight="1">
      <c r="B47" s="83" t="s">
        <v>159</v>
      </c>
      <c r="C47" s="89">
        <v>307</v>
      </c>
      <c r="D47" s="100">
        <v>299</v>
      </c>
      <c r="E47" s="20">
        <v>306</v>
      </c>
      <c r="F47" s="90">
        <v>305</v>
      </c>
      <c r="G47" s="90">
        <v>309</v>
      </c>
      <c r="H47" s="90">
        <v>306</v>
      </c>
      <c r="I47" s="91">
        <v>316</v>
      </c>
    </row>
    <row r="48" spans="2:9" ht="13.35" customHeight="1">
      <c r="B48" s="83" t="s">
        <v>160</v>
      </c>
      <c r="C48" s="89">
        <v>621</v>
      </c>
      <c r="D48" s="100">
        <v>634</v>
      </c>
      <c r="E48" s="20">
        <v>712</v>
      </c>
      <c r="F48" s="90">
        <v>794</v>
      </c>
      <c r="G48" s="90">
        <v>834</v>
      </c>
      <c r="H48" s="90">
        <v>822</v>
      </c>
      <c r="I48" s="91">
        <v>830</v>
      </c>
    </row>
    <row r="49" spans="2:9" ht="13.35" customHeight="1">
      <c r="B49" s="83" t="s">
        <v>161</v>
      </c>
      <c r="C49" s="89">
        <v>632</v>
      </c>
      <c r="D49" s="100">
        <v>652</v>
      </c>
      <c r="E49" s="20">
        <v>671</v>
      </c>
      <c r="F49" s="90">
        <v>690</v>
      </c>
      <c r="G49" s="90">
        <v>686</v>
      </c>
      <c r="H49" s="90">
        <v>728</v>
      </c>
      <c r="I49" s="91">
        <v>748</v>
      </c>
    </row>
    <row r="50" spans="2:9" ht="13.35" customHeight="1">
      <c r="B50" s="83" t="s">
        <v>162</v>
      </c>
      <c r="C50" s="89">
        <v>749</v>
      </c>
      <c r="D50" s="100">
        <v>804</v>
      </c>
      <c r="E50" s="20">
        <v>825</v>
      </c>
      <c r="F50" s="90">
        <v>828</v>
      </c>
      <c r="G50" s="90">
        <v>815</v>
      </c>
      <c r="H50" s="90">
        <v>813</v>
      </c>
      <c r="I50" s="91">
        <v>802</v>
      </c>
    </row>
    <row r="51" spans="2:9" ht="13.35" customHeight="1">
      <c r="B51" s="83" t="s">
        <v>163</v>
      </c>
      <c r="C51" s="89">
        <v>1880</v>
      </c>
      <c r="D51" s="100">
        <v>1902</v>
      </c>
      <c r="E51" s="20">
        <v>1869</v>
      </c>
      <c r="F51" s="90">
        <v>1839</v>
      </c>
      <c r="G51" s="90">
        <v>1884</v>
      </c>
      <c r="H51" s="90">
        <v>1880</v>
      </c>
      <c r="I51" s="91">
        <v>1870</v>
      </c>
    </row>
    <row r="52" spans="2:9" ht="13.35" customHeight="1">
      <c r="B52" s="83" t="s">
        <v>164</v>
      </c>
      <c r="C52" s="89">
        <v>1944</v>
      </c>
      <c r="D52" s="100">
        <v>2005</v>
      </c>
      <c r="E52" s="20">
        <v>1995</v>
      </c>
      <c r="F52" s="90">
        <v>1961</v>
      </c>
      <c r="G52" s="90">
        <v>1991</v>
      </c>
      <c r="H52" s="90">
        <v>2017</v>
      </c>
      <c r="I52" s="91">
        <v>2005</v>
      </c>
    </row>
    <row r="53" spans="2:9" ht="13.35" customHeight="1">
      <c r="B53" s="83" t="s">
        <v>165</v>
      </c>
      <c r="C53" s="89">
        <v>802</v>
      </c>
      <c r="D53" s="100">
        <v>811</v>
      </c>
      <c r="E53" s="20">
        <v>821</v>
      </c>
      <c r="F53" s="90">
        <v>824</v>
      </c>
      <c r="G53" s="90">
        <v>796</v>
      </c>
      <c r="H53" s="90">
        <v>830</v>
      </c>
      <c r="I53" s="91">
        <v>792</v>
      </c>
    </row>
    <row r="54" spans="2:9" ht="13.35" customHeight="1">
      <c r="B54" s="83" t="s">
        <v>166</v>
      </c>
      <c r="C54" s="89">
        <v>471</v>
      </c>
      <c r="D54" s="100">
        <v>449</v>
      </c>
      <c r="E54" s="20">
        <v>466</v>
      </c>
      <c r="F54" s="90">
        <v>469</v>
      </c>
      <c r="G54" s="90">
        <v>470</v>
      </c>
      <c r="H54" s="90">
        <v>459</v>
      </c>
      <c r="I54" s="91">
        <v>472</v>
      </c>
    </row>
    <row r="55" spans="2:9" ht="13.35" customHeight="1">
      <c r="B55" s="83" t="s">
        <v>167</v>
      </c>
      <c r="C55" s="89">
        <v>1750</v>
      </c>
      <c r="D55" s="100">
        <v>1762</v>
      </c>
      <c r="E55" s="20">
        <v>1784</v>
      </c>
      <c r="F55" s="90">
        <v>1768</v>
      </c>
      <c r="G55" s="90">
        <v>1773</v>
      </c>
      <c r="H55" s="90">
        <v>1797</v>
      </c>
      <c r="I55" s="91">
        <v>1811</v>
      </c>
    </row>
    <row r="56" spans="2:9" ht="13.35" customHeight="1">
      <c r="B56" s="83" t="s">
        <v>168</v>
      </c>
      <c r="C56" s="89">
        <v>3058</v>
      </c>
      <c r="D56" s="100">
        <v>2965</v>
      </c>
      <c r="E56" s="20">
        <v>3012</v>
      </c>
      <c r="F56" s="90">
        <v>2979</v>
      </c>
      <c r="G56" s="90">
        <v>3108</v>
      </c>
      <c r="H56" s="90">
        <v>3081</v>
      </c>
      <c r="I56" s="91">
        <v>3152</v>
      </c>
    </row>
    <row r="57" spans="2:9" ht="13.35" customHeight="1">
      <c r="B57" s="83" t="s">
        <v>169</v>
      </c>
      <c r="C57" s="89">
        <v>1969</v>
      </c>
      <c r="D57" s="100">
        <v>1923</v>
      </c>
      <c r="E57" s="20">
        <v>2007</v>
      </c>
      <c r="F57" s="90">
        <v>1979</v>
      </c>
      <c r="G57" s="90">
        <v>1998</v>
      </c>
      <c r="H57" s="90">
        <v>2056</v>
      </c>
      <c r="I57" s="91">
        <v>2049</v>
      </c>
    </row>
    <row r="58" spans="2:9" ht="13.35" customHeight="1">
      <c r="B58" s="83" t="s">
        <v>170</v>
      </c>
      <c r="C58" s="89">
        <v>2199</v>
      </c>
      <c r="D58" s="100">
        <v>2202</v>
      </c>
      <c r="E58" s="20">
        <v>2147</v>
      </c>
      <c r="F58" s="90">
        <v>2706</v>
      </c>
      <c r="G58" s="90">
        <v>2891</v>
      </c>
      <c r="H58" s="90">
        <v>2891</v>
      </c>
      <c r="I58" s="91">
        <v>3095</v>
      </c>
    </row>
    <row r="59" spans="2:9" ht="13.35" customHeight="1">
      <c r="B59" s="83" t="s">
        <v>171</v>
      </c>
      <c r="C59" s="89">
        <v>857</v>
      </c>
      <c r="D59" s="100">
        <v>857</v>
      </c>
      <c r="E59" s="20">
        <v>866</v>
      </c>
      <c r="F59" s="90">
        <v>826</v>
      </c>
      <c r="G59" s="90">
        <v>865</v>
      </c>
      <c r="H59" s="90">
        <v>893</v>
      </c>
      <c r="I59" s="91">
        <v>906</v>
      </c>
    </row>
    <row r="60" spans="2:9" ht="13.35" customHeight="1">
      <c r="B60" s="83" t="s">
        <v>172</v>
      </c>
      <c r="C60" s="89">
        <v>3856</v>
      </c>
      <c r="D60" s="100">
        <v>3832</v>
      </c>
      <c r="E60" s="20">
        <v>3829</v>
      </c>
      <c r="F60" s="90">
        <v>3787</v>
      </c>
      <c r="G60" s="90">
        <v>3813</v>
      </c>
      <c r="H60" s="90">
        <v>3878</v>
      </c>
      <c r="I60" s="91">
        <v>3877</v>
      </c>
    </row>
    <row r="61" spans="2:9" ht="13.35" customHeight="1">
      <c r="B61" s="83" t="s">
        <v>173</v>
      </c>
      <c r="C61" s="89">
        <v>1848</v>
      </c>
      <c r="D61" s="100">
        <v>1948</v>
      </c>
      <c r="E61" s="20">
        <v>1948</v>
      </c>
      <c r="F61" s="90">
        <v>1955</v>
      </c>
      <c r="G61" s="90">
        <v>1990</v>
      </c>
      <c r="H61" s="90">
        <v>1982</v>
      </c>
      <c r="I61" s="91">
        <v>1999</v>
      </c>
    </row>
    <row r="62" spans="2:9" ht="13.35" customHeight="1">
      <c r="B62" s="83" t="s">
        <v>174</v>
      </c>
      <c r="C62" s="89">
        <v>827</v>
      </c>
      <c r="D62" s="100">
        <v>834</v>
      </c>
      <c r="E62" s="20">
        <v>839</v>
      </c>
      <c r="F62" s="90">
        <v>875</v>
      </c>
      <c r="G62" s="90">
        <v>845</v>
      </c>
      <c r="H62" s="90">
        <v>908</v>
      </c>
      <c r="I62" s="91">
        <v>945</v>
      </c>
    </row>
    <row r="63" spans="2:9" ht="13.35" customHeight="1">
      <c r="B63" s="83" t="s">
        <v>175</v>
      </c>
      <c r="C63" s="89">
        <v>2358</v>
      </c>
      <c r="D63" s="100">
        <v>2375</v>
      </c>
      <c r="E63" s="20">
        <v>2390</v>
      </c>
      <c r="F63" s="90">
        <v>2372</v>
      </c>
      <c r="G63" s="90">
        <v>2389</v>
      </c>
      <c r="H63" s="90">
        <v>2301</v>
      </c>
      <c r="I63" s="91">
        <v>2699</v>
      </c>
    </row>
    <row r="64" spans="2:9" ht="13.35" customHeight="1">
      <c r="B64" s="83" t="s">
        <v>176</v>
      </c>
      <c r="C64" s="89">
        <v>1923</v>
      </c>
      <c r="D64" s="100">
        <v>1890</v>
      </c>
      <c r="E64" s="20">
        <v>1869</v>
      </c>
      <c r="F64" s="90">
        <v>1850</v>
      </c>
      <c r="G64" s="90">
        <v>1860</v>
      </c>
      <c r="H64" s="90">
        <v>2314</v>
      </c>
      <c r="I64" s="91">
        <v>2463</v>
      </c>
    </row>
    <row r="65" spans="2:9" ht="13.35" customHeight="1">
      <c r="B65" s="83" t="s">
        <v>177</v>
      </c>
      <c r="C65" s="89">
        <v>1260</v>
      </c>
      <c r="D65" s="100">
        <v>1252</v>
      </c>
      <c r="E65" s="20">
        <v>1226</v>
      </c>
      <c r="F65" s="90">
        <v>1227</v>
      </c>
      <c r="G65" s="90">
        <v>1244</v>
      </c>
      <c r="H65" s="90">
        <v>1289</v>
      </c>
      <c r="I65" s="91">
        <v>1352</v>
      </c>
    </row>
    <row r="66" spans="2:9" ht="14.45" customHeight="1">
      <c r="B66" s="101" t="s">
        <v>178</v>
      </c>
      <c r="C66" s="102">
        <f t="shared" ref="C66:I66" si="1">SUM(C8:C65)</f>
        <v>52518</v>
      </c>
      <c r="D66" s="103">
        <f t="shared" si="1"/>
        <v>53281</v>
      </c>
      <c r="E66" s="103">
        <f t="shared" si="1"/>
        <v>54094</v>
      </c>
      <c r="F66" s="103">
        <f t="shared" si="1"/>
        <v>54770</v>
      </c>
      <c r="G66" s="103">
        <f t="shared" si="1"/>
        <v>55748</v>
      </c>
      <c r="H66" s="103">
        <f t="shared" si="1"/>
        <v>56922</v>
      </c>
      <c r="I66" s="104">
        <f t="shared" si="1"/>
        <v>58352</v>
      </c>
    </row>
    <row r="67" spans="2:9" ht="13.35" customHeight="1">
      <c r="B67" s="1" t="s">
        <v>111</v>
      </c>
      <c r="C67" s="105"/>
      <c r="D67" s="77"/>
      <c r="E67" s="106"/>
    </row>
    <row r="68" spans="2:9" ht="13.35" customHeight="1">
      <c r="B68" s="1" t="s">
        <v>112</v>
      </c>
      <c r="C68" s="105"/>
      <c r="D68" s="77"/>
      <c r="E68" s="106"/>
    </row>
    <row r="69" spans="2:9" ht="13.35" customHeight="1">
      <c r="B69" s="107"/>
      <c r="C69" s="108"/>
      <c r="D69" s="109"/>
      <c r="E69" s="110"/>
    </row>
    <row r="70" spans="2:9" ht="13.35" customHeight="1">
      <c r="B70" s="107"/>
      <c r="C70" s="108"/>
      <c r="D70" s="109"/>
      <c r="E70" s="110"/>
    </row>
    <row r="71" spans="2:9">
      <c r="B71" s="2"/>
      <c r="C71" s="78"/>
      <c r="D71" s="78"/>
      <c r="H71" s="78"/>
      <c r="I71" s="78" t="s">
        <v>116</v>
      </c>
    </row>
    <row r="72" spans="2:9" s="79" customFormat="1" ht="14.45" customHeight="1">
      <c r="B72" s="80" t="s">
        <v>117</v>
      </c>
      <c r="C72" s="82" t="s">
        <v>82</v>
      </c>
      <c r="D72" s="81" t="s">
        <v>83</v>
      </c>
      <c r="E72" s="80" t="s">
        <v>28</v>
      </c>
      <c r="F72" s="80" t="s">
        <v>29</v>
      </c>
      <c r="G72" s="80" t="s">
        <v>30</v>
      </c>
      <c r="H72" s="80" t="s">
        <v>31</v>
      </c>
      <c r="I72" s="80" t="s">
        <v>32</v>
      </c>
    </row>
    <row r="73" spans="2:9" ht="13.35" customHeight="1">
      <c r="B73" s="83" t="s">
        <v>179</v>
      </c>
      <c r="C73" s="108">
        <v>6076</v>
      </c>
      <c r="D73" s="100">
        <v>2127</v>
      </c>
      <c r="E73" s="20">
        <v>2274</v>
      </c>
      <c r="F73" s="90">
        <v>2265</v>
      </c>
      <c r="G73" s="90">
        <v>2285</v>
      </c>
      <c r="H73" s="90">
        <v>2268</v>
      </c>
      <c r="I73" s="91">
        <v>2236</v>
      </c>
    </row>
    <row r="74" spans="2:9" ht="13.35" customHeight="1">
      <c r="B74" s="83" t="s">
        <v>180</v>
      </c>
      <c r="C74" s="111">
        <v>2789</v>
      </c>
      <c r="D74" s="100">
        <v>2781</v>
      </c>
      <c r="E74" s="20">
        <v>2872</v>
      </c>
      <c r="F74" s="90">
        <v>2903</v>
      </c>
      <c r="G74" s="90">
        <v>2900</v>
      </c>
      <c r="H74" s="90">
        <v>3208</v>
      </c>
      <c r="I74" s="91">
        <v>3238</v>
      </c>
    </row>
    <row r="75" spans="2:9" ht="13.35" customHeight="1">
      <c r="B75" s="83" t="s">
        <v>181</v>
      </c>
      <c r="C75" s="111">
        <v>739</v>
      </c>
      <c r="D75" s="100">
        <v>740</v>
      </c>
      <c r="E75" s="20">
        <v>715</v>
      </c>
      <c r="F75" s="90">
        <v>709</v>
      </c>
      <c r="G75" s="90">
        <v>685</v>
      </c>
      <c r="H75" s="90">
        <v>673</v>
      </c>
      <c r="I75" s="91">
        <v>671</v>
      </c>
    </row>
    <row r="76" spans="2:9" ht="13.35" customHeight="1">
      <c r="B76" s="83" t="s">
        <v>182</v>
      </c>
      <c r="C76" s="111">
        <v>28</v>
      </c>
      <c r="D76" s="100">
        <v>24</v>
      </c>
      <c r="E76" s="20">
        <v>28</v>
      </c>
      <c r="F76" s="90">
        <v>29</v>
      </c>
      <c r="G76" s="90">
        <v>30</v>
      </c>
      <c r="H76" s="90">
        <v>32</v>
      </c>
      <c r="I76" s="91">
        <v>35</v>
      </c>
    </row>
    <row r="77" spans="2:9" ht="13.35" customHeight="1">
      <c r="B77" s="83" t="s">
        <v>183</v>
      </c>
      <c r="C77" s="111">
        <v>224</v>
      </c>
      <c r="D77" s="100">
        <v>268</v>
      </c>
      <c r="E77" s="20">
        <v>273</v>
      </c>
      <c r="F77" s="90">
        <v>291</v>
      </c>
      <c r="G77" s="90">
        <v>271</v>
      </c>
      <c r="H77" s="90">
        <v>291</v>
      </c>
      <c r="I77" s="91">
        <v>286</v>
      </c>
    </row>
    <row r="78" spans="2:9" ht="13.35" customHeight="1">
      <c r="B78" s="83" t="s">
        <v>184</v>
      </c>
      <c r="C78" s="111">
        <v>472</v>
      </c>
      <c r="D78" s="100">
        <v>475</v>
      </c>
      <c r="E78" s="20">
        <v>509</v>
      </c>
      <c r="F78" s="90">
        <v>495</v>
      </c>
      <c r="G78" s="90">
        <v>504</v>
      </c>
      <c r="H78" s="90">
        <v>490</v>
      </c>
      <c r="I78" s="91">
        <v>497</v>
      </c>
    </row>
    <row r="79" spans="2:9" ht="13.35" customHeight="1">
      <c r="B79" s="83" t="s">
        <v>185</v>
      </c>
      <c r="C79" s="111">
        <v>292</v>
      </c>
      <c r="D79" s="100">
        <v>277</v>
      </c>
      <c r="E79" s="20">
        <v>274</v>
      </c>
      <c r="F79" s="90">
        <v>285</v>
      </c>
      <c r="G79" s="90">
        <v>270</v>
      </c>
      <c r="H79" s="90">
        <v>286</v>
      </c>
      <c r="I79" s="91">
        <v>276</v>
      </c>
    </row>
    <row r="80" spans="2:9" ht="13.35" customHeight="1">
      <c r="B80" s="83" t="s">
        <v>186</v>
      </c>
      <c r="C80" s="111">
        <v>421</v>
      </c>
      <c r="D80" s="100">
        <v>402</v>
      </c>
      <c r="E80" s="20">
        <v>460</v>
      </c>
      <c r="F80" s="90">
        <v>461</v>
      </c>
      <c r="G80" s="90">
        <v>476</v>
      </c>
      <c r="H80" s="90">
        <v>472</v>
      </c>
      <c r="I80" s="91">
        <v>491</v>
      </c>
    </row>
    <row r="81" spans="2:9" ht="13.35" customHeight="1">
      <c r="B81" s="83" t="s">
        <v>187</v>
      </c>
      <c r="C81" s="111">
        <v>620</v>
      </c>
      <c r="D81" s="100">
        <v>657</v>
      </c>
      <c r="E81" s="20">
        <v>684</v>
      </c>
      <c r="F81" s="90">
        <v>687</v>
      </c>
      <c r="G81" s="90">
        <v>701</v>
      </c>
      <c r="H81" s="90">
        <v>705</v>
      </c>
      <c r="I81" s="91">
        <v>685</v>
      </c>
    </row>
    <row r="82" spans="2:9" ht="13.35" customHeight="1">
      <c r="B82" s="83" t="s">
        <v>188</v>
      </c>
      <c r="C82" s="111">
        <v>550</v>
      </c>
      <c r="D82" s="100">
        <v>551</v>
      </c>
      <c r="E82" s="20">
        <v>538</v>
      </c>
      <c r="F82" s="90">
        <v>574</v>
      </c>
      <c r="G82" s="90">
        <v>570</v>
      </c>
      <c r="H82" s="90">
        <v>580</v>
      </c>
      <c r="I82" s="91">
        <v>569</v>
      </c>
    </row>
    <row r="83" spans="2:9" ht="13.35" customHeight="1">
      <c r="B83" s="83" t="s">
        <v>189</v>
      </c>
      <c r="C83" s="108">
        <v>1757</v>
      </c>
      <c r="D83" s="100">
        <v>1831</v>
      </c>
      <c r="E83" s="20">
        <v>1881</v>
      </c>
      <c r="F83" s="90">
        <v>1896</v>
      </c>
      <c r="G83" s="90">
        <v>1930</v>
      </c>
      <c r="H83" s="90">
        <v>1934</v>
      </c>
      <c r="I83" s="91">
        <v>1944</v>
      </c>
    </row>
    <row r="84" spans="2:9" ht="13.35" customHeight="1">
      <c r="B84" s="83" t="s">
        <v>190</v>
      </c>
      <c r="C84" s="108">
        <v>1794</v>
      </c>
      <c r="D84" s="100">
        <v>1808</v>
      </c>
      <c r="E84" s="20">
        <v>1797</v>
      </c>
      <c r="F84" s="90">
        <v>1819</v>
      </c>
      <c r="G84" s="90">
        <v>1793</v>
      </c>
      <c r="H84" s="90">
        <v>1816</v>
      </c>
      <c r="I84" s="91">
        <v>1867</v>
      </c>
    </row>
    <row r="85" spans="2:9" ht="13.35" customHeight="1">
      <c r="B85" s="83" t="s">
        <v>191</v>
      </c>
      <c r="C85" s="108">
        <v>4880</v>
      </c>
      <c r="D85" s="100">
        <v>5064</v>
      </c>
      <c r="E85" s="20">
        <v>5362</v>
      </c>
      <c r="F85" s="90">
        <v>5430</v>
      </c>
      <c r="G85" s="90">
        <v>5472</v>
      </c>
      <c r="H85" s="90">
        <v>5618</v>
      </c>
      <c r="I85" s="91">
        <v>5615</v>
      </c>
    </row>
    <row r="86" spans="2:9" ht="13.35" customHeight="1">
      <c r="B86" s="83" t="s">
        <v>192</v>
      </c>
      <c r="C86" s="108">
        <v>1678</v>
      </c>
      <c r="D86" s="100">
        <v>1712</v>
      </c>
      <c r="E86" s="20">
        <v>1720</v>
      </c>
      <c r="F86" s="90">
        <v>1733</v>
      </c>
      <c r="G86" s="90">
        <v>1737</v>
      </c>
      <c r="H86" s="90">
        <v>1729</v>
      </c>
      <c r="I86" s="91">
        <v>1751</v>
      </c>
    </row>
    <row r="87" spans="2:9" ht="13.35" customHeight="1">
      <c r="B87" s="83" t="s">
        <v>193</v>
      </c>
      <c r="C87" s="108">
        <v>522</v>
      </c>
      <c r="D87" s="100">
        <v>513</v>
      </c>
      <c r="E87" s="20">
        <v>502</v>
      </c>
      <c r="F87" s="90">
        <v>483</v>
      </c>
      <c r="G87" s="90">
        <v>489</v>
      </c>
      <c r="H87" s="90">
        <v>504</v>
      </c>
      <c r="I87" s="91">
        <v>498</v>
      </c>
    </row>
    <row r="88" spans="2:9" ht="13.35" customHeight="1">
      <c r="B88" s="83" t="s">
        <v>194</v>
      </c>
      <c r="C88" s="108">
        <v>238</v>
      </c>
      <c r="D88" s="100">
        <v>234</v>
      </c>
      <c r="E88" s="20">
        <v>242</v>
      </c>
      <c r="F88" s="90">
        <v>244</v>
      </c>
      <c r="G88" s="90">
        <v>249</v>
      </c>
      <c r="H88" s="90">
        <v>244</v>
      </c>
      <c r="I88" s="91">
        <v>229</v>
      </c>
    </row>
    <row r="89" spans="2:9" ht="13.35" customHeight="1">
      <c r="B89" s="83" t="s">
        <v>195</v>
      </c>
      <c r="C89" s="108">
        <v>424</v>
      </c>
      <c r="D89" s="100">
        <v>411</v>
      </c>
      <c r="E89" s="20">
        <v>403</v>
      </c>
      <c r="F89" s="90">
        <v>398</v>
      </c>
      <c r="G89" s="90">
        <v>400</v>
      </c>
      <c r="H89" s="90">
        <v>388</v>
      </c>
      <c r="I89" s="91">
        <v>383</v>
      </c>
    </row>
    <row r="90" spans="2:9" ht="13.35" customHeight="1">
      <c r="B90" s="83" t="s">
        <v>196</v>
      </c>
      <c r="C90" s="108">
        <v>625</v>
      </c>
      <c r="D90" s="100">
        <v>626</v>
      </c>
      <c r="E90" s="20">
        <v>619</v>
      </c>
      <c r="F90" s="90">
        <v>618</v>
      </c>
      <c r="G90" s="90">
        <v>590</v>
      </c>
      <c r="H90" s="90">
        <v>584</v>
      </c>
      <c r="I90" s="91">
        <v>562</v>
      </c>
    </row>
    <row r="91" spans="2:9" ht="13.35" customHeight="1">
      <c r="B91" s="83" t="s">
        <v>197</v>
      </c>
      <c r="C91" s="108">
        <v>209</v>
      </c>
      <c r="D91" s="100">
        <v>219</v>
      </c>
      <c r="E91" s="20">
        <v>224</v>
      </c>
      <c r="F91" s="90">
        <v>227</v>
      </c>
      <c r="G91" s="90">
        <v>221</v>
      </c>
      <c r="H91" s="90">
        <v>231</v>
      </c>
      <c r="I91" s="91">
        <v>233</v>
      </c>
    </row>
    <row r="92" spans="2:9" ht="13.35" customHeight="1">
      <c r="B92" s="83" t="s">
        <v>198</v>
      </c>
      <c r="C92" s="108">
        <v>5</v>
      </c>
      <c r="D92" s="100">
        <v>9</v>
      </c>
      <c r="E92" s="20">
        <v>3</v>
      </c>
      <c r="F92" s="99" t="s">
        <v>199</v>
      </c>
      <c r="G92" s="99" t="s">
        <v>124</v>
      </c>
      <c r="H92" s="99" t="s">
        <v>124</v>
      </c>
      <c r="I92" s="112" t="s">
        <v>124</v>
      </c>
    </row>
    <row r="93" spans="2:9" ht="13.35" customHeight="1">
      <c r="B93" s="83" t="s">
        <v>200</v>
      </c>
      <c r="C93" s="108">
        <v>90</v>
      </c>
      <c r="D93" s="100">
        <v>103</v>
      </c>
      <c r="E93" s="20">
        <v>106</v>
      </c>
      <c r="F93" s="90">
        <v>108</v>
      </c>
      <c r="G93" s="90">
        <v>114</v>
      </c>
      <c r="H93" s="90">
        <v>141</v>
      </c>
      <c r="I93" s="112">
        <v>116</v>
      </c>
    </row>
    <row r="94" spans="2:9" ht="13.35" customHeight="1">
      <c r="B94" s="83" t="s">
        <v>201</v>
      </c>
      <c r="C94" s="108">
        <v>278</v>
      </c>
      <c r="D94" s="100">
        <v>261</v>
      </c>
      <c r="E94" s="20">
        <v>285</v>
      </c>
      <c r="F94" s="90">
        <v>287</v>
      </c>
      <c r="G94" s="90">
        <v>312</v>
      </c>
      <c r="H94" s="90">
        <v>308</v>
      </c>
      <c r="I94" s="91">
        <v>310</v>
      </c>
    </row>
    <row r="95" spans="2:9" ht="13.35" customHeight="1">
      <c r="B95" s="83" t="s">
        <v>202</v>
      </c>
      <c r="C95" s="113" t="s">
        <v>199</v>
      </c>
      <c r="D95" s="100">
        <v>669</v>
      </c>
      <c r="E95" s="20">
        <v>732</v>
      </c>
      <c r="F95" s="90">
        <v>751</v>
      </c>
      <c r="G95" s="90">
        <v>769</v>
      </c>
      <c r="H95" s="90">
        <v>783</v>
      </c>
      <c r="I95" s="91">
        <v>792</v>
      </c>
    </row>
    <row r="96" spans="2:9" ht="13.35" customHeight="1">
      <c r="B96" s="83" t="s">
        <v>203</v>
      </c>
      <c r="C96" s="113" t="s">
        <v>199</v>
      </c>
      <c r="D96" s="100">
        <v>977</v>
      </c>
      <c r="E96" s="20">
        <v>980</v>
      </c>
      <c r="F96" s="90">
        <v>980</v>
      </c>
      <c r="G96" s="90">
        <v>971</v>
      </c>
      <c r="H96" s="90">
        <v>975</v>
      </c>
      <c r="I96" s="91">
        <v>940</v>
      </c>
    </row>
    <row r="97" spans="2:9" ht="13.35" customHeight="1">
      <c r="B97" s="83" t="s">
        <v>204</v>
      </c>
      <c r="C97" s="113" t="s">
        <v>199</v>
      </c>
      <c r="D97" s="100">
        <v>394</v>
      </c>
      <c r="E97" s="20">
        <v>404</v>
      </c>
      <c r="F97" s="90">
        <v>432</v>
      </c>
      <c r="G97" s="90">
        <v>425</v>
      </c>
      <c r="H97" s="90">
        <v>470</v>
      </c>
      <c r="I97" s="91">
        <v>441</v>
      </c>
    </row>
    <row r="98" spans="2:9" ht="13.35" customHeight="1">
      <c r="B98" s="83" t="s">
        <v>205</v>
      </c>
      <c r="C98" s="113" t="s">
        <v>199</v>
      </c>
      <c r="D98" s="100">
        <v>11</v>
      </c>
      <c r="E98" s="20">
        <v>12</v>
      </c>
      <c r="F98" s="90">
        <v>9</v>
      </c>
      <c r="G98" s="90">
        <v>10</v>
      </c>
      <c r="H98" s="90">
        <v>11</v>
      </c>
      <c r="I98" s="91">
        <v>8</v>
      </c>
    </row>
    <row r="99" spans="2:9" ht="13.35" customHeight="1">
      <c r="B99" s="83" t="s">
        <v>206</v>
      </c>
      <c r="C99" s="111">
        <v>819</v>
      </c>
      <c r="D99" s="100">
        <v>796</v>
      </c>
      <c r="E99" s="20">
        <v>848</v>
      </c>
      <c r="F99" s="90">
        <v>881</v>
      </c>
      <c r="G99" s="90">
        <v>869</v>
      </c>
      <c r="H99" s="90">
        <v>843</v>
      </c>
      <c r="I99" s="91">
        <v>819</v>
      </c>
    </row>
    <row r="100" spans="2:9" ht="13.35" customHeight="1">
      <c r="B100" s="83" t="s">
        <v>207</v>
      </c>
      <c r="C100" s="111">
        <v>591</v>
      </c>
      <c r="D100" s="100">
        <v>569</v>
      </c>
      <c r="E100" s="20">
        <v>564</v>
      </c>
      <c r="F100" s="90">
        <v>546</v>
      </c>
      <c r="G100" s="90">
        <v>519</v>
      </c>
      <c r="H100" s="90">
        <v>523</v>
      </c>
      <c r="I100" s="91">
        <v>508</v>
      </c>
    </row>
    <row r="101" spans="2:9" ht="13.35" customHeight="1">
      <c r="B101" s="83" t="s">
        <v>208</v>
      </c>
      <c r="C101" s="111">
        <v>944</v>
      </c>
      <c r="D101" s="100">
        <v>934</v>
      </c>
      <c r="E101" s="20">
        <v>911</v>
      </c>
      <c r="F101" s="90">
        <v>898</v>
      </c>
      <c r="G101" s="90">
        <v>902</v>
      </c>
      <c r="H101" s="90">
        <v>887</v>
      </c>
      <c r="I101" s="91">
        <v>933</v>
      </c>
    </row>
    <row r="102" spans="2:9" ht="13.35" customHeight="1">
      <c r="B102" s="83" t="s">
        <v>209</v>
      </c>
      <c r="C102" s="111">
        <v>357</v>
      </c>
      <c r="D102" s="100">
        <v>367</v>
      </c>
      <c r="E102" s="20">
        <v>372</v>
      </c>
      <c r="F102" s="90">
        <v>379</v>
      </c>
      <c r="G102" s="90">
        <v>406</v>
      </c>
      <c r="H102" s="90">
        <v>403</v>
      </c>
      <c r="I102" s="91">
        <v>425</v>
      </c>
    </row>
    <row r="103" spans="2:9" ht="13.35" customHeight="1">
      <c r="B103" s="83" t="s">
        <v>210</v>
      </c>
      <c r="C103" s="111">
        <v>581</v>
      </c>
      <c r="D103" s="100">
        <v>551</v>
      </c>
      <c r="E103" s="20">
        <v>552</v>
      </c>
      <c r="F103" s="90">
        <v>563</v>
      </c>
      <c r="G103" s="90">
        <v>591</v>
      </c>
      <c r="H103" s="90">
        <v>602</v>
      </c>
      <c r="I103" s="91">
        <v>585</v>
      </c>
    </row>
    <row r="104" spans="2:9" ht="13.35" customHeight="1">
      <c r="B104" s="83" t="s">
        <v>211</v>
      </c>
      <c r="C104" s="111">
        <v>739</v>
      </c>
      <c r="D104" s="100">
        <v>711</v>
      </c>
      <c r="E104" s="20">
        <v>712</v>
      </c>
      <c r="F104" s="90">
        <v>703</v>
      </c>
      <c r="G104" s="90">
        <v>715</v>
      </c>
      <c r="H104" s="90">
        <v>727</v>
      </c>
      <c r="I104" s="91">
        <v>741</v>
      </c>
    </row>
    <row r="105" spans="2:9" ht="13.35" customHeight="1">
      <c r="B105" s="83" t="s">
        <v>212</v>
      </c>
      <c r="C105" s="111">
        <v>887</v>
      </c>
      <c r="D105" s="100">
        <v>894</v>
      </c>
      <c r="E105" s="20">
        <v>887</v>
      </c>
      <c r="F105" s="90">
        <v>922</v>
      </c>
      <c r="G105" s="90">
        <v>900</v>
      </c>
      <c r="H105" s="90">
        <v>882</v>
      </c>
      <c r="I105" s="91">
        <v>879</v>
      </c>
    </row>
    <row r="106" spans="2:9" ht="13.35" customHeight="1">
      <c r="B106" s="83" t="s">
        <v>213</v>
      </c>
      <c r="C106" s="111">
        <v>661</v>
      </c>
      <c r="D106" s="100">
        <v>665</v>
      </c>
      <c r="E106" s="20">
        <v>668</v>
      </c>
      <c r="F106" s="90">
        <v>657</v>
      </c>
      <c r="G106" s="90">
        <v>653</v>
      </c>
      <c r="H106" s="90">
        <v>671</v>
      </c>
      <c r="I106" s="91">
        <v>683</v>
      </c>
    </row>
    <row r="107" spans="2:9" ht="13.35" customHeight="1">
      <c r="B107" s="83" t="s">
        <v>214</v>
      </c>
      <c r="C107" s="111">
        <v>1319</v>
      </c>
      <c r="D107" s="100">
        <v>1284</v>
      </c>
      <c r="E107" s="20">
        <v>1287</v>
      </c>
      <c r="F107" s="90">
        <v>1274</v>
      </c>
      <c r="G107" s="90">
        <v>1268</v>
      </c>
      <c r="H107" s="90">
        <v>1273</v>
      </c>
      <c r="I107" s="91">
        <v>1207</v>
      </c>
    </row>
    <row r="108" spans="2:9" ht="13.35" customHeight="1">
      <c r="B108" s="83" t="s">
        <v>215</v>
      </c>
      <c r="C108" s="111">
        <v>860</v>
      </c>
      <c r="D108" s="100">
        <v>863</v>
      </c>
      <c r="E108" s="20">
        <v>860</v>
      </c>
      <c r="F108" s="90">
        <v>841</v>
      </c>
      <c r="G108" s="90">
        <v>845</v>
      </c>
      <c r="H108" s="90">
        <v>838</v>
      </c>
      <c r="I108" s="91">
        <v>828</v>
      </c>
    </row>
    <row r="109" spans="2:9" ht="13.35" customHeight="1">
      <c r="B109" s="83" t="s">
        <v>216</v>
      </c>
      <c r="C109" s="111">
        <v>156</v>
      </c>
      <c r="D109" s="100">
        <v>162</v>
      </c>
      <c r="E109" s="20">
        <v>145</v>
      </c>
      <c r="F109" s="90">
        <v>155</v>
      </c>
      <c r="G109" s="90">
        <v>177</v>
      </c>
      <c r="H109" s="90">
        <v>200</v>
      </c>
      <c r="I109" s="91">
        <v>179</v>
      </c>
    </row>
    <row r="110" spans="2:9" ht="13.35" customHeight="1">
      <c r="B110" s="83" t="s">
        <v>217</v>
      </c>
      <c r="C110" s="111">
        <v>68</v>
      </c>
      <c r="D110" s="100">
        <v>66</v>
      </c>
      <c r="E110" s="20">
        <v>66</v>
      </c>
      <c r="F110" s="90">
        <v>66</v>
      </c>
      <c r="G110" s="90">
        <v>62</v>
      </c>
      <c r="H110" s="90">
        <v>61</v>
      </c>
      <c r="I110" s="91">
        <v>65</v>
      </c>
    </row>
    <row r="111" spans="2:9" ht="13.35" customHeight="1">
      <c r="B111" s="83" t="s">
        <v>218</v>
      </c>
      <c r="C111" s="113" t="s">
        <v>199</v>
      </c>
      <c r="D111" s="100">
        <v>940</v>
      </c>
      <c r="E111" s="20">
        <v>1126</v>
      </c>
      <c r="F111" s="90">
        <v>1194</v>
      </c>
      <c r="G111" s="90">
        <v>1211</v>
      </c>
      <c r="H111" s="90">
        <v>1231</v>
      </c>
      <c r="I111" s="91">
        <v>1240</v>
      </c>
    </row>
    <row r="112" spans="2:9" ht="13.35" customHeight="1">
      <c r="B112" s="83" t="s">
        <v>219</v>
      </c>
      <c r="C112" s="113" t="s">
        <v>199</v>
      </c>
      <c r="D112" s="100">
        <v>1042</v>
      </c>
      <c r="E112" s="20">
        <v>1437</v>
      </c>
      <c r="F112" s="90">
        <v>1452</v>
      </c>
      <c r="G112" s="90">
        <v>1460</v>
      </c>
      <c r="H112" s="90">
        <v>1485</v>
      </c>
      <c r="I112" s="91">
        <v>1617</v>
      </c>
    </row>
    <row r="113" spans="2:9" ht="13.35" customHeight="1">
      <c r="B113" s="83" t="s">
        <v>220</v>
      </c>
      <c r="C113" s="113" t="s">
        <v>199</v>
      </c>
      <c r="D113" s="100">
        <v>301</v>
      </c>
      <c r="E113" s="20">
        <v>323</v>
      </c>
      <c r="F113" s="90">
        <v>336</v>
      </c>
      <c r="G113" s="90">
        <v>355</v>
      </c>
      <c r="H113" s="90">
        <v>356</v>
      </c>
      <c r="I113" s="91">
        <v>380</v>
      </c>
    </row>
    <row r="114" spans="2:9" ht="13.35" customHeight="1">
      <c r="B114" s="83" t="s">
        <v>221</v>
      </c>
      <c r="C114" s="113" t="s">
        <v>199</v>
      </c>
      <c r="D114" s="100">
        <v>339</v>
      </c>
      <c r="E114" s="20">
        <v>374</v>
      </c>
      <c r="F114" s="90">
        <v>393</v>
      </c>
      <c r="G114" s="90">
        <v>417</v>
      </c>
      <c r="H114" s="90">
        <v>434</v>
      </c>
      <c r="I114" s="91">
        <v>501</v>
      </c>
    </row>
    <row r="115" spans="2:9" ht="13.35" customHeight="1">
      <c r="B115" s="83" t="s">
        <v>222</v>
      </c>
      <c r="C115" s="113" t="s">
        <v>199</v>
      </c>
      <c r="D115" s="100">
        <v>77</v>
      </c>
      <c r="E115" s="20">
        <v>76</v>
      </c>
      <c r="F115" s="90">
        <v>91</v>
      </c>
      <c r="G115" s="90">
        <v>113</v>
      </c>
      <c r="H115" s="90">
        <v>114</v>
      </c>
      <c r="I115" s="91">
        <v>119</v>
      </c>
    </row>
    <row r="116" spans="2:9" ht="13.35" customHeight="1">
      <c r="B116" s="83" t="s">
        <v>223</v>
      </c>
      <c r="C116" s="108">
        <v>1862</v>
      </c>
      <c r="D116" s="100">
        <v>1837</v>
      </c>
      <c r="E116" s="20">
        <v>1818</v>
      </c>
      <c r="F116" s="90">
        <v>1835</v>
      </c>
      <c r="G116" s="90">
        <v>1858</v>
      </c>
      <c r="H116" s="90">
        <v>1829</v>
      </c>
      <c r="I116" s="91">
        <v>1818</v>
      </c>
    </row>
    <row r="117" spans="2:9" ht="13.35" customHeight="1">
      <c r="B117" s="83" t="s">
        <v>224</v>
      </c>
      <c r="C117" s="108">
        <v>422</v>
      </c>
      <c r="D117" s="100">
        <v>409</v>
      </c>
      <c r="E117" s="20">
        <v>402</v>
      </c>
      <c r="F117" s="90">
        <v>394</v>
      </c>
      <c r="G117" s="90">
        <v>390</v>
      </c>
      <c r="H117" s="90">
        <v>376</v>
      </c>
      <c r="I117" s="91">
        <v>365</v>
      </c>
    </row>
    <row r="118" spans="2:9" ht="13.35" customHeight="1">
      <c r="B118" s="83" t="s">
        <v>225</v>
      </c>
      <c r="C118" s="108">
        <v>1535</v>
      </c>
      <c r="D118" s="100">
        <v>1510</v>
      </c>
      <c r="E118" s="20">
        <v>1517</v>
      </c>
      <c r="F118" s="90">
        <v>1508</v>
      </c>
      <c r="G118" s="90">
        <v>1493</v>
      </c>
      <c r="H118" s="90">
        <v>1497</v>
      </c>
      <c r="I118" s="91">
        <v>1508</v>
      </c>
    </row>
    <row r="119" spans="2:9" ht="13.35" customHeight="1">
      <c r="B119" s="83" t="s">
        <v>226</v>
      </c>
      <c r="C119" s="108">
        <v>4440</v>
      </c>
      <c r="D119" s="100">
        <v>4442</v>
      </c>
      <c r="E119" s="20">
        <v>4399</v>
      </c>
      <c r="F119" s="90">
        <v>4232</v>
      </c>
      <c r="G119" s="90">
        <v>4170</v>
      </c>
      <c r="H119" s="90">
        <v>4112</v>
      </c>
      <c r="I119" s="91">
        <v>4063</v>
      </c>
    </row>
    <row r="120" spans="2:9" ht="13.35" customHeight="1">
      <c r="B120" s="83" t="s">
        <v>227</v>
      </c>
      <c r="C120" s="108">
        <v>184</v>
      </c>
      <c r="D120" s="100">
        <v>186</v>
      </c>
      <c r="E120" s="20">
        <v>183</v>
      </c>
      <c r="F120" s="90">
        <v>176</v>
      </c>
      <c r="G120" s="90">
        <v>177</v>
      </c>
      <c r="H120" s="90">
        <v>176</v>
      </c>
      <c r="I120" s="91">
        <v>180</v>
      </c>
    </row>
    <row r="121" spans="2:9" ht="14.45" customHeight="1">
      <c r="B121" s="101" t="s">
        <v>178</v>
      </c>
      <c r="C121" s="103">
        <f t="shared" ref="C121:H121" si="2">SUM(C73:C120)</f>
        <v>41136</v>
      </c>
      <c r="D121" s="103">
        <f t="shared" si="2"/>
        <v>42089</v>
      </c>
      <c r="E121" s="103">
        <f t="shared" si="2"/>
        <v>43426</v>
      </c>
      <c r="F121" s="103">
        <f t="shared" si="2"/>
        <v>43610</v>
      </c>
      <c r="G121" s="103">
        <f t="shared" si="2"/>
        <v>43725</v>
      </c>
      <c r="H121" s="103">
        <f t="shared" si="2"/>
        <v>44261</v>
      </c>
      <c r="I121" s="104">
        <f>SUM(I73:I120)</f>
        <v>44316</v>
      </c>
    </row>
    <row r="122" spans="2:9" ht="13.35" customHeight="1">
      <c r="B122" s="114"/>
      <c r="C122" s="115"/>
      <c r="D122" s="115"/>
      <c r="E122" s="115"/>
      <c r="F122" s="115"/>
      <c r="G122" s="115"/>
      <c r="H122" s="115"/>
    </row>
    <row r="123" spans="2:9" ht="13.35" customHeight="1">
      <c r="B123" s="107"/>
      <c r="C123" s="87"/>
      <c r="D123" s="87"/>
      <c r="E123" s="87"/>
      <c r="F123" s="87"/>
      <c r="G123" s="87"/>
      <c r="H123" s="87"/>
    </row>
    <row r="124" spans="2:9" ht="13.35" customHeight="1">
      <c r="B124" s="107"/>
      <c r="C124" s="87"/>
      <c r="D124" s="87"/>
      <c r="E124" s="87"/>
      <c r="F124" s="87"/>
      <c r="G124" s="87"/>
      <c r="H124" s="87"/>
    </row>
    <row r="125" spans="2:9" ht="13.35" customHeight="1">
      <c r="B125" s="2"/>
      <c r="C125" s="78"/>
      <c r="E125" s="53"/>
      <c r="F125" s="116"/>
      <c r="H125" s="116"/>
      <c r="I125" s="78" t="s">
        <v>116</v>
      </c>
    </row>
    <row r="126" spans="2:9" s="79" customFormat="1" ht="14.45" customHeight="1">
      <c r="B126" s="80" t="s">
        <v>117</v>
      </c>
      <c r="C126" s="82" t="s">
        <v>82</v>
      </c>
      <c r="D126" s="117" t="s">
        <v>83</v>
      </c>
      <c r="E126" s="118" t="s">
        <v>28</v>
      </c>
      <c r="F126" s="118" t="s">
        <v>29</v>
      </c>
      <c r="G126" s="119" t="s">
        <v>30</v>
      </c>
      <c r="H126" s="119" t="s">
        <v>31</v>
      </c>
      <c r="I126" s="80" t="s">
        <v>32</v>
      </c>
    </row>
    <row r="127" spans="2:9" ht="13.35" customHeight="1">
      <c r="B127" s="83" t="s">
        <v>228</v>
      </c>
      <c r="C127" s="120">
        <v>3</v>
      </c>
      <c r="D127" s="121">
        <v>2</v>
      </c>
      <c r="E127" s="120">
        <v>2</v>
      </c>
      <c r="F127" s="120">
        <v>2</v>
      </c>
      <c r="G127" s="120">
        <v>3</v>
      </c>
      <c r="H127" s="120">
        <v>3</v>
      </c>
      <c r="I127" s="122">
        <v>2</v>
      </c>
    </row>
    <row r="128" spans="2:9" ht="13.35" customHeight="1">
      <c r="B128" s="83" t="s">
        <v>229</v>
      </c>
      <c r="C128" s="120">
        <v>570</v>
      </c>
      <c r="D128" s="121">
        <v>618</v>
      </c>
      <c r="E128" s="120">
        <v>645</v>
      </c>
      <c r="F128" s="120">
        <v>691</v>
      </c>
      <c r="G128" s="120">
        <v>721</v>
      </c>
      <c r="H128" s="120">
        <v>739</v>
      </c>
      <c r="I128" s="67">
        <v>743</v>
      </c>
    </row>
    <row r="129" spans="2:9" ht="13.35" customHeight="1">
      <c r="B129" s="83" t="s">
        <v>230</v>
      </c>
      <c r="C129" s="120">
        <v>1378</v>
      </c>
      <c r="D129" s="121">
        <v>1353</v>
      </c>
      <c r="E129" s="120">
        <v>1356</v>
      </c>
      <c r="F129" s="120">
        <v>1333</v>
      </c>
      <c r="G129" s="120">
        <v>1350</v>
      </c>
      <c r="H129" s="120">
        <v>1311</v>
      </c>
      <c r="I129" s="67">
        <v>1284</v>
      </c>
    </row>
    <row r="130" spans="2:9" ht="13.35" customHeight="1">
      <c r="B130" s="83" t="s">
        <v>231</v>
      </c>
      <c r="C130" s="120">
        <v>1163</v>
      </c>
      <c r="D130" s="121">
        <v>1178</v>
      </c>
      <c r="E130" s="120">
        <v>1203</v>
      </c>
      <c r="F130" s="120">
        <v>1206</v>
      </c>
      <c r="G130" s="120">
        <v>1195</v>
      </c>
      <c r="H130" s="120">
        <v>1186</v>
      </c>
      <c r="I130" s="67">
        <v>1182</v>
      </c>
    </row>
    <row r="131" spans="2:9" ht="13.35" customHeight="1">
      <c r="B131" s="83" t="s">
        <v>232</v>
      </c>
      <c r="C131" s="120">
        <v>1560</v>
      </c>
      <c r="D131" s="121">
        <v>1566</v>
      </c>
      <c r="E131" s="120">
        <v>1613</v>
      </c>
      <c r="F131" s="120">
        <v>1781</v>
      </c>
      <c r="G131" s="120">
        <v>1856</v>
      </c>
      <c r="H131" s="120">
        <v>1828</v>
      </c>
      <c r="I131" s="123">
        <v>1812</v>
      </c>
    </row>
    <row r="132" spans="2:9" ht="13.35" customHeight="1">
      <c r="B132" s="83" t="s">
        <v>233</v>
      </c>
      <c r="C132" s="120">
        <v>165</v>
      </c>
      <c r="D132" s="121">
        <v>168</v>
      </c>
      <c r="E132" s="120">
        <v>157</v>
      </c>
      <c r="F132" s="120">
        <v>162</v>
      </c>
      <c r="G132" s="120">
        <v>170</v>
      </c>
      <c r="H132" s="120">
        <v>159</v>
      </c>
      <c r="I132" s="124">
        <v>155</v>
      </c>
    </row>
    <row r="133" spans="2:9" ht="13.35" customHeight="1">
      <c r="B133" s="83" t="s">
        <v>234</v>
      </c>
      <c r="C133" s="120">
        <v>968</v>
      </c>
      <c r="D133" s="121">
        <v>954</v>
      </c>
      <c r="E133" s="120">
        <v>963</v>
      </c>
      <c r="F133" s="120">
        <v>979</v>
      </c>
      <c r="G133" s="120">
        <v>996</v>
      </c>
      <c r="H133" s="120">
        <v>981</v>
      </c>
      <c r="I133" s="124">
        <v>981</v>
      </c>
    </row>
    <row r="134" spans="2:9" ht="13.35" customHeight="1">
      <c r="B134" s="83" t="s">
        <v>235</v>
      </c>
      <c r="C134" s="120">
        <v>947</v>
      </c>
      <c r="D134" s="121">
        <v>969</v>
      </c>
      <c r="E134" s="120">
        <v>939</v>
      </c>
      <c r="F134" s="120">
        <v>942</v>
      </c>
      <c r="G134" s="120">
        <v>967</v>
      </c>
      <c r="H134" s="120">
        <v>979</v>
      </c>
      <c r="I134" s="124">
        <v>982</v>
      </c>
    </row>
    <row r="135" spans="2:9" ht="13.35" customHeight="1">
      <c r="B135" s="83" t="s">
        <v>236</v>
      </c>
      <c r="C135" s="120">
        <v>511</v>
      </c>
      <c r="D135" s="121">
        <v>497</v>
      </c>
      <c r="E135" s="120">
        <v>467</v>
      </c>
      <c r="F135" s="120">
        <v>464</v>
      </c>
      <c r="G135" s="120">
        <v>441</v>
      </c>
      <c r="H135" s="120">
        <v>449</v>
      </c>
      <c r="I135" s="124">
        <v>429</v>
      </c>
    </row>
    <row r="136" spans="2:9" ht="13.35" customHeight="1">
      <c r="B136" s="83" t="s">
        <v>237</v>
      </c>
      <c r="C136" s="120">
        <v>658</v>
      </c>
      <c r="D136" s="121">
        <v>675</v>
      </c>
      <c r="E136" s="120">
        <v>696</v>
      </c>
      <c r="F136" s="120">
        <v>704</v>
      </c>
      <c r="G136" s="120">
        <v>697</v>
      </c>
      <c r="H136" s="120">
        <v>707</v>
      </c>
      <c r="I136" s="124">
        <v>688</v>
      </c>
    </row>
    <row r="137" spans="2:9" ht="13.35" customHeight="1">
      <c r="B137" s="83" t="s">
        <v>238</v>
      </c>
      <c r="C137" s="120">
        <v>1265</v>
      </c>
      <c r="D137" s="121">
        <v>1273</v>
      </c>
      <c r="E137" s="120">
        <v>1324</v>
      </c>
      <c r="F137" s="120">
        <v>1370</v>
      </c>
      <c r="G137" s="120">
        <v>1376</v>
      </c>
      <c r="H137" s="120">
        <v>1381</v>
      </c>
      <c r="I137" s="124">
        <v>1365</v>
      </c>
    </row>
    <row r="138" spans="2:9" ht="13.35" customHeight="1">
      <c r="B138" s="83" t="s">
        <v>239</v>
      </c>
      <c r="C138" s="120">
        <v>841</v>
      </c>
      <c r="D138" s="121">
        <v>838</v>
      </c>
      <c r="E138" s="120">
        <v>884</v>
      </c>
      <c r="F138" s="120">
        <v>835</v>
      </c>
      <c r="G138" s="120">
        <v>842</v>
      </c>
      <c r="H138" s="120">
        <v>812</v>
      </c>
      <c r="I138" s="124">
        <v>821</v>
      </c>
    </row>
    <row r="139" spans="2:9" ht="13.35" customHeight="1">
      <c r="B139" s="83" t="s">
        <v>240</v>
      </c>
      <c r="C139" s="120">
        <v>416</v>
      </c>
      <c r="D139" s="121">
        <v>406</v>
      </c>
      <c r="E139" s="120">
        <v>422</v>
      </c>
      <c r="F139" s="120">
        <v>423</v>
      </c>
      <c r="G139" s="120">
        <v>425</v>
      </c>
      <c r="H139" s="120">
        <v>438</v>
      </c>
      <c r="I139" s="124">
        <v>442</v>
      </c>
    </row>
    <row r="140" spans="2:9" ht="13.35" customHeight="1">
      <c r="B140" s="83" t="s">
        <v>241</v>
      </c>
      <c r="C140" s="120">
        <v>410</v>
      </c>
      <c r="D140" s="121">
        <v>394</v>
      </c>
      <c r="E140" s="120">
        <v>387</v>
      </c>
      <c r="F140" s="120">
        <v>400</v>
      </c>
      <c r="G140" s="120">
        <v>384</v>
      </c>
      <c r="H140" s="120">
        <v>390</v>
      </c>
      <c r="I140" s="124">
        <v>358</v>
      </c>
    </row>
    <row r="141" spans="2:9" ht="13.35" customHeight="1">
      <c r="B141" s="83" t="s">
        <v>242</v>
      </c>
      <c r="C141" s="120">
        <v>82</v>
      </c>
      <c r="D141" s="121">
        <v>127</v>
      </c>
      <c r="E141" s="120">
        <v>163</v>
      </c>
      <c r="F141" s="120">
        <v>185</v>
      </c>
      <c r="G141" s="120">
        <v>232</v>
      </c>
      <c r="H141" s="120">
        <v>260</v>
      </c>
      <c r="I141" s="124">
        <v>274</v>
      </c>
    </row>
    <row r="142" spans="2:9" ht="13.35" customHeight="1">
      <c r="B142" s="83" t="s">
        <v>243</v>
      </c>
      <c r="C142" s="120">
        <v>1129</v>
      </c>
      <c r="D142" s="121">
        <v>1078</v>
      </c>
      <c r="E142" s="120">
        <v>1088</v>
      </c>
      <c r="F142" s="120">
        <v>1090</v>
      </c>
      <c r="G142" s="120">
        <v>1092</v>
      </c>
      <c r="H142" s="120">
        <v>1090</v>
      </c>
      <c r="I142" s="124">
        <v>1042</v>
      </c>
    </row>
    <row r="143" spans="2:9" ht="13.35" customHeight="1">
      <c r="B143" s="83" t="s">
        <v>244</v>
      </c>
      <c r="C143" s="120">
        <v>805</v>
      </c>
      <c r="D143" s="121">
        <v>792</v>
      </c>
      <c r="E143" s="120">
        <v>794</v>
      </c>
      <c r="F143" s="120">
        <v>765</v>
      </c>
      <c r="G143" s="120">
        <v>766</v>
      </c>
      <c r="H143" s="120">
        <v>748</v>
      </c>
      <c r="I143" s="124">
        <v>771</v>
      </c>
    </row>
    <row r="144" spans="2:9" ht="13.35" customHeight="1">
      <c r="B144" s="83" t="s">
        <v>245</v>
      </c>
      <c r="C144" s="120">
        <v>414</v>
      </c>
      <c r="D144" s="121">
        <v>418</v>
      </c>
      <c r="E144" s="120">
        <v>414</v>
      </c>
      <c r="F144" s="120">
        <v>419</v>
      </c>
      <c r="G144" s="120">
        <v>428</v>
      </c>
      <c r="H144" s="120">
        <v>429</v>
      </c>
      <c r="I144" s="124">
        <v>423</v>
      </c>
    </row>
    <row r="145" spans="2:9" ht="13.35" customHeight="1">
      <c r="B145" s="83" t="s">
        <v>246</v>
      </c>
      <c r="C145" s="120">
        <v>731</v>
      </c>
      <c r="D145" s="121">
        <v>731</v>
      </c>
      <c r="E145" s="120">
        <v>713</v>
      </c>
      <c r="F145" s="120">
        <v>702</v>
      </c>
      <c r="G145" s="120">
        <v>704</v>
      </c>
      <c r="H145" s="120">
        <v>699</v>
      </c>
      <c r="I145" s="124">
        <v>684</v>
      </c>
    </row>
    <row r="146" spans="2:9" ht="13.35" customHeight="1">
      <c r="B146" s="83" t="s">
        <v>247</v>
      </c>
      <c r="C146" s="120">
        <v>1356</v>
      </c>
      <c r="D146" s="121">
        <v>1368</v>
      </c>
      <c r="E146" s="120">
        <v>1329</v>
      </c>
      <c r="F146" s="120">
        <v>1312</v>
      </c>
      <c r="G146" s="120">
        <v>1301</v>
      </c>
      <c r="H146" s="120">
        <v>1279</v>
      </c>
      <c r="I146" s="124">
        <v>1298</v>
      </c>
    </row>
    <row r="147" spans="2:9" ht="13.35" customHeight="1">
      <c r="B147" s="83" t="s">
        <v>248</v>
      </c>
      <c r="C147" s="120">
        <v>317</v>
      </c>
      <c r="D147" s="121">
        <v>320</v>
      </c>
      <c r="E147" s="120">
        <v>318</v>
      </c>
      <c r="F147" s="120">
        <v>306</v>
      </c>
      <c r="G147" s="120">
        <v>298</v>
      </c>
      <c r="H147" s="120">
        <v>293</v>
      </c>
      <c r="I147" s="124">
        <v>289</v>
      </c>
    </row>
    <row r="148" spans="2:9" ht="13.35" customHeight="1">
      <c r="B148" s="83" t="s">
        <v>249</v>
      </c>
      <c r="C148" s="120">
        <v>39</v>
      </c>
      <c r="D148" s="121">
        <v>39</v>
      </c>
      <c r="E148" s="120">
        <v>40</v>
      </c>
      <c r="F148" s="120">
        <v>43</v>
      </c>
      <c r="G148" s="120">
        <v>44</v>
      </c>
      <c r="H148" s="120">
        <v>99</v>
      </c>
      <c r="I148" s="124">
        <v>172</v>
      </c>
    </row>
    <row r="149" spans="2:9" ht="13.35" customHeight="1">
      <c r="B149" s="83" t="s">
        <v>250</v>
      </c>
      <c r="C149" s="120">
        <v>438</v>
      </c>
      <c r="D149" s="121">
        <v>443</v>
      </c>
      <c r="E149" s="120">
        <v>443</v>
      </c>
      <c r="F149" s="120">
        <v>443</v>
      </c>
      <c r="G149" s="120">
        <v>438</v>
      </c>
      <c r="H149" s="120">
        <v>451</v>
      </c>
      <c r="I149" s="124">
        <v>429</v>
      </c>
    </row>
    <row r="150" spans="2:9" ht="13.35" customHeight="1">
      <c r="B150" s="83" t="s">
        <v>251</v>
      </c>
      <c r="C150" s="120">
        <v>494</v>
      </c>
      <c r="D150" s="121">
        <v>493</v>
      </c>
      <c r="E150" s="120">
        <v>487</v>
      </c>
      <c r="F150" s="120">
        <v>473</v>
      </c>
      <c r="G150" s="120">
        <v>483</v>
      </c>
      <c r="H150" s="120">
        <v>474</v>
      </c>
      <c r="I150" s="124">
        <v>465</v>
      </c>
    </row>
    <row r="151" spans="2:9" ht="13.35" customHeight="1">
      <c r="B151" s="83" t="s">
        <v>252</v>
      </c>
      <c r="C151" s="120">
        <v>218</v>
      </c>
      <c r="D151" s="121">
        <v>220</v>
      </c>
      <c r="E151" s="120">
        <v>217</v>
      </c>
      <c r="F151" s="120">
        <v>216</v>
      </c>
      <c r="G151" s="120">
        <v>199</v>
      </c>
      <c r="H151" s="120">
        <v>200</v>
      </c>
      <c r="I151" s="124">
        <v>205</v>
      </c>
    </row>
    <row r="152" spans="2:9" ht="13.35" customHeight="1">
      <c r="B152" s="83" t="s">
        <v>253</v>
      </c>
      <c r="C152" s="120">
        <v>102</v>
      </c>
      <c r="D152" s="121">
        <v>102</v>
      </c>
      <c r="E152" s="120">
        <v>103</v>
      </c>
      <c r="F152" s="120">
        <v>101</v>
      </c>
      <c r="G152" s="120">
        <v>100</v>
      </c>
      <c r="H152" s="120">
        <v>101</v>
      </c>
      <c r="I152" s="124">
        <v>99</v>
      </c>
    </row>
    <row r="153" spans="2:9" ht="13.35" customHeight="1">
      <c r="B153" s="83" t="s">
        <v>254</v>
      </c>
      <c r="C153" s="120">
        <v>858</v>
      </c>
      <c r="D153" s="121">
        <v>870</v>
      </c>
      <c r="E153" s="120">
        <v>853</v>
      </c>
      <c r="F153" s="120">
        <v>848</v>
      </c>
      <c r="G153" s="120">
        <v>842</v>
      </c>
      <c r="H153" s="120">
        <v>936</v>
      </c>
      <c r="I153" s="124">
        <v>994</v>
      </c>
    </row>
    <row r="154" spans="2:9" ht="13.35" customHeight="1">
      <c r="B154" s="83" t="s">
        <v>255</v>
      </c>
      <c r="C154" s="120">
        <v>224</v>
      </c>
      <c r="D154" s="121">
        <v>230</v>
      </c>
      <c r="E154" s="120">
        <v>230</v>
      </c>
      <c r="F154" s="120">
        <v>231</v>
      </c>
      <c r="G154" s="120">
        <v>230</v>
      </c>
      <c r="H154" s="120">
        <v>223</v>
      </c>
      <c r="I154" s="124">
        <v>226</v>
      </c>
    </row>
    <row r="155" spans="2:9" ht="13.35" customHeight="1">
      <c r="B155" s="83" t="s">
        <v>256</v>
      </c>
      <c r="C155" s="120">
        <v>362</v>
      </c>
      <c r="D155" s="121">
        <v>353</v>
      </c>
      <c r="E155" s="120">
        <v>355</v>
      </c>
      <c r="F155" s="120">
        <v>369</v>
      </c>
      <c r="G155" s="120">
        <v>367</v>
      </c>
      <c r="H155" s="120">
        <v>364</v>
      </c>
      <c r="I155" s="124">
        <v>366</v>
      </c>
    </row>
    <row r="156" spans="2:9" ht="13.35" customHeight="1">
      <c r="B156" s="83" t="s">
        <v>257</v>
      </c>
      <c r="C156" s="120">
        <v>3272</v>
      </c>
      <c r="D156" s="121">
        <v>3341</v>
      </c>
      <c r="E156" s="120">
        <v>3294</v>
      </c>
      <c r="F156" s="120">
        <v>3293</v>
      </c>
      <c r="G156" s="120">
        <v>3361</v>
      </c>
      <c r="H156" s="120">
        <v>3389</v>
      </c>
      <c r="I156" s="124">
        <v>3382</v>
      </c>
    </row>
    <row r="157" spans="2:9" ht="13.35" customHeight="1">
      <c r="B157" s="83" t="s">
        <v>258</v>
      </c>
      <c r="C157" s="120">
        <v>665</v>
      </c>
      <c r="D157" s="121">
        <v>659</v>
      </c>
      <c r="E157" s="120">
        <v>647</v>
      </c>
      <c r="F157" s="120">
        <v>644</v>
      </c>
      <c r="G157" s="120">
        <v>623</v>
      </c>
      <c r="H157" s="120">
        <v>601</v>
      </c>
      <c r="I157" s="124">
        <v>597</v>
      </c>
    </row>
    <row r="158" spans="2:9" ht="13.35" customHeight="1">
      <c r="B158" s="83" t="s">
        <v>259</v>
      </c>
      <c r="C158" s="120">
        <v>401</v>
      </c>
      <c r="D158" s="121">
        <v>387</v>
      </c>
      <c r="E158" s="120">
        <v>378</v>
      </c>
      <c r="F158" s="120">
        <v>377</v>
      </c>
      <c r="G158" s="120">
        <v>383</v>
      </c>
      <c r="H158" s="120">
        <v>376</v>
      </c>
      <c r="I158" s="124">
        <v>375</v>
      </c>
    </row>
    <row r="159" spans="2:9" ht="13.35" customHeight="1">
      <c r="B159" s="83" t="s">
        <v>260</v>
      </c>
      <c r="C159" s="120">
        <v>609</v>
      </c>
      <c r="D159" s="121">
        <v>607</v>
      </c>
      <c r="E159" s="120">
        <v>609</v>
      </c>
      <c r="F159" s="120">
        <v>601</v>
      </c>
      <c r="G159" s="120">
        <v>584</v>
      </c>
      <c r="H159" s="120">
        <v>565</v>
      </c>
      <c r="I159" s="124">
        <v>561</v>
      </c>
    </row>
    <row r="160" spans="2:9" ht="13.35" customHeight="1">
      <c r="B160" s="83" t="s">
        <v>261</v>
      </c>
      <c r="C160" s="120">
        <v>753</v>
      </c>
      <c r="D160" s="121">
        <v>749</v>
      </c>
      <c r="E160" s="120">
        <v>755</v>
      </c>
      <c r="F160" s="120">
        <v>750</v>
      </c>
      <c r="G160" s="120">
        <v>755</v>
      </c>
      <c r="H160" s="120">
        <v>743</v>
      </c>
      <c r="I160" s="124">
        <v>759</v>
      </c>
    </row>
    <row r="161" spans="2:9" ht="13.35" customHeight="1">
      <c r="B161" s="83" t="s">
        <v>262</v>
      </c>
      <c r="C161" s="120">
        <v>181</v>
      </c>
      <c r="D161" s="121">
        <v>176</v>
      </c>
      <c r="E161" s="120">
        <v>172</v>
      </c>
      <c r="F161" s="120">
        <v>170</v>
      </c>
      <c r="G161" s="120">
        <v>173</v>
      </c>
      <c r="H161" s="120">
        <v>182</v>
      </c>
      <c r="I161" s="124">
        <v>185</v>
      </c>
    </row>
    <row r="162" spans="2:9" ht="13.35" customHeight="1">
      <c r="B162" s="83" t="s">
        <v>263</v>
      </c>
      <c r="C162" s="120">
        <v>247</v>
      </c>
      <c r="D162" s="121">
        <v>255</v>
      </c>
      <c r="E162" s="120">
        <v>255</v>
      </c>
      <c r="F162" s="120">
        <v>259</v>
      </c>
      <c r="G162" s="120">
        <v>259</v>
      </c>
      <c r="H162" s="120">
        <v>264</v>
      </c>
      <c r="I162" s="124">
        <v>264</v>
      </c>
    </row>
    <row r="163" spans="2:9" ht="13.35" customHeight="1">
      <c r="B163" s="83" t="s">
        <v>264</v>
      </c>
      <c r="C163" s="120">
        <v>455</v>
      </c>
      <c r="D163" s="121">
        <v>457</v>
      </c>
      <c r="E163" s="120">
        <v>439</v>
      </c>
      <c r="F163" s="120">
        <v>445</v>
      </c>
      <c r="G163" s="120">
        <v>428</v>
      </c>
      <c r="H163" s="120">
        <v>412</v>
      </c>
      <c r="I163" s="124">
        <v>414</v>
      </c>
    </row>
    <row r="164" spans="2:9" ht="13.35" customHeight="1">
      <c r="B164" s="83" t="s">
        <v>265</v>
      </c>
      <c r="C164" s="120">
        <v>304</v>
      </c>
      <c r="D164" s="121">
        <v>306</v>
      </c>
      <c r="E164" s="120">
        <v>303</v>
      </c>
      <c r="F164" s="120">
        <v>305</v>
      </c>
      <c r="G164" s="120">
        <v>296</v>
      </c>
      <c r="H164" s="120">
        <v>306</v>
      </c>
      <c r="I164" s="124">
        <v>306</v>
      </c>
    </row>
    <row r="165" spans="2:9" ht="13.35" customHeight="1">
      <c r="B165" s="83" t="s">
        <v>266</v>
      </c>
      <c r="C165" s="120">
        <v>894</v>
      </c>
      <c r="D165" s="121">
        <v>869</v>
      </c>
      <c r="E165" s="120">
        <v>863</v>
      </c>
      <c r="F165" s="120">
        <v>856</v>
      </c>
      <c r="G165" s="120">
        <v>852</v>
      </c>
      <c r="H165" s="120">
        <v>859</v>
      </c>
      <c r="I165" s="124">
        <v>855</v>
      </c>
    </row>
    <row r="166" spans="2:9" ht="13.35" customHeight="1">
      <c r="B166" s="83" t="s">
        <v>267</v>
      </c>
      <c r="C166" s="120">
        <v>773</v>
      </c>
      <c r="D166" s="121">
        <v>772</v>
      </c>
      <c r="E166" s="120">
        <v>755</v>
      </c>
      <c r="F166" s="120">
        <v>736</v>
      </c>
      <c r="G166" s="120">
        <v>719</v>
      </c>
      <c r="H166" s="120">
        <v>714</v>
      </c>
      <c r="I166" s="124">
        <v>701</v>
      </c>
    </row>
    <row r="167" spans="2:9" ht="14.45" customHeight="1">
      <c r="B167" s="101" t="s">
        <v>178</v>
      </c>
      <c r="C167" s="125">
        <f t="shared" ref="C167:H167" si="3">SUM(C127:C166)</f>
        <v>26978</v>
      </c>
      <c r="D167" s="125">
        <f t="shared" si="3"/>
        <v>27053</v>
      </c>
      <c r="E167" s="125">
        <f t="shared" si="3"/>
        <v>27075</v>
      </c>
      <c r="F167" s="125">
        <f t="shared" si="3"/>
        <v>27231</v>
      </c>
      <c r="G167" s="125">
        <f t="shared" si="3"/>
        <v>27380</v>
      </c>
      <c r="H167" s="125">
        <f t="shared" si="3"/>
        <v>27420</v>
      </c>
      <c r="I167" s="126">
        <f>SUM(I127:I166)</f>
        <v>27380</v>
      </c>
    </row>
    <row r="168" spans="2:9">
      <c r="B168" s="36"/>
      <c r="C168" s="120"/>
      <c r="D168" s="120"/>
      <c r="E168" s="13"/>
      <c r="F168" s="13"/>
      <c r="G168" s="13"/>
    </row>
    <row r="169" spans="2:9" ht="13.35" customHeight="1">
      <c r="B169" s="36"/>
      <c r="C169" s="66"/>
      <c r="D169" s="120"/>
      <c r="E169" s="36"/>
      <c r="F169" s="36"/>
      <c r="G169" s="36"/>
    </row>
    <row r="170" spans="2:9" ht="13.35" customHeight="1">
      <c r="C170" s="105"/>
      <c r="D170" s="77"/>
    </row>
    <row r="171" spans="2:9">
      <c r="D171" s="77"/>
    </row>
    <row r="175" spans="2:9">
      <c r="B175" s="36"/>
      <c r="C175" s="120"/>
    </row>
    <row r="176" spans="2:9">
      <c r="B176" s="36"/>
      <c r="C176" s="120"/>
    </row>
    <row r="179" spans="2:3">
      <c r="B179" s="36"/>
      <c r="C179" s="120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workbookViewId="0">
      <selection sqref="A1:XFD1048576"/>
    </sheetView>
  </sheetViews>
  <sheetFormatPr defaultRowHeight="13.5"/>
  <cols>
    <col min="1" max="1" width="2" style="52" customWidth="1"/>
    <col min="2" max="2" width="9.75" style="52" customWidth="1"/>
    <col min="3" max="7" width="7.125" style="52" customWidth="1"/>
    <col min="8" max="8" width="8.125" style="52" customWidth="1"/>
    <col min="9" max="11" width="7.125" style="52" customWidth="1"/>
    <col min="12" max="13" width="8.125" style="52" customWidth="1"/>
    <col min="14" max="256" width="9" style="52"/>
    <col min="257" max="257" width="2" style="52" customWidth="1"/>
    <col min="258" max="258" width="9.75" style="52" customWidth="1"/>
    <col min="259" max="263" width="7.125" style="52" customWidth="1"/>
    <col min="264" max="264" width="8.125" style="52" customWidth="1"/>
    <col min="265" max="267" width="7.125" style="52" customWidth="1"/>
    <col min="268" max="269" width="8.125" style="52" customWidth="1"/>
    <col min="270" max="512" width="9" style="52"/>
    <col min="513" max="513" width="2" style="52" customWidth="1"/>
    <col min="514" max="514" width="9.75" style="52" customWidth="1"/>
    <col min="515" max="519" width="7.125" style="52" customWidth="1"/>
    <col min="520" max="520" width="8.125" style="52" customWidth="1"/>
    <col min="521" max="523" width="7.125" style="52" customWidth="1"/>
    <col min="524" max="525" width="8.125" style="52" customWidth="1"/>
    <col min="526" max="768" width="9" style="52"/>
    <col min="769" max="769" width="2" style="52" customWidth="1"/>
    <col min="770" max="770" width="9.75" style="52" customWidth="1"/>
    <col min="771" max="775" width="7.125" style="52" customWidth="1"/>
    <col min="776" max="776" width="8.125" style="52" customWidth="1"/>
    <col min="777" max="779" width="7.125" style="52" customWidth="1"/>
    <col min="780" max="781" width="8.125" style="52" customWidth="1"/>
    <col min="782" max="1024" width="9" style="52"/>
    <col min="1025" max="1025" width="2" style="52" customWidth="1"/>
    <col min="1026" max="1026" width="9.75" style="52" customWidth="1"/>
    <col min="1027" max="1031" width="7.125" style="52" customWidth="1"/>
    <col min="1032" max="1032" width="8.125" style="52" customWidth="1"/>
    <col min="1033" max="1035" width="7.125" style="52" customWidth="1"/>
    <col min="1036" max="1037" width="8.125" style="52" customWidth="1"/>
    <col min="1038" max="1280" width="9" style="52"/>
    <col min="1281" max="1281" width="2" style="52" customWidth="1"/>
    <col min="1282" max="1282" width="9.75" style="52" customWidth="1"/>
    <col min="1283" max="1287" width="7.125" style="52" customWidth="1"/>
    <col min="1288" max="1288" width="8.125" style="52" customWidth="1"/>
    <col min="1289" max="1291" width="7.125" style="52" customWidth="1"/>
    <col min="1292" max="1293" width="8.125" style="52" customWidth="1"/>
    <col min="1294" max="1536" width="9" style="52"/>
    <col min="1537" max="1537" width="2" style="52" customWidth="1"/>
    <col min="1538" max="1538" width="9.75" style="52" customWidth="1"/>
    <col min="1539" max="1543" width="7.125" style="52" customWidth="1"/>
    <col min="1544" max="1544" width="8.125" style="52" customWidth="1"/>
    <col min="1545" max="1547" width="7.125" style="52" customWidth="1"/>
    <col min="1548" max="1549" width="8.125" style="52" customWidth="1"/>
    <col min="1550" max="1792" width="9" style="52"/>
    <col min="1793" max="1793" width="2" style="52" customWidth="1"/>
    <col min="1794" max="1794" width="9.75" style="52" customWidth="1"/>
    <col min="1795" max="1799" width="7.125" style="52" customWidth="1"/>
    <col min="1800" max="1800" width="8.125" style="52" customWidth="1"/>
    <col min="1801" max="1803" width="7.125" style="52" customWidth="1"/>
    <col min="1804" max="1805" width="8.125" style="52" customWidth="1"/>
    <col min="1806" max="2048" width="9" style="52"/>
    <col min="2049" max="2049" width="2" style="52" customWidth="1"/>
    <col min="2050" max="2050" width="9.75" style="52" customWidth="1"/>
    <col min="2051" max="2055" width="7.125" style="52" customWidth="1"/>
    <col min="2056" max="2056" width="8.125" style="52" customWidth="1"/>
    <col min="2057" max="2059" width="7.125" style="52" customWidth="1"/>
    <col min="2060" max="2061" width="8.125" style="52" customWidth="1"/>
    <col min="2062" max="2304" width="9" style="52"/>
    <col min="2305" max="2305" width="2" style="52" customWidth="1"/>
    <col min="2306" max="2306" width="9.75" style="52" customWidth="1"/>
    <col min="2307" max="2311" width="7.125" style="52" customWidth="1"/>
    <col min="2312" max="2312" width="8.125" style="52" customWidth="1"/>
    <col min="2313" max="2315" width="7.125" style="52" customWidth="1"/>
    <col min="2316" max="2317" width="8.125" style="52" customWidth="1"/>
    <col min="2318" max="2560" width="9" style="52"/>
    <col min="2561" max="2561" width="2" style="52" customWidth="1"/>
    <col min="2562" max="2562" width="9.75" style="52" customWidth="1"/>
    <col min="2563" max="2567" width="7.125" style="52" customWidth="1"/>
    <col min="2568" max="2568" width="8.125" style="52" customWidth="1"/>
    <col min="2569" max="2571" width="7.125" style="52" customWidth="1"/>
    <col min="2572" max="2573" width="8.125" style="52" customWidth="1"/>
    <col min="2574" max="2816" width="9" style="52"/>
    <col min="2817" max="2817" width="2" style="52" customWidth="1"/>
    <col min="2818" max="2818" width="9.75" style="52" customWidth="1"/>
    <col min="2819" max="2823" width="7.125" style="52" customWidth="1"/>
    <col min="2824" max="2824" width="8.125" style="52" customWidth="1"/>
    <col min="2825" max="2827" width="7.125" style="52" customWidth="1"/>
    <col min="2828" max="2829" width="8.125" style="52" customWidth="1"/>
    <col min="2830" max="3072" width="9" style="52"/>
    <col min="3073" max="3073" width="2" style="52" customWidth="1"/>
    <col min="3074" max="3074" width="9.75" style="52" customWidth="1"/>
    <col min="3075" max="3079" width="7.125" style="52" customWidth="1"/>
    <col min="3080" max="3080" width="8.125" style="52" customWidth="1"/>
    <col min="3081" max="3083" width="7.125" style="52" customWidth="1"/>
    <col min="3084" max="3085" width="8.125" style="52" customWidth="1"/>
    <col min="3086" max="3328" width="9" style="52"/>
    <col min="3329" max="3329" width="2" style="52" customWidth="1"/>
    <col min="3330" max="3330" width="9.75" style="52" customWidth="1"/>
    <col min="3331" max="3335" width="7.125" style="52" customWidth="1"/>
    <col min="3336" max="3336" width="8.125" style="52" customWidth="1"/>
    <col min="3337" max="3339" width="7.125" style="52" customWidth="1"/>
    <col min="3340" max="3341" width="8.125" style="52" customWidth="1"/>
    <col min="3342" max="3584" width="9" style="52"/>
    <col min="3585" max="3585" width="2" style="52" customWidth="1"/>
    <col min="3586" max="3586" width="9.75" style="52" customWidth="1"/>
    <col min="3587" max="3591" width="7.125" style="52" customWidth="1"/>
    <col min="3592" max="3592" width="8.125" style="52" customWidth="1"/>
    <col min="3593" max="3595" width="7.125" style="52" customWidth="1"/>
    <col min="3596" max="3597" width="8.125" style="52" customWidth="1"/>
    <col min="3598" max="3840" width="9" style="52"/>
    <col min="3841" max="3841" width="2" style="52" customWidth="1"/>
    <col min="3842" max="3842" width="9.75" style="52" customWidth="1"/>
    <col min="3843" max="3847" width="7.125" style="52" customWidth="1"/>
    <col min="3848" max="3848" width="8.125" style="52" customWidth="1"/>
    <col min="3849" max="3851" width="7.125" style="52" customWidth="1"/>
    <col min="3852" max="3853" width="8.125" style="52" customWidth="1"/>
    <col min="3854" max="4096" width="9" style="52"/>
    <col min="4097" max="4097" width="2" style="52" customWidth="1"/>
    <col min="4098" max="4098" width="9.75" style="52" customWidth="1"/>
    <col min="4099" max="4103" width="7.125" style="52" customWidth="1"/>
    <col min="4104" max="4104" width="8.125" style="52" customWidth="1"/>
    <col min="4105" max="4107" width="7.125" style="52" customWidth="1"/>
    <col min="4108" max="4109" width="8.125" style="52" customWidth="1"/>
    <col min="4110" max="4352" width="9" style="52"/>
    <col min="4353" max="4353" width="2" style="52" customWidth="1"/>
    <col min="4354" max="4354" width="9.75" style="52" customWidth="1"/>
    <col min="4355" max="4359" width="7.125" style="52" customWidth="1"/>
    <col min="4360" max="4360" width="8.125" style="52" customWidth="1"/>
    <col min="4361" max="4363" width="7.125" style="52" customWidth="1"/>
    <col min="4364" max="4365" width="8.125" style="52" customWidth="1"/>
    <col min="4366" max="4608" width="9" style="52"/>
    <col min="4609" max="4609" width="2" style="52" customWidth="1"/>
    <col min="4610" max="4610" width="9.75" style="52" customWidth="1"/>
    <col min="4611" max="4615" width="7.125" style="52" customWidth="1"/>
    <col min="4616" max="4616" width="8.125" style="52" customWidth="1"/>
    <col min="4617" max="4619" width="7.125" style="52" customWidth="1"/>
    <col min="4620" max="4621" width="8.125" style="52" customWidth="1"/>
    <col min="4622" max="4864" width="9" style="52"/>
    <col min="4865" max="4865" width="2" style="52" customWidth="1"/>
    <col min="4866" max="4866" width="9.75" style="52" customWidth="1"/>
    <col min="4867" max="4871" width="7.125" style="52" customWidth="1"/>
    <col min="4872" max="4872" width="8.125" style="52" customWidth="1"/>
    <col min="4873" max="4875" width="7.125" style="52" customWidth="1"/>
    <col min="4876" max="4877" width="8.125" style="52" customWidth="1"/>
    <col min="4878" max="5120" width="9" style="52"/>
    <col min="5121" max="5121" width="2" style="52" customWidth="1"/>
    <col min="5122" max="5122" width="9.75" style="52" customWidth="1"/>
    <col min="5123" max="5127" width="7.125" style="52" customWidth="1"/>
    <col min="5128" max="5128" width="8.125" style="52" customWidth="1"/>
    <col min="5129" max="5131" width="7.125" style="52" customWidth="1"/>
    <col min="5132" max="5133" width="8.125" style="52" customWidth="1"/>
    <col min="5134" max="5376" width="9" style="52"/>
    <col min="5377" max="5377" width="2" style="52" customWidth="1"/>
    <col min="5378" max="5378" width="9.75" style="52" customWidth="1"/>
    <col min="5379" max="5383" width="7.125" style="52" customWidth="1"/>
    <col min="5384" max="5384" width="8.125" style="52" customWidth="1"/>
    <col min="5385" max="5387" width="7.125" style="52" customWidth="1"/>
    <col min="5388" max="5389" width="8.125" style="52" customWidth="1"/>
    <col min="5390" max="5632" width="9" style="52"/>
    <col min="5633" max="5633" width="2" style="52" customWidth="1"/>
    <col min="5634" max="5634" width="9.75" style="52" customWidth="1"/>
    <col min="5635" max="5639" width="7.125" style="52" customWidth="1"/>
    <col min="5640" max="5640" width="8.125" style="52" customWidth="1"/>
    <col min="5641" max="5643" width="7.125" style="52" customWidth="1"/>
    <col min="5644" max="5645" width="8.125" style="52" customWidth="1"/>
    <col min="5646" max="5888" width="9" style="52"/>
    <col min="5889" max="5889" width="2" style="52" customWidth="1"/>
    <col min="5890" max="5890" width="9.75" style="52" customWidth="1"/>
    <col min="5891" max="5895" width="7.125" style="52" customWidth="1"/>
    <col min="5896" max="5896" width="8.125" style="52" customWidth="1"/>
    <col min="5897" max="5899" width="7.125" style="52" customWidth="1"/>
    <col min="5900" max="5901" width="8.125" style="52" customWidth="1"/>
    <col min="5902" max="6144" width="9" style="52"/>
    <col min="6145" max="6145" width="2" style="52" customWidth="1"/>
    <col min="6146" max="6146" width="9.75" style="52" customWidth="1"/>
    <col min="6147" max="6151" width="7.125" style="52" customWidth="1"/>
    <col min="6152" max="6152" width="8.125" style="52" customWidth="1"/>
    <col min="6153" max="6155" width="7.125" style="52" customWidth="1"/>
    <col min="6156" max="6157" width="8.125" style="52" customWidth="1"/>
    <col min="6158" max="6400" width="9" style="52"/>
    <col min="6401" max="6401" width="2" style="52" customWidth="1"/>
    <col min="6402" max="6402" width="9.75" style="52" customWidth="1"/>
    <col min="6403" max="6407" width="7.125" style="52" customWidth="1"/>
    <col min="6408" max="6408" width="8.125" style="52" customWidth="1"/>
    <col min="6409" max="6411" width="7.125" style="52" customWidth="1"/>
    <col min="6412" max="6413" width="8.125" style="52" customWidth="1"/>
    <col min="6414" max="6656" width="9" style="52"/>
    <col min="6657" max="6657" width="2" style="52" customWidth="1"/>
    <col min="6658" max="6658" width="9.75" style="52" customWidth="1"/>
    <col min="6659" max="6663" width="7.125" style="52" customWidth="1"/>
    <col min="6664" max="6664" width="8.125" style="52" customWidth="1"/>
    <col min="6665" max="6667" width="7.125" style="52" customWidth="1"/>
    <col min="6668" max="6669" width="8.125" style="52" customWidth="1"/>
    <col min="6670" max="6912" width="9" style="52"/>
    <col min="6913" max="6913" width="2" style="52" customWidth="1"/>
    <col min="6914" max="6914" width="9.75" style="52" customWidth="1"/>
    <col min="6915" max="6919" width="7.125" style="52" customWidth="1"/>
    <col min="6920" max="6920" width="8.125" style="52" customWidth="1"/>
    <col min="6921" max="6923" width="7.125" style="52" customWidth="1"/>
    <col min="6924" max="6925" width="8.125" style="52" customWidth="1"/>
    <col min="6926" max="7168" width="9" style="52"/>
    <col min="7169" max="7169" width="2" style="52" customWidth="1"/>
    <col min="7170" max="7170" width="9.75" style="52" customWidth="1"/>
    <col min="7171" max="7175" width="7.125" style="52" customWidth="1"/>
    <col min="7176" max="7176" width="8.125" style="52" customWidth="1"/>
    <col min="7177" max="7179" width="7.125" style="52" customWidth="1"/>
    <col min="7180" max="7181" width="8.125" style="52" customWidth="1"/>
    <col min="7182" max="7424" width="9" style="52"/>
    <col min="7425" max="7425" width="2" style="52" customWidth="1"/>
    <col min="7426" max="7426" width="9.75" style="52" customWidth="1"/>
    <col min="7427" max="7431" width="7.125" style="52" customWidth="1"/>
    <col min="7432" max="7432" width="8.125" style="52" customWidth="1"/>
    <col min="7433" max="7435" width="7.125" style="52" customWidth="1"/>
    <col min="7436" max="7437" width="8.125" style="52" customWidth="1"/>
    <col min="7438" max="7680" width="9" style="52"/>
    <col min="7681" max="7681" width="2" style="52" customWidth="1"/>
    <col min="7682" max="7682" width="9.75" style="52" customWidth="1"/>
    <col min="7683" max="7687" width="7.125" style="52" customWidth="1"/>
    <col min="7688" max="7688" width="8.125" style="52" customWidth="1"/>
    <col min="7689" max="7691" width="7.125" style="52" customWidth="1"/>
    <col min="7692" max="7693" width="8.125" style="52" customWidth="1"/>
    <col min="7694" max="7936" width="9" style="52"/>
    <col min="7937" max="7937" width="2" style="52" customWidth="1"/>
    <col min="7938" max="7938" width="9.75" style="52" customWidth="1"/>
    <col min="7939" max="7943" width="7.125" style="52" customWidth="1"/>
    <col min="7944" max="7944" width="8.125" style="52" customWidth="1"/>
    <col min="7945" max="7947" width="7.125" style="52" customWidth="1"/>
    <col min="7948" max="7949" width="8.125" style="52" customWidth="1"/>
    <col min="7950" max="8192" width="9" style="52"/>
    <col min="8193" max="8193" width="2" style="52" customWidth="1"/>
    <col min="8194" max="8194" width="9.75" style="52" customWidth="1"/>
    <col min="8195" max="8199" width="7.125" style="52" customWidth="1"/>
    <col min="8200" max="8200" width="8.125" style="52" customWidth="1"/>
    <col min="8201" max="8203" width="7.125" style="52" customWidth="1"/>
    <col min="8204" max="8205" width="8.125" style="52" customWidth="1"/>
    <col min="8206" max="8448" width="9" style="52"/>
    <col min="8449" max="8449" width="2" style="52" customWidth="1"/>
    <col min="8450" max="8450" width="9.75" style="52" customWidth="1"/>
    <col min="8451" max="8455" width="7.125" style="52" customWidth="1"/>
    <col min="8456" max="8456" width="8.125" style="52" customWidth="1"/>
    <col min="8457" max="8459" width="7.125" style="52" customWidth="1"/>
    <col min="8460" max="8461" width="8.125" style="52" customWidth="1"/>
    <col min="8462" max="8704" width="9" style="52"/>
    <col min="8705" max="8705" width="2" style="52" customWidth="1"/>
    <col min="8706" max="8706" width="9.75" style="52" customWidth="1"/>
    <col min="8707" max="8711" width="7.125" style="52" customWidth="1"/>
    <col min="8712" max="8712" width="8.125" style="52" customWidth="1"/>
    <col min="8713" max="8715" width="7.125" style="52" customWidth="1"/>
    <col min="8716" max="8717" width="8.125" style="52" customWidth="1"/>
    <col min="8718" max="8960" width="9" style="52"/>
    <col min="8961" max="8961" width="2" style="52" customWidth="1"/>
    <col min="8962" max="8962" width="9.75" style="52" customWidth="1"/>
    <col min="8963" max="8967" width="7.125" style="52" customWidth="1"/>
    <col min="8968" max="8968" width="8.125" style="52" customWidth="1"/>
    <col min="8969" max="8971" width="7.125" style="52" customWidth="1"/>
    <col min="8972" max="8973" width="8.125" style="52" customWidth="1"/>
    <col min="8974" max="9216" width="9" style="52"/>
    <col min="9217" max="9217" width="2" style="52" customWidth="1"/>
    <col min="9218" max="9218" width="9.75" style="52" customWidth="1"/>
    <col min="9219" max="9223" width="7.125" style="52" customWidth="1"/>
    <col min="9224" max="9224" width="8.125" style="52" customWidth="1"/>
    <col min="9225" max="9227" width="7.125" style="52" customWidth="1"/>
    <col min="9228" max="9229" width="8.125" style="52" customWidth="1"/>
    <col min="9230" max="9472" width="9" style="52"/>
    <col min="9473" max="9473" width="2" style="52" customWidth="1"/>
    <col min="9474" max="9474" width="9.75" style="52" customWidth="1"/>
    <col min="9475" max="9479" width="7.125" style="52" customWidth="1"/>
    <col min="9480" max="9480" width="8.125" style="52" customWidth="1"/>
    <col min="9481" max="9483" width="7.125" style="52" customWidth="1"/>
    <col min="9484" max="9485" width="8.125" style="52" customWidth="1"/>
    <col min="9486" max="9728" width="9" style="52"/>
    <col min="9729" max="9729" width="2" style="52" customWidth="1"/>
    <col min="9730" max="9730" width="9.75" style="52" customWidth="1"/>
    <col min="9731" max="9735" width="7.125" style="52" customWidth="1"/>
    <col min="9736" max="9736" width="8.125" style="52" customWidth="1"/>
    <col min="9737" max="9739" width="7.125" style="52" customWidth="1"/>
    <col min="9740" max="9741" width="8.125" style="52" customWidth="1"/>
    <col min="9742" max="9984" width="9" style="52"/>
    <col min="9985" max="9985" width="2" style="52" customWidth="1"/>
    <col min="9986" max="9986" width="9.75" style="52" customWidth="1"/>
    <col min="9987" max="9991" width="7.125" style="52" customWidth="1"/>
    <col min="9992" max="9992" width="8.125" style="52" customWidth="1"/>
    <col min="9993" max="9995" width="7.125" style="52" customWidth="1"/>
    <col min="9996" max="9997" width="8.125" style="52" customWidth="1"/>
    <col min="9998" max="10240" width="9" style="52"/>
    <col min="10241" max="10241" width="2" style="52" customWidth="1"/>
    <col min="10242" max="10242" width="9.75" style="52" customWidth="1"/>
    <col min="10243" max="10247" width="7.125" style="52" customWidth="1"/>
    <col min="10248" max="10248" width="8.125" style="52" customWidth="1"/>
    <col min="10249" max="10251" width="7.125" style="52" customWidth="1"/>
    <col min="10252" max="10253" width="8.125" style="52" customWidth="1"/>
    <col min="10254" max="10496" width="9" style="52"/>
    <col min="10497" max="10497" width="2" style="52" customWidth="1"/>
    <col min="10498" max="10498" width="9.75" style="52" customWidth="1"/>
    <col min="10499" max="10503" width="7.125" style="52" customWidth="1"/>
    <col min="10504" max="10504" width="8.125" style="52" customWidth="1"/>
    <col min="10505" max="10507" width="7.125" style="52" customWidth="1"/>
    <col min="10508" max="10509" width="8.125" style="52" customWidth="1"/>
    <col min="10510" max="10752" width="9" style="52"/>
    <col min="10753" max="10753" width="2" style="52" customWidth="1"/>
    <col min="10754" max="10754" width="9.75" style="52" customWidth="1"/>
    <col min="10755" max="10759" width="7.125" style="52" customWidth="1"/>
    <col min="10760" max="10760" width="8.125" style="52" customWidth="1"/>
    <col min="10761" max="10763" width="7.125" style="52" customWidth="1"/>
    <col min="10764" max="10765" width="8.125" style="52" customWidth="1"/>
    <col min="10766" max="11008" width="9" style="52"/>
    <col min="11009" max="11009" width="2" style="52" customWidth="1"/>
    <col min="11010" max="11010" width="9.75" style="52" customWidth="1"/>
    <col min="11011" max="11015" width="7.125" style="52" customWidth="1"/>
    <col min="11016" max="11016" width="8.125" style="52" customWidth="1"/>
    <col min="11017" max="11019" width="7.125" style="52" customWidth="1"/>
    <col min="11020" max="11021" width="8.125" style="52" customWidth="1"/>
    <col min="11022" max="11264" width="9" style="52"/>
    <col min="11265" max="11265" width="2" style="52" customWidth="1"/>
    <col min="11266" max="11266" width="9.75" style="52" customWidth="1"/>
    <col min="11267" max="11271" width="7.125" style="52" customWidth="1"/>
    <col min="11272" max="11272" width="8.125" style="52" customWidth="1"/>
    <col min="11273" max="11275" width="7.125" style="52" customWidth="1"/>
    <col min="11276" max="11277" width="8.125" style="52" customWidth="1"/>
    <col min="11278" max="11520" width="9" style="52"/>
    <col min="11521" max="11521" width="2" style="52" customWidth="1"/>
    <col min="11522" max="11522" width="9.75" style="52" customWidth="1"/>
    <col min="11523" max="11527" width="7.125" style="52" customWidth="1"/>
    <col min="11528" max="11528" width="8.125" style="52" customWidth="1"/>
    <col min="11529" max="11531" width="7.125" style="52" customWidth="1"/>
    <col min="11532" max="11533" width="8.125" style="52" customWidth="1"/>
    <col min="11534" max="11776" width="9" style="52"/>
    <col min="11777" max="11777" width="2" style="52" customWidth="1"/>
    <col min="11778" max="11778" width="9.75" style="52" customWidth="1"/>
    <col min="11779" max="11783" width="7.125" style="52" customWidth="1"/>
    <col min="11784" max="11784" width="8.125" style="52" customWidth="1"/>
    <col min="11785" max="11787" width="7.125" style="52" customWidth="1"/>
    <col min="11788" max="11789" width="8.125" style="52" customWidth="1"/>
    <col min="11790" max="12032" width="9" style="52"/>
    <col min="12033" max="12033" width="2" style="52" customWidth="1"/>
    <col min="12034" max="12034" width="9.75" style="52" customWidth="1"/>
    <col min="12035" max="12039" width="7.125" style="52" customWidth="1"/>
    <col min="12040" max="12040" width="8.125" style="52" customWidth="1"/>
    <col min="12041" max="12043" width="7.125" style="52" customWidth="1"/>
    <col min="12044" max="12045" width="8.125" style="52" customWidth="1"/>
    <col min="12046" max="12288" width="9" style="52"/>
    <col min="12289" max="12289" width="2" style="52" customWidth="1"/>
    <col min="12290" max="12290" width="9.75" style="52" customWidth="1"/>
    <col min="12291" max="12295" width="7.125" style="52" customWidth="1"/>
    <col min="12296" max="12296" width="8.125" style="52" customWidth="1"/>
    <col min="12297" max="12299" width="7.125" style="52" customWidth="1"/>
    <col min="12300" max="12301" width="8.125" style="52" customWidth="1"/>
    <col min="12302" max="12544" width="9" style="52"/>
    <col min="12545" max="12545" width="2" style="52" customWidth="1"/>
    <col min="12546" max="12546" width="9.75" style="52" customWidth="1"/>
    <col min="12547" max="12551" width="7.125" style="52" customWidth="1"/>
    <col min="12552" max="12552" width="8.125" style="52" customWidth="1"/>
    <col min="12553" max="12555" width="7.125" style="52" customWidth="1"/>
    <col min="12556" max="12557" width="8.125" style="52" customWidth="1"/>
    <col min="12558" max="12800" width="9" style="52"/>
    <col min="12801" max="12801" width="2" style="52" customWidth="1"/>
    <col min="12802" max="12802" width="9.75" style="52" customWidth="1"/>
    <col min="12803" max="12807" width="7.125" style="52" customWidth="1"/>
    <col min="12808" max="12808" width="8.125" style="52" customWidth="1"/>
    <col min="12809" max="12811" width="7.125" style="52" customWidth="1"/>
    <col min="12812" max="12813" width="8.125" style="52" customWidth="1"/>
    <col min="12814" max="13056" width="9" style="52"/>
    <col min="13057" max="13057" width="2" style="52" customWidth="1"/>
    <col min="13058" max="13058" width="9.75" style="52" customWidth="1"/>
    <col min="13059" max="13063" width="7.125" style="52" customWidth="1"/>
    <col min="13064" max="13064" width="8.125" style="52" customWidth="1"/>
    <col min="13065" max="13067" width="7.125" style="52" customWidth="1"/>
    <col min="13068" max="13069" width="8.125" style="52" customWidth="1"/>
    <col min="13070" max="13312" width="9" style="52"/>
    <col min="13313" max="13313" width="2" style="52" customWidth="1"/>
    <col min="13314" max="13314" width="9.75" style="52" customWidth="1"/>
    <col min="13315" max="13319" width="7.125" style="52" customWidth="1"/>
    <col min="13320" max="13320" width="8.125" style="52" customWidth="1"/>
    <col min="13321" max="13323" width="7.125" style="52" customWidth="1"/>
    <col min="13324" max="13325" width="8.125" style="52" customWidth="1"/>
    <col min="13326" max="13568" width="9" style="52"/>
    <col min="13569" max="13569" width="2" style="52" customWidth="1"/>
    <col min="13570" max="13570" width="9.75" style="52" customWidth="1"/>
    <col min="13571" max="13575" width="7.125" style="52" customWidth="1"/>
    <col min="13576" max="13576" width="8.125" style="52" customWidth="1"/>
    <col min="13577" max="13579" width="7.125" style="52" customWidth="1"/>
    <col min="13580" max="13581" width="8.125" style="52" customWidth="1"/>
    <col min="13582" max="13824" width="9" style="52"/>
    <col min="13825" max="13825" width="2" style="52" customWidth="1"/>
    <col min="13826" max="13826" width="9.75" style="52" customWidth="1"/>
    <col min="13827" max="13831" width="7.125" style="52" customWidth="1"/>
    <col min="13832" max="13832" width="8.125" style="52" customWidth="1"/>
    <col min="13833" max="13835" width="7.125" style="52" customWidth="1"/>
    <col min="13836" max="13837" width="8.125" style="52" customWidth="1"/>
    <col min="13838" max="14080" width="9" style="52"/>
    <col min="14081" max="14081" width="2" style="52" customWidth="1"/>
    <col min="14082" max="14082" width="9.75" style="52" customWidth="1"/>
    <col min="14083" max="14087" width="7.125" style="52" customWidth="1"/>
    <col min="14088" max="14088" width="8.125" style="52" customWidth="1"/>
    <col min="14089" max="14091" width="7.125" style="52" customWidth="1"/>
    <col min="14092" max="14093" width="8.125" style="52" customWidth="1"/>
    <col min="14094" max="14336" width="9" style="52"/>
    <col min="14337" max="14337" width="2" style="52" customWidth="1"/>
    <col min="14338" max="14338" width="9.75" style="52" customWidth="1"/>
    <col min="14339" max="14343" width="7.125" style="52" customWidth="1"/>
    <col min="14344" max="14344" width="8.125" style="52" customWidth="1"/>
    <col min="14345" max="14347" width="7.125" style="52" customWidth="1"/>
    <col min="14348" max="14349" width="8.125" style="52" customWidth="1"/>
    <col min="14350" max="14592" width="9" style="52"/>
    <col min="14593" max="14593" width="2" style="52" customWidth="1"/>
    <col min="14594" max="14594" width="9.75" style="52" customWidth="1"/>
    <col min="14595" max="14599" width="7.125" style="52" customWidth="1"/>
    <col min="14600" max="14600" width="8.125" style="52" customWidth="1"/>
    <col min="14601" max="14603" width="7.125" style="52" customWidth="1"/>
    <col min="14604" max="14605" width="8.125" style="52" customWidth="1"/>
    <col min="14606" max="14848" width="9" style="52"/>
    <col min="14849" max="14849" width="2" style="52" customWidth="1"/>
    <col min="14850" max="14850" width="9.75" style="52" customWidth="1"/>
    <col min="14851" max="14855" width="7.125" style="52" customWidth="1"/>
    <col min="14856" max="14856" width="8.125" style="52" customWidth="1"/>
    <col min="14857" max="14859" width="7.125" style="52" customWidth="1"/>
    <col min="14860" max="14861" width="8.125" style="52" customWidth="1"/>
    <col min="14862" max="15104" width="9" style="52"/>
    <col min="15105" max="15105" width="2" style="52" customWidth="1"/>
    <col min="15106" max="15106" width="9.75" style="52" customWidth="1"/>
    <col min="15107" max="15111" width="7.125" style="52" customWidth="1"/>
    <col min="15112" max="15112" width="8.125" style="52" customWidth="1"/>
    <col min="15113" max="15115" width="7.125" style="52" customWidth="1"/>
    <col min="15116" max="15117" width="8.125" style="52" customWidth="1"/>
    <col min="15118" max="15360" width="9" style="52"/>
    <col min="15361" max="15361" width="2" style="52" customWidth="1"/>
    <col min="15362" max="15362" width="9.75" style="52" customWidth="1"/>
    <col min="15363" max="15367" width="7.125" style="52" customWidth="1"/>
    <col min="15368" max="15368" width="8.125" style="52" customWidth="1"/>
    <col min="15369" max="15371" width="7.125" style="52" customWidth="1"/>
    <col min="15372" max="15373" width="8.125" style="52" customWidth="1"/>
    <col min="15374" max="15616" width="9" style="52"/>
    <col min="15617" max="15617" width="2" style="52" customWidth="1"/>
    <col min="15618" max="15618" width="9.75" style="52" customWidth="1"/>
    <col min="15619" max="15623" width="7.125" style="52" customWidth="1"/>
    <col min="15624" max="15624" width="8.125" style="52" customWidth="1"/>
    <col min="15625" max="15627" width="7.125" style="52" customWidth="1"/>
    <col min="15628" max="15629" width="8.125" style="52" customWidth="1"/>
    <col min="15630" max="15872" width="9" style="52"/>
    <col min="15873" max="15873" width="2" style="52" customWidth="1"/>
    <col min="15874" max="15874" width="9.75" style="52" customWidth="1"/>
    <col min="15875" max="15879" width="7.125" style="52" customWidth="1"/>
    <col min="15880" max="15880" width="8.125" style="52" customWidth="1"/>
    <col min="15881" max="15883" width="7.125" style="52" customWidth="1"/>
    <col min="15884" max="15885" width="8.125" style="52" customWidth="1"/>
    <col min="15886" max="16128" width="9" style="52"/>
    <col min="16129" max="16129" width="2" style="52" customWidth="1"/>
    <col min="16130" max="16130" width="9.75" style="52" customWidth="1"/>
    <col min="16131" max="16135" width="7.125" style="52" customWidth="1"/>
    <col min="16136" max="16136" width="8.125" style="52" customWidth="1"/>
    <col min="16137" max="16139" width="7.125" style="52" customWidth="1"/>
    <col min="16140" max="16141" width="8.125" style="52" customWidth="1"/>
    <col min="16142" max="16384" width="9" style="52"/>
  </cols>
  <sheetData>
    <row r="2" spans="2:12">
      <c r="B2" s="1" t="s">
        <v>268</v>
      </c>
    </row>
    <row r="3" spans="2:12">
      <c r="B3" s="54"/>
      <c r="C3" s="54"/>
      <c r="D3" s="54"/>
      <c r="E3" s="54"/>
      <c r="F3" s="54"/>
      <c r="G3" s="54"/>
      <c r="H3" s="54"/>
      <c r="I3" s="127" t="s">
        <v>269</v>
      </c>
      <c r="J3" s="127"/>
      <c r="K3" s="127"/>
      <c r="L3" s="128"/>
    </row>
    <row r="4" spans="2:12">
      <c r="B4" s="129" t="s">
        <v>270</v>
      </c>
      <c r="C4" s="130" t="s">
        <v>271</v>
      </c>
      <c r="D4" s="131" t="s">
        <v>272</v>
      </c>
      <c r="E4" s="132" t="s">
        <v>273</v>
      </c>
      <c r="F4" s="133"/>
      <c r="G4" s="134"/>
      <c r="H4" s="132" t="s">
        <v>274</v>
      </c>
      <c r="I4" s="133"/>
      <c r="J4" s="134"/>
      <c r="K4" s="129" t="s">
        <v>275</v>
      </c>
      <c r="L4" s="70"/>
    </row>
    <row r="5" spans="2:12">
      <c r="B5" s="135"/>
      <c r="C5" s="136" t="s">
        <v>276</v>
      </c>
      <c r="D5" s="137" t="s">
        <v>276</v>
      </c>
      <c r="E5" s="138" t="s">
        <v>42</v>
      </c>
      <c r="F5" s="139" t="s">
        <v>8</v>
      </c>
      <c r="G5" s="139" t="s">
        <v>9</v>
      </c>
      <c r="H5" s="138" t="s">
        <v>42</v>
      </c>
      <c r="I5" s="139" t="s">
        <v>8</v>
      </c>
      <c r="J5" s="139" t="s">
        <v>9</v>
      </c>
      <c r="K5" s="8"/>
    </row>
    <row r="6" spans="2:12">
      <c r="B6" s="140"/>
      <c r="C6" s="141"/>
      <c r="D6" s="141"/>
      <c r="E6" s="45"/>
      <c r="F6" s="141"/>
      <c r="G6" s="141"/>
      <c r="H6" s="141"/>
      <c r="I6" s="141"/>
      <c r="J6" s="141"/>
      <c r="K6" s="142"/>
    </row>
    <row r="7" spans="2:12">
      <c r="B7" s="30" t="s">
        <v>25</v>
      </c>
      <c r="C7" s="141">
        <v>759</v>
      </c>
      <c r="D7" s="141">
        <v>195</v>
      </c>
      <c r="E7" s="45">
        <v>1187</v>
      </c>
      <c r="F7" s="141">
        <v>625</v>
      </c>
      <c r="G7" s="141">
        <v>562</v>
      </c>
      <c r="H7" s="141">
        <v>708</v>
      </c>
      <c r="I7" s="141">
        <v>358</v>
      </c>
      <c r="J7" s="141">
        <v>350</v>
      </c>
      <c r="K7" s="142">
        <v>35</v>
      </c>
    </row>
    <row r="8" spans="2:12">
      <c r="B8" s="31" t="s">
        <v>26</v>
      </c>
      <c r="C8" s="143">
        <v>710</v>
      </c>
      <c r="D8" s="143">
        <v>204</v>
      </c>
      <c r="E8" s="24">
        <v>1215</v>
      </c>
      <c r="F8" s="143">
        <v>594</v>
      </c>
      <c r="G8" s="143">
        <v>621</v>
      </c>
      <c r="H8" s="143">
        <v>784</v>
      </c>
      <c r="I8" s="143">
        <v>430</v>
      </c>
      <c r="J8" s="143">
        <v>354</v>
      </c>
      <c r="K8" s="144">
        <v>37</v>
      </c>
    </row>
    <row r="9" spans="2:12" s="53" customFormat="1">
      <c r="B9" s="26" t="s">
        <v>27</v>
      </c>
      <c r="C9" s="145">
        <v>700</v>
      </c>
      <c r="D9" s="145">
        <v>185</v>
      </c>
      <c r="E9" s="146">
        <f>SUM(F9:G9)</f>
        <v>1221</v>
      </c>
      <c r="F9" s="145">
        <v>592</v>
      </c>
      <c r="G9" s="145">
        <v>629</v>
      </c>
      <c r="H9" s="145">
        <f>SUM(I9:J9)</f>
        <v>752</v>
      </c>
      <c r="I9" s="145">
        <v>401</v>
      </c>
      <c r="J9" s="145">
        <v>351</v>
      </c>
      <c r="K9" s="147">
        <v>37</v>
      </c>
    </row>
    <row r="10" spans="2:12" s="53" customFormat="1">
      <c r="B10" s="26" t="s">
        <v>277</v>
      </c>
      <c r="C10" s="28">
        <v>718</v>
      </c>
      <c r="D10" s="28">
        <v>191</v>
      </c>
      <c r="E10" s="28">
        <f>SUM(F10:G10)</f>
        <v>1305</v>
      </c>
      <c r="F10" s="28">
        <v>648</v>
      </c>
      <c r="G10" s="28">
        <v>657</v>
      </c>
      <c r="H10" s="28">
        <f>SUM(I10:J10)</f>
        <v>769</v>
      </c>
      <c r="I10" s="28">
        <v>434</v>
      </c>
      <c r="J10" s="28">
        <v>335</v>
      </c>
      <c r="K10" s="29">
        <v>36</v>
      </c>
    </row>
    <row r="11" spans="2:12" s="53" customFormat="1">
      <c r="B11" s="26" t="s">
        <v>278</v>
      </c>
      <c r="C11" s="148">
        <v>701</v>
      </c>
      <c r="D11" s="148">
        <v>173</v>
      </c>
      <c r="E11" s="148">
        <f>SUM(F11:G11)</f>
        <v>1261</v>
      </c>
      <c r="F11" s="148">
        <v>618</v>
      </c>
      <c r="G11" s="148">
        <v>643</v>
      </c>
      <c r="H11" s="148">
        <f>SUM(I11:J11)</f>
        <v>771</v>
      </c>
      <c r="I11" s="148">
        <v>381</v>
      </c>
      <c r="J11" s="148">
        <v>390</v>
      </c>
      <c r="K11" s="149">
        <v>28</v>
      </c>
    </row>
    <row r="12" spans="2:12" s="53" customFormat="1">
      <c r="B12" s="26" t="s">
        <v>279</v>
      </c>
      <c r="C12" s="148">
        <v>694</v>
      </c>
      <c r="D12" s="148">
        <v>205</v>
      </c>
      <c r="E12" s="148">
        <v>1353</v>
      </c>
      <c r="F12" s="148">
        <v>705</v>
      </c>
      <c r="G12" s="148">
        <v>648</v>
      </c>
      <c r="H12" s="148">
        <v>832</v>
      </c>
      <c r="I12" s="148">
        <v>435</v>
      </c>
      <c r="J12" s="148">
        <v>397</v>
      </c>
      <c r="K12" s="149">
        <v>22</v>
      </c>
    </row>
    <row r="13" spans="2:12" s="53" customFormat="1">
      <c r="B13" s="26" t="s">
        <v>280</v>
      </c>
      <c r="C13" s="148">
        <v>705</v>
      </c>
      <c r="D13" s="148">
        <v>173</v>
      </c>
      <c r="E13" s="148">
        <v>1257</v>
      </c>
      <c r="F13" s="148">
        <v>658</v>
      </c>
      <c r="G13" s="148">
        <v>599</v>
      </c>
      <c r="H13" s="148">
        <v>882</v>
      </c>
      <c r="I13" s="148">
        <v>467</v>
      </c>
      <c r="J13" s="148">
        <v>415</v>
      </c>
      <c r="K13" s="149">
        <v>30</v>
      </c>
    </row>
    <row r="14" spans="2:12" s="53" customFormat="1">
      <c r="B14" s="26" t="s">
        <v>281</v>
      </c>
      <c r="C14" s="148">
        <v>673</v>
      </c>
      <c r="D14" s="148">
        <v>191</v>
      </c>
      <c r="E14" s="148">
        <v>1307</v>
      </c>
      <c r="F14" s="148">
        <v>679</v>
      </c>
      <c r="G14" s="148">
        <v>628</v>
      </c>
      <c r="H14" s="148">
        <v>860</v>
      </c>
      <c r="I14" s="148">
        <v>429</v>
      </c>
      <c r="J14" s="148">
        <v>431</v>
      </c>
      <c r="K14" s="149">
        <v>31</v>
      </c>
    </row>
    <row r="15" spans="2:12">
      <c r="B15" s="73"/>
      <c r="C15" s="150"/>
      <c r="D15" s="150"/>
      <c r="E15" s="151"/>
      <c r="F15" s="150"/>
      <c r="G15" s="150"/>
      <c r="H15" s="150"/>
      <c r="I15" s="150"/>
      <c r="J15" s="150"/>
      <c r="K15" s="152"/>
      <c r="L15" s="141"/>
    </row>
    <row r="16" spans="2:12">
      <c r="B16" s="52" t="s">
        <v>111</v>
      </c>
      <c r="J16" s="70"/>
    </row>
    <row r="17" spans="2:12">
      <c r="B17" s="53" t="s">
        <v>282</v>
      </c>
    </row>
    <row r="18" spans="2:12">
      <c r="B18" s="53" t="s">
        <v>283</v>
      </c>
    </row>
    <row r="19" spans="2:12">
      <c r="B19" s="153" t="s">
        <v>284</v>
      </c>
      <c r="C19" s="153"/>
      <c r="D19" s="153"/>
      <c r="E19" s="153"/>
      <c r="F19" s="153"/>
      <c r="G19" s="153"/>
      <c r="H19" s="153"/>
      <c r="I19" s="153"/>
    </row>
    <row r="22" spans="2:12">
      <c r="B22" s="1" t="s">
        <v>285</v>
      </c>
    </row>
    <row r="23" spans="2:12">
      <c r="B23" s="54"/>
      <c r="C23" s="54"/>
      <c r="D23" s="54"/>
      <c r="E23" s="54"/>
      <c r="F23" s="54"/>
      <c r="G23" s="54"/>
      <c r="H23" s="54"/>
      <c r="I23" s="154" t="s">
        <v>116</v>
      </c>
      <c r="J23" s="154"/>
    </row>
    <row r="24" spans="2:12">
      <c r="B24" s="155" t="s">
        <v>286</v>
      </c>
      <c r="C24" s="156"/>
      <c r="D24" s="133" t="s">
        <v>287</v>
      </c>
      <c r="E24" s="133"/>
      <c r="F24" s="133"/>
      <c r="G24" s="132" t="s">
        <v>288</v>
      </c>
      <c r="H24" s="133"/>
      <c r="I24" s="133"/>
      <c r="J24" s="157" t="s">
        <v>289</v>
      </c>
      <c r="K24" s="158"/>
      <c r="L24" s="70"/>
    </row>
    <row r="25" spans="2:12">
      <c r="B25" s="159"/>
      <c r="C25" s="160"/>
      <c r="D25" s="137" t="s">
        <v>42</v>
      </c>
      <c r="E25" s="139" t="s">
        <v>8</v>
      </c>
      <c r="F25" s="139" t="s">
        <v>9</v>
      </c>
      <c r="G25" s="138" t="s">
        <v>42</v>
      </c>
      <c r="H25" s="139" t="s">
        <v>8</v>
      </c>
      <c r="I25" s="139" t="s">
        <v>9</v>
      </c>
      <c r="J25" s="73" t="s">
        <v>290</v>
      </c>
      <c r="K25" s="158"/>
      <c r="L25" s="70"/>
    </row>
    <row r="26" spans="2:12">
      <c r="B26" s="161"/>
      <c r="C26" s="162"/>
      <c r="D26" s="163"/>
      <c r="E26" s="163"/>
      <c r="F26" s="163"/>
      <c r="G26" s="164"/>
      <c r="H26" s="164"/>
      <c r="I26" s="164"/>
      <c r="J26" s="165"/>
      <c r="K26" s="166"/>
      <c r="L26" s="70"/>
    </row>
    <row r="27" spans="2:12">
      <c r="B27" s="167" t="s">
        <v>25</v>
      </c>
      <c r="C27" s="168"/>
      <c r="D27" s="169">
        <v>7146</v>
      </c>
      <c r="E27" s="169">
        <v>3970</v>
      </c>
      <c r="F27" s="169">
        <v>3176</v>
      </c>
      <c r="G27" s="45">
        <v>6028</v>
      </c>
      <c r="H27" s="45">
        <v>3462</v>
      </c>
      <c r="I27" s="45">
        <v>2566</v>
      </c>
      <c r="J27" s="170">
        <f>D27-G27</f>
        <v>1118</v>
      </c>
      <c r="K27" s="166"/>
      <c r="L27" s="171"/>
    </row>
    <row r="28" spans="2:12">
      <c r="B28" s="167" t="s">
        <v>26</v>
      </c>
      <c r="C28" s="168"/>
      <c r="D28" s="65">
        <v>7155</v>
      </c>
      <c r="E28" s="65">
        <v>4012</v>
      </c>
      <c r="F28" s="65">
        <v>3143</v>
      </c>
      <c r="G28" s="24">
        <v>6063</v>
      </c>
      <c r="H28" s="24">
        <v>3597</v>
      </c>
      <c r="I28" s="24">
        <v>2466</v>
      </c>
      <c r="J28" s="172">
        <v>1092</v>
      </c>
      <c r="K28" s="166"/>
      <c r="L28" s="171"/>
    </row>
    <row r="29" spans="2:12" s="53" customFormat="1">
      <c r="B29" s="167" t="s">
        <v>27</v>
      </c>
      <c r="C29" s="168"/>
      <c r="D29" s="100">
        <v>6915</v>
      </c>
      <c r="E29" s="100">
        <v>3804</v>
      </c>
      <c r="F29" s="100">
        <v>3111</v>
      </c>
      <c r="G29" s="146">
        <v>5678</v>
      </c>
      <c r="H29" s="146">
        <v>3261</v>
      </c>
      <c r="I29" s="146">
        <v>2417</v>
      </c>
      <c r="J29" s="173">
        <v>1237</v>
      </c>
      <c r="K29" s="174"/>
      <c r="L29" s="175"/>
    </row>
    <row r="30" spans="2:12" s="53" customFormat="1">
      <c r="B30" s="167" t="s">
        <v>28</v>
      </c>
      <c r="C30" s="168"/>
      <c r="D30" s="65">
        <f>SUM(E30:F30)</f>
        <v>7050</v>
      </c>
      <c r="E30" s="65">
        <v>3899</v>
      </c>
      <c r="F30" s="65">
        <v>3151</v>
      </c>
      <c r="G30" s="65">
        <f>SUM(H30:I30)</f>
        <v>5419</v>
      </c>
      <c r="H30" s="65">
        <v>3099</v>
      </c>
      <c r="I30" s="65">
        <v>2320</v>
      </c>
      <c r="J30" s="172">
        <f>D30-G30</f>
        <v>1631</v>
      </c>
      <c r="K30" s="174"/>
      <c r="L30" s="175"/>
    </row>
    <row r="31" spans="2:12" s="53" customFormat="1">
      <c r="B31" s="167" t="s">
        <v>29</v>
      </c>
      <c r="C31" s="168"/>
      <c r="D31" s="65">
        <f>SUM(E31:F31)</f>
        <v>6790</v>
      </c>
      <c r="E31" s="65">
        <v>3762</v>
      </c>
      <c r="F31" s="65">
        <v>3028</v>
      </c>
      <c r="G31" s="65">
        <f>SUM(H31:I31)</f>
        <v>6057</v>
      </c>
      <c r="H31" s="65">
        <v>3447</v>
      </c>
      <c r="I31" s="65">
        <v>2610</v>
      </c>
      <c r="J31" s="172">
        <f>D31-G31</f>
        <v>733</v>
      </c>
      <c r="K31" s="174"/>
      <c r="L31" s="175"/>
    </row>
    <row r="32" spans="2:12" s="53" customFormat="1">
      <c r="B32" s="167" t="s">
        <v>30</v>
      </c>
      <c r="C32" s="168"/>
      <c r="D32" s="65">
        <f>SUM(E32:F32)</f>
        <v>7007</v>
      </c>
      <c r="E32" s="65">
        <v>3925</v>
      </c>
      <c r="F32" s="65">
        <v>3082</v>
      </c>
      <c r="G32" s="65">
        <f>SUM(H32:I32)</f>
        <v>6201</v>
      </c>
      <c r="H32" s="65">
        <v>3477</v>
      </c>
      <c r="I32" s="65">
        <v>2724</v>
      </c>
      <c r="J32" s="172">
        <f>D32-G32</f>
        <v>806</v>
      </c>
      <c r="K32" s="174"/>
      <c r="L32" s="175"/>
    </row>
    <row r="33" spans="2:12" s="53" customFormat="1">
      <c r="B33" s="167" t="s">
        <v>31</v>
      </c>
      <c r="C33" s="168"/>
      <c r="D33" s="65">
        <v>7432</v>
      </c>
      <c r="E33" s="65">
        <v>4123</v>
      </c>
      <c r="F33" s="65">
        <v>3309</v>
      </c>
      <c r="G33" s="65">
        <v>6093</v>
      </c>
      <c r="H33" s="65">
        <v>3429</v>
      </c>
      <c r="I33" s="65">
        <v>2664</v>
      </c>
      <c r="J33" s="172">
        <v>1339</v>
      </c>
      <c r="K33" s="174"/>
      <c r="L33" s="175"/>
    </row>
    <row r="34" spans="2:12" s="53" customFormat="1">
      <c r="B34" s="167" t="s">
        <v>32</v>
      </c>
      <c r="C34" s="168"/>
      <c r="D34" s="65">
        <v>7644</v>
      </c>
      <c r="E34" s="65">
        <v>4238</v>
      </c>
      <c r="F34" s="65">
        <v>3406</v>
      </c>
      <c r="G34" s="65">
        <v>6665</v>
      </c>
      <c r="H34" s="65">
        <v>3871</v>
      </c>
      <c r="I34" s="65">
        <v>2794</v>
      </c>
      <c r="J34" s="172">
        <v>979</v>
      </c>
      <c r="K34" s="174"/>
      <c r="L34" s="175"/>
    </row>
    <row r="35" spans="2:12">
      <c r="B35" s="138"/>
      <c r="C35" s="176"/>
      <c r="D35" s="177"/>
      <c r="E35" s="177"/>
      <c r="F35" s="177"/>
      <c r="G35" s="178"/>
      <c r="H35" s="151"/>
      <c r="I35" s="151"/>
      <c r="J35" s="179"/>
      <c r="K35" s="166"/>
      <c r="L35" s="45"/>
    </row>
    <row r="36" spans="2:12">
      <c r="B36" s="52" t="s">
        <v>111</v>
      </c>
      <c r="J36" s="70"/>
    </row>
    <row r="37" spans="2:12">
      <c r="B37" s="52" t="s">
        <v>291</v>
      </c>
    </row>
    <row r="38" spans="2:12">
      <c r="B38" s="153" t="s">
        <v>292</v>
      </c>
      <c r="C38" s="153"/>
      <c r="D38" s="153"/>
      <c r="E38" s="153"/>
      <c r="F38" s="153"/>
      <c r="G38" s="153"/>
      <c r="H38" s="153"/>
      <c r="I38" s="153"/>
    </row>
  </sheetData>
  <mergeCells count="19">
    <mergeCell ref="B38:I38"/>
    <mergeCell ref="B29:C29"/>
    <mergeCell ref="B30:C30"/>
    <mergeCell ref="B31:C31"/>
    <mergeCell ref="B32:C32"/>
    <mergeCell ref="B33:C33"/>
    <mergeCell ref="B34:C34"/>
    <mergeCell ref="I23:J23"/>
    <mergeCell ref="B24:C25"/>
    <mergeCell ref="D24:F24"/>
    <mergeCell ref="G24:I24"/>
    <mergeCell ref="B27:C27"/>
    <mergeCell ref="B28:C28"/>
    <mergeCell ref="I3:K3"/>
    <mergeCell ref="B4:B5"/>
    <mergeCell ref="E4:G4"/>
    <mergeCell ref="H4:J4"/>
    <mergeCell ref="K4:K5"/>
    <mergeCell ref="B19:I19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workbookViewId="0">
      <selection sqref="A1:XFD1048576"/>
    </sheetView>
  </sheetViews>
  <sheetFormatPr defaultRowHeight="13.5"/>
  <cols>
    <col min="1" max="1" width="5.625" style="180" customWidth="1"/>
    <col min="2" max="2" width="17.625" style="180" customWidth="1"/>
    <col min="3" max="4" width="17.75" style="180" customWidth="1"/>
    <col min="5" max="256" width="9" style="180"/>
    <col min="257" max="257" width="5.625" style="180" customWidth="1"/>
    <col min="258" max="258" width="17.625" style="180" customWidth="1"/>
    <col min="259" max="260" width="17.75" style="180" customWidth="1"/>
    <col min="261" max="512" width="9" style="180"/>
    <col min="513" max="513" width="5.625" style="180" customWidth="1"/>
    <col min="514" max="514" width="17.625" style="180" customWidth="1"/>
    <col min="515" max="516" width="17.75" style="180" customWidth="1"/>
    <col min="517" max="768" width="9" style="180"/>
    <col min="769" max="769" width="5.625" style="180" customWidth="1"/>
    <col min="770" max="770" width="17.625" style="180" customWidth="1"/>
    <col min="771" max="772" width="17.75" style="180" customWidth="1"/>
    <col min="773" max="1024" width="9" style="180"/>
    <col min="1025" max="1025" width="5.625" style="180" customWidth="1"/>
    <col min="1026" max="1026" width="17.625" style="180" customWidth="1"/>
    <col min="1027" max="1028" width="17.75" style="180" customWidth="1"/>
    <col min="1029" max="1280" width="9" style="180"/>
    <col min="1281" max="1281" width="5.625" style="180" customWidth="1"/>
    <col min="1282" max="1282" width="17.625" style="180" customWidth="1"/>
    <col min="1283" max="1284" width="17.75" style="180" customWidth="1"/>
    <col min="1285" max="1536" width="9" style="180"/>
    <col min="1537" max="1537" width="5.625" style="180" customWidth="1"/>
    <col min="1538" max="1538" width="17.625" style="180" customWidth="1"/>
    <col min="1539" max="1540" width="17.75" style="180" customWidth="1"/>
    <col min="1541" max="1792" width="9" style="180"/>
    <col min="1793" max="1793" width="5.625" style="180" customWidth="1"/>
    <col min="1794" max="1794" width="17.625" style="180" customWidth="1"/>
    <col min="1795" max="1796" width="17.75" style="180" customWidth="1"/>
    <col min="1797" max="2048" width="9" style="180"/>
    <col min="2049" max="2049" width="5.625" style="180" customWidth="1"/>
    <col min="2050" max="2050" width="17.625" style="180" customWidth="1"/>
    <col min="2051" max="2052" width="17.75" style="180" customWidth="1"/>
    <col min="2053" max="2304" width="9" style="180"/>
    <col min="2305" max="2305" width="5.625" style="180" customWidth="1"/>
    <col min="2306" max="2306" width="17.625" style="180" customWidth="1"/>
    <col min="2307" max="2308" width="17.75" style="180" customWidth="1"/>
    <col min="2309" max="2560" width="9" style="180"/>
    <col min="2561" max="2561" width="5.625" style="180" customWidth="1"/>
    <col min="2562" max="2562" width="17.625" style="180" customWidth="1"/>
    <col min="2563" max="2564" width="17.75" style="180" customWidth="1"/>
    <col min="2565" max="2816" width="9" style="180"/>
    <col min="2817" max="2817" width="5.625" style="180" customWidth="1"/>
    <col min="2818" max="2818" width="17.625" style="180" customWidth="1"/>
    <col min="2819" max="2820" width="17.75" style="180" customWidth="1"/>
    <col min="2821" max="3072" width="9" style="180"/>
    <col min="3073" max="3073" width="5.625" style="180" customWidth="1"/>
    <col min="3074" max="3074" width="17.625" style="180" customWidth="1"/>
    <col min="3075" max="3076" width="17.75" style="180" customWidth="1"/>
    <col min="3077" max="3328" width="9" style="180"/>
    <col min="3329" max="3329" width="5.625" style="180" customWidth="1"/>
    <col min="3330" max="3330" width="17.625" style="180" customWidth="1"/>
    <col min="3331" max="3332" width="17.75" style="180" customWidth="1"/>
    <col min="3333" max="3584" width="9" style="180"/>
    <col min="3585" max="3585" width="5.625" style="180" customWidth="1"/>
    <col min="3586" max="3586" width="17.625" style="180" customWidth="1"/>
    <col min="3587" max="3588" width="17.75" style="180" customWidth="1"/>
    <col min="3589" max="3840" width="9" style="180"/>
    <col min="3841" max="3841" width="5.625" style="180" customWidth="1"/>
    <col min="3842" max="3842" width="17.625" style="180" customWidth="1"/>
    <col min="3843" max="3844" width="17.75" style="180" customWidth="1"/>
    <col min="3845" max="4096" width="9" style="180"/>
    <col min="4097" max="4097" width="5.625" style="180" customWidth="1"/>
    <col min="4098" max="4098" width="17.625" style="180" customWidth="1"/>
    <col min="4099" max="4100" width="17.75" style="180" customWidth="1"/>
    <col min="4101" max="4352" width="9" style="180"/>
    <col min="4353" max="4353" width="5.625" style="180" customWidth="1"/>
    <col min="4354" max="4354" width="17.625" style="180" customWidth="1"/>
    <col min="4355" max="4356" width="17.75" style="180" customWidth="1"/>
    <col min="4357" max="4608" width="9" style="180"/>
    <col min="4609" max="4609" width="5.625" style="180" customWidth="1"/>
    <col min="4610" max="4610" width="17.625" style="180" customWidth="1"/>
    <col min="4611" max="4612" width="17.75" style="180" customWidth="1"/>
    <col min="4613" max="4864" width="9" style="180"/>
    <col min="4865" max="4865" width="5.625" style="180" customWidth="1"/>
    <col min="4866" max="4866" width="17.625" style="180" customWidth="1"/>
    <col min="4867" max="4868" width="17.75" style="180" customWidth="1"/>
    <col min="4869" max="5120" width="9" style="180"/>
    <col min="5121" max="5121" width="5.625" style="180" customWidth="1"/>
    <col min="5122" max="5122" width="17.625" style="180" customWidth="1"/>
    <col min="5123" max="5124" width="17.75" style="180" customWidth="1"/>
    <col min="5125" max="5376" width="9" style="180"/>
    <col min="5377" max="5377" width="5.625" style="180" customWidth="1"/>
    <col min="5378" max="5378" width="17.625" style="180" customWidth="1"/>
    <col min="5379" max="5380" width="17.75" style="180" customWidth="1"/>
    <col min="5381" max="5632" width="9" style="180"/>
    <col min="5633" max="5633" width="5.625" style="180" customWidth="1"/>
    <col min="5634" max="5634" width="17.625" style="180" customWidth="1"/>
    <col min="5635" max="5636" width="17.75" style="180" customWidth="1"/>
    <col min="5637" max="5888" width="9" style="180"/>
    <col min="5889" max="5889" width="5.625" style="180" customWidth="1"/>
    <col min="5890" max="5890" width="17.625" style="180" customWidth="1"/>
    <col min="5891" max="5892" width="17.75" style="180" customWidth="1"/>
    <col min="5893" max="6144" width="9" style="180"/>
    <col min="6145" max="6145" width="5.625" style="180" customWidth="1"/>
    <col min="6146" max="6146" width="17.625" style="180" customWidth="1"/>
    <col min="6147" max="6148" width="17.75" style="180" customWidth="1"/>
    <col min="6149" max="6400" width="9" style="180"/>
    <col min="6401" max="6401" width="5.625" style="180" customWidth="1"/>
    <col min="6402" max="6402" width="17.625" style="180" customWidth="1"/>
    <col min="6403" max="6404" width="17.75" style="180" customWidth="1"/>
    <col min="6405" max="6656" width="9" style="180"/>
    <col min="6657" max="6657" width="5.625" style="180" customWidth="1"/>
    <col min="6658" max="6658" width="17.625" style="180" customWidth="1"/>
    <col min="6659" max="6660" width="17.75" style="180" customWidth="1"/>
    <col min="6661" max="6912" width="9" style="180"/>
    <col min="6913" max="6913" width="5.625" style="180" customWidth="1"/>
    <col min="6914" max="6914" width="17.625" style="180" customWidth="1"/>
    <col min="6915" max="6916" width="17.75" style="180" customWidth="1"/>
    <col min="6917" max="7168" width="9" style="180"/>
    <col min="7169" max="7169" width="5.625" style="180" customWidth="1"/>
    <col min="7170" max="7170" width="17.625" style="180" customWidth="1"/>
    <col min="7171" max="7172" width="17.75" style="180" customWidth="1"/>
    <col min="7173" max="7424" width="9" style="180"/>
    <col min="7425" max="7425" width="5.625" style="180" customWidth="1"/>
    <col min="7426" max="7426" width="17.625" style="180" customWidth="1"/>
    <col min="7427" max="7428" width="17.75" style="180" customWidth="1"/>
    <col min="7429" max="7680" width="9" style="180"/>
    <col min="7681" max="7681" width="5.625" style="180" customWidth="1"/>
    <col min="7682" max="7682" width="17.625" style="180" customWidth="1"/>
    <col min="7683" max="7684" width="17.75" style="180" customWidth="1"/>
    <col min="7685" max="7936" width="9" style="180"/>
    <col min="7937" max="7937" width="5.625" style="180" customWidth="1"/>
    <col min="7938" max="7938" width="17.625" style="180" customWidth="1"/>
    <col min="7939" max="7940" width="17.75" style="180" customWidth="1"/>
    <col min="7941" max="8192" width="9" style="180"/>
    <col min="8193" max="8193" width="5.625" style="180" customWidth="1"/>
    <col min="8194" max="8194" width="17.625" style="180" customWidth="1"/>
    <col min="8195" max="8196" width="17.75" style="180" customWidth="1"/>
    <col min="8197" max="8448" width="9" style="180"/>
    <col min="8449" max="8449" width="5.625" style="180" customWidth="1"/>
    <col min="8450" max="8450" width="17.625" style="180" customWidth="1"/>
    <col min="8451" max="8452" width="17.75" style="180" customWidth="1"/>
    <col min="8453" max="8704" width="9" style="180"/>
    <col min="8705" max="8705" width="5.625" style="180" customWidth="1"/>
    <col min="8706" max="8706" width="17.625" style="180" customWidth="1"/>
    <col min="8707" max="8708" width="17.75" style="180" customWidth="1"/>
    <col min="8709" max="8960" width="9" style="180"/>
    <col min="8961" max="8961" width="5.625" style="180" customWidth="1"/>
    <col min="8962" max="8962" width="17.625" style="180" customWidth="1"/>
    <col min="8963" max="8964" width="17.75" style="180" customWidth="1"/>
    <col min="8965" max="9216" width="9" style="180"/>
    <col min="9217" max="9217" width="5.625" style="180" customWidth="1"/>
    <col min="9218" max="9218" width="17.625" style="180" customWidth="1"/>
    <col min="9219" max="9220" width="17.75" style="180" customWidth="1"/>
    <col min="9221" max="9472" width="9" style="180"/>
    <col min="9473" max="9473" width="5.625" style="180" customWidth="1"/>
    <col min="9474" max="9474" width="17.625" style="180" customWidth="1"/>
    <col min="9475" max="9476" width="17.75" style="180" customWidth="1"/>
    <col min="9477" max="9728" width="9" style="180"/>
    <col min="9729" max="9729" width="5.625" style="180" customWidth="1"/>
    <col min="9730" max="9730" width="17.625" style="180" customWidth="1"/>
    <col min="9731" max="9732" width="17.75" style="180" customWidth="1"/>
    <col min="9733" max="9984" width="9" style="180"/>
    <col min="9985" max="9985" width="5.625" style="180" customWidth="1"/>
    <col min="9986" max="9986" width="17.625" style="180" customWidth="1"/>
    <col min="9987" max="9988" width="17.75" style="180" customWidth="1"/>
    <col min="9989" max="10240" width="9" style="180"/>
    <col min="10241" max="10241" width="5.625" style="180" customWidth="1"/>
    <col min="10242" max="10242" width="17.625" style="180" customWidth="1"/>
    <col min="10243" max="10244" width="17.75" style="180" customWidth="1"/>
    <col min="10245" max="10496" width="9" style="180"/>
    <col min="10497" max="10497" width="5.625" style="180" customWidth="1"/>
    <col min="10498" max="10498" width="17.625" style="180" customWidth="1"/>
    <col min="10499" max="10500" width="17.75" style="180" customWidth="1"/>
    <col min="10501" max="10752" width="9" style="180"/>
    <col min="10753" max="10753" width="5.625" style="180" customWidth="1"/>
    <col min="10754" max="10754" width="17.625" style="180" customWidth="1"/>
    <col min="10755" max="10756" width="17.75" style="180" customWidth="1"/>
    <col min="10757" max="11008" width="9" style="180"/>
    <col min="11009" max="11009" width="5.625" style="180" customWidth="1"/>
    <col min="11010" max="11010" width="17.625" style="180" customWidth="1"/>
    <col min="11011" max="11012" width="17.75" style="180" customWidth="1"/>
    <col min="11013" max="11264" width="9" style="180"/>
    <col min="11265" max="11265" width="5.625" style="180" customWidth="1"/>
    <col min="11266" max="11266" width="17.625" style="180" customWidth="1"/>
    <col min="11267" max="11268" width="17.75" style="180" customWidth="1"/>
    <col min="11269" max="11520" width="9" style="180"/>
    <col min="11521" max="11521" width="5.625" style="180" customWidth="1"/>
    <col min="11522" max="11522" width="17.625" style="180" customWidth="1"/>
    <col min="11523" max="11524" width="17.75" style="180" customWidth="1"/>
    <col min="11525" max="11776" width="9" style="180"/>
    <col min="11777" max="11777" width="5.625" style="180" customWidth="1"/>
    <col min="11778" max="11778" width="17.625" style="180" customWidth="1"/>
    <col min="11779" max="11780" width="17.75" style="180" customWidth="1"/>
    <col min="11781" max="12032" width="9" style="180"/>
    <col min="12033" max="12033" width="5.625" style="180" customWidth="1"/>
    <col min="12034" max="12034" width="17.625" style="180" customWidth="1"/>
    <col min="12035" max="12036" width="17.75" style="180" customWidth="1"/>
    <col min="12037" max="12288" width="9" style="180"/>
    <col min="12289" max="12289" width="5.625" style="180" customWidth="1"/>
    <col min="12290" max="12290" width="17.625" style="180" customWidth="1"/>
    <col min="12291" max="12292" width="17.75" style="180" customWidth="1"/>
    <col min="12293" max="12544" width="9" style="180"/>
    <col min="12545" max="12545" width="5.625" style="180" customWidth="1"/>
    <col min="12546" max="12546" width="17.625" style="180" customWidth="1"/>
    <col min="12547" max="12548" width="17.75" style="180" customWidth="1"/>
    <col min="12549" max="12800" width="9" style="180"/>
    <col min="12801" max="12801" width="5.625" style="180" customWidth="1"/>
    <col min="12802" max="12802" width="17.625" style="180" customWidth="1"/>
    <col min="12803" max="12804" width="17.75" style="180" customWidth="1"/>
    <col min="12805" max="13056" width="9" style="180"/>
    <col min="13057" max="13057" width="5.625" style="180" customWidth="1"/>
    <col min="13058" max="13058" width="17.625" style="180" customWidth="1"/>
    <col min="13059" max="13060" width="17.75" style="180" customWidth="1"/>
    <col min="13061" max="13312" width="9" style="180"/>
    <col min="13313" max="13313" width="5.625" style="180" customWidth="1"/>
    <col min="13314" max="13314" width="17.625" style="180" customWidth="1"/>
    <col min="13315" max="13316" width="17.75" style="180" customWidth="1"/>
    <col min="13317" max="13568" width="9" style="180"/>
    <col min="13569" max="13569" width="5.625" style="180" customWidth="1"/>
    <col min="13570" max="13570" width="17.625" style="180" customWidth="1"/>
    <col min="13571" max="13572" width="17.75" style="180" customWidth="1"/>
    <col min="13573" max="13824" width="9" style="180"/>
    <col min="13825" max="13825" width="5.625" style="180" customWidth="1"/>
    <col min="13826" max="13826" width="17.625" style="180" customWidth="1"/>
    <col min="13827" max="13828" width="17.75" style="180" customWidth="1"/>
    <col min="13829" max="14080" width="9" style="180"/>
    <col min="14081" max="14081" width="5.625" style="180" customWidth="1"/>
    <col min="14082" max="14082" width="17.625" style="180" customWidth="1"/>
    <col min="14083" max="14084" width="17.75" style="180" customWidth="1"/>
    <col min="14085" max="14336" width="9" style="180"/>
    <col min="14337" max="14337" width="5.625" style="180" customWidth="1"/>
    <col min="14338" max="14338" width="17.625" style="180" customWidth="1"/>
    <col min="14339" max="14340" width="17.75" style="180" customWidth="1"/>
    <col min="14341" max="14592" width="9" style="180"/>
    <col min="14593" max="14593" width="5.625" style="180" customWidth="1"/>
    <col min="14594" max="14594" width="17.625" style="180" customWidth="1"/>
    <col min="14595" max="14596" width="17.75" style="180" customWidth="1"/>
    <col min="14597" max="14848" width="9" style="180"/>
    <col min="14849" max="14849" width="5.625" style="180" customWidth="1"/>
    <col min="14850" max="14850" width="17.625" style="180" customWidth="1"/>
    <col min="14851" max="14852" width="17.75" style="180" customWidth="1"/>
    <col min="14853" max="15104" width="9" style="180"/>
    <col min="15105" max="15105" width="5.625" style="180" customWidth="1"/>
    <col min="15106" max="15106" width="17.625" style="180" customWidth="1"/>
    <col min="15107" max="15108" width="17.75" style="180" customWidth="1"/>
    <col min="15109" max="15360" width="9" style="180"/>
    <col min="15361" max="15361" width="5.625" style="180" customWidth="1"/>
    <col min="15362" max="15362" width="17.625" style="180" customWidth="1"/>
    <col min="15363" max="15364" width="17.75" style="180" customWidth="1"/>
    <col min="15365" max="15616" width="9" style="180"/>
    <col min="15617" max="15617" width="5.625" style="180" customWidth="1"/>
    <col min="15618" max="15618" width="17.625" style="180" customWidth="1"/>
    <col min="15619" max="15620" width="17.75" style="180" customWidth="1"/>
    <col min="15621" max="15872" width="9" style="180"/>
    <col min="15873" max="15873" width="5.625" style="180" customWidth="1"/>
    <col min="15874" max="15874" width="17.625" style="180" customWidth="1"/>
    <col min="15875" max="15876" width="17.75" style="180" customWidth="1"/>
    <col min="15877" max="16128" width="9" style="180"/>
    <col min="16129" max="16129" width="5.625" style="180" customWidth="1"/>
    <col min="16130" max="16130" width="17.625" style="180" customWidth="1"/>
    <col min="16131" max="16132" width="17.75" style="180" customWidth="1"/>
    <col min="16133" max="16384" width="9" style="180"/>
  </cols>
  <sheetData>
    <row r="2" spans="2:4">
      <c r="B2" s="180" t="s">
        <v>293</v>
      </c>
    </row>
    <row r="3" spans="2:4">
      <c r="B3" s="181"/>
      <c r="C3" s="181"/>
      <c r="D3" s="181" t="s">
        <v>294</v>
      </c>
    </row>
    <row r="4" spans="2:4">
      <c r="B4" s="182" t="s">
        <v>295</v>
      </c>
      <c r="C4" s="183" t="s">
        <v>296</v>
      </c>
      <c r="D4" s="183" t="s">
        <v>297</v>
      </c>
    </row>
    <row r="5" spans="2:4">
      <c r="B5" s="184"/>
      <c r="C5" s="185"/>
      <c r="D5" s="186"/>
    </row>
    <row r="6" spans="2:4">
      <c r="B6" s="187" t="s">
        <v>298</v>
      </c>
      <c r="C6" s="188" t="s">
        <v>299</v>
      </c>
      <c r="D6" s="189" t="s">
        <v>300</v>
      </c>
    </row>
    <row r="7" spans="2:4">
      <c r="B7" s="187" t="s">
        <v>301</v>
      </c>
      <c r="C7" s="188" t="s">
        <v>302</v>
      </c>
      <c r="D7" s="189" t="s">
        <v>303</v>
      </c>
    </row>
    <row r="8" spans="2:4">
      <c r="B8" s="187" t="s">
        <v>304</v>
      </c>
      <c r="C8" s="188" t="s">
        <v>305</v>
      </c>
      <c r="D8" s="189" t="s">
        <v>306</v>
      </c>
    </row>
    <row r="9" spans="2:4">
      <c r="B9" s="187" t="s">
        <v>307</v>
      </c>
      <c r="C9" s="188" t="s">
        <v>308</v>
      </c>
      <c r="D9" s="189" t="s">
        <v>309</v>
      </c>
    </row>
    <row r="10" spans="2:4">
      <c r="B10" s="187" t="s">
        <v>310</v>
      </c>
      <c r="C10" s="188" t="s">
        <v>311</v>
      </c>
      <c r="D10" s="189" t="s">
        <v>312</v>
      </c>
    </row>
    <row r="11" spans="2:4">
      <c r="B11" s="187" t="s">
        <v>313</v>
      </c>
      <c r="C11" s="188" t="s">
        <v>314</v>
      </c>
      <c r="D11" s="189" t="s">
        <v>315</v>
      </c>
    </row>
    <row r="12" spans="2:4">
      <c r="B12" s="187" t="s">
        <v>316</v>
      </c>
      <c r="C12" s="188" t="s">
        <v>317</v>
      </c>
      <c r="D12" s="189" t="s">
        <v>318</v>
      </c>
    </row>
    <row r="13" spans="2:4">
      <c r="B13" s="190" t="s">
        <v>319</v>
      </c>
      <c r="C13" s="188" t="s">
        <v>320</v>
      </c>
      <c r="D13" s="189" t="s">
        <v>321</v>
      </c>
    </row>
    <row r="14" spans="2:4">
      <c r="B14" s="187" t="s">
        <v>322</v>
      </c>
      <c r="C14" s="188" t="s">
        <v>323</v>
      </c>
      <c r="D14" s="189" t="s">
        <v>324</v>
      </c>
    </row>
    <row r="15" spans="2:4">
      <c r="B15" s="191" t="s">
        <v>325</v>
      </c>
      <c r="C15" s="192" t="s">
        <v>326</v>
      </c>
      <c r="D15" s="49" t="s">
        <v>327</v>
      </c>
    </row>
    <row r="16" spans="2:4">
      <c r="B16" s="193" t="s">
        <v>328</v>
      </c>
      <c r="C16" s="192" t="s">
        <v>329</v>
      </c>
      <c r="D16" s="49" t="s">
        <v>330</v>
      </c>
    </row>
    <row r="17" spans="2:4">
      <c r="B17" s="194"/>
      <c r="C17" s="195"/>
      <c r="D17" s="196"/>
    </row>
    <row r="18" spans="2:4">
      <c r="B18" s="180" t="s">
        <v>77</v>
      </c>
    </row>
    <row r="19" spans="2:4">
      <c r="B19" s="180" t="s">
        <v>331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workbookViewId="0">
      <selection sqref="A1:XFD1048576"/>
    </sheetView>
  </sheetViews>
  <sheetFormatPr defaultRowHeight="13.5"/>
  <cols>
    <col min="1" max="1" width="5.625" style="180" customWidth="1"/>
    <col min="2" max="2" width="10.625" style="180" customWidth="1"/>
    <col min="3" max="11" width="7.75" style="180" customWidth="1"/>
    <col min="12" max="256" width="9" style="180"/>
    <col min="257" max="257" width="5.625" style="180" customWidth="1"/>
    <col min="258" max="258" width="10.625" style="180" customWidth="1"/>
    <col min="259" max="267" width="7.75" style="180" customWidth="1"/>
    <col min="268" max="512" width="9" style="180"/>
    <col min="513" max="513" width="5.625" style="180" customWidth="1"/>
    <col min="514" max="514" width="10.625" style="180" customWidth="1"/>
    <col min="515" max="523" width="7.75" style="180" customWidth="1"/>
    <col min="524" max="768" width="9" style="180"/>
    <col min="769" max="769" width="5.625" style="180" customWidth="1"/>
    <col min="770" max="770" width="10.625" style="180" customWidth="1"/>
    <col min="771" max="779" width="7.75" style="180" customWidth="1"/>
    <col min="780" max="1024" width="9" style="180"/>
    <col min="1025" max="1025" width="5.625" style="180" customWidth="1"/>
    <col min="1026" max="1026" width="10.625" style="180" customWidth="1"/>
    <col min="1027" max="1035" width="7.75" style="180" customWidth="1"/>
    <col min="1036" max="1280" width="9" style="180"/>
    <col min="1281" max="1281" width="5.625" style="180" customWidth="1"/>
    <col min="1282" max="1282" width="10.625" style="180" customWidth="1"/>
    <col min="1283" max="1291" width="7.75" style="180" customWidth="1"/>
    <col min="1292" max="1536" width="9" style="180"/>
    <col min="1537" max="1537" width="5.625" style="180" customWidth="1"/>
    <col min="1538" max="1538" width="10.625" style="180" customWidth="1"/>
    <col min="1539" max="1547" width="7.75" style="180" customWidth="1"/>
    <col min="1548" max="1792" width="9" style="180"/>
    <col min="1793" max="1793" width="5.625" style="180" customWidth="1"/>
    <col min="1794" max="1794" width="10.625" style="180" customWidth="1"/>
    <col min="1795" max="1803" width="7.75" style="180" customWidth="1"/>
    <col min="1804" max="2048" width="9" style="180"/>
    <col min="2049" max="2049" width="5.625" style="180" customWidth="1"/>
    <col min="2050" max="2050" width="10.625" style="180" customWidth="1"/>
    <col min="2051" max="2059" width="7.75" style="180" customWidth="1"/>
    <col min="2060" max="2304" width="9" style="180"/>
    <col min="2305" max="2305" width="5.625" style="180" customWidth="1"/>
    <col min="2306" max="2306" width="10.625" style="180" customWidth="1"/>
    <col min="2307" max="2315" width="7.75" style="180" customWidth="1"/>
    <col min="2316" max="2560" width="9" style="180"/>
    <col min="2561" max="2561" width="5.625" style="180" customWidth="1"/>
    <col min="2562" max="2562" width="10.625" style="180" customWidth="1"/>
    <col min="2563" max="2571" width="7.75" style="180" customWidth="1"/>
    <col min="2572" max="2816" width="9" style="180"/>
    <col min="2817" max="2817" width="5.625" style="180" customWidth="1"/>
    <col min="2818" max="2818" width="10.625" style="180" customWidth="1"/>
    <col min="2819" max="2827" width="7.75" style="180" customWidth="1"/>
    <col min="2828" max="3072" width="9" style="180"/>
    <col min="3073" max="3073" width="5.625" style="180" customWidth="1"/>
    <col min="3074" max="3074" width="10.625" style="180" customWidth="1"/>
    <col min="3075" max="3083" width="7.75" style="180" customWidth="1"/>
    <col min="3084" max="3328" width="9" style="180"/>
    <col min="3329" max="3329" width="5.625" style="180" customWidth="1"/>
    <col min="3330" max="3330" width="10.625" style="180" customWidth="1"/>
    <col min="3331" max="3339" width="7.75" style="180" customWidth="1"/>
    <col min="3340" max="3584" width="9" style="180"/>
    <col min="3585" max="3585" width="5.625" style="180" customWidth="1"/>
    <col min="3586" max="3586" width="10.625" style="180" customWidth="1"/>
    <col min="3587" max="3595" width="7.75" style="180" customWidth="1"/>
    <col min="3596" max="3840" width="9" style="180"/>
    <col min="3841" max="3841" width="5.625" style="180" customWidth="1"/>
    <col min="3842" max="3842" width="10.625" style="180" customWidth="1"/>
    <col min="3843" max="3851" width="7.75" style="180" customWidth="1"/>
    <col min="3852" max="4096" width="9" style="180"/>
    <col min="4097" max="4097" width="5.625" style="180" customWidth="1"/>
    <col min="4098" max="4098" width="10.625" style="180" customWidth="1"/>
    <col min="4099" max="4107" width="7.75" style="180" customWidth="1"/>
    <col min="4108" max="4352" width="9" style="180"/>
    <col min="4353" max="4353" width="5.625" style="180" customWidth="1"/>
    <col min="4354" max="4354" width="10.625" style="180" customWidth="1"/>
    <col min="4355" max="4363" width="7.75" style="180" customWidth="1"/>
    <col min="4364" max="4608" width="9" style="180"/>
    <col min="4609" max="4609" width="5.625" style="180" customWidth="1"/>
    <col min="4610" max="4610" width="10.625" style="180" customWidth="1"/>
    <col min="4611" max="4619" width="7.75" style="180" customWidth="1"/>
    <col min="4620" max="4864" width="9" style="180"/>
    <col min="4865" max="4865" width="5.625" style="180" customWidth="1"/>
    <col min="4866" max="4866" width="10.625" style="180" customWidth="1"/>
    <col min="4867" max="4875" width="7.75" style="180" customWidth="1"/>
    <col min="4876" max="5120" width="9" style="180"/>
    <col min="5121" max="5121" width="5.625" style="180" customWidth="1"/>
    <col min="5122" max="5122" width="10.625" style="180" customWidth="1"/>
    <col min="5123" max="5131" width="7.75" style="180" customWidth="1"/>
    <col min="5132" max="5376" width="9" style="180"/>
    <col min="5377" max="5377" width="5.625" style="180" customWidth="1"/>
    <col min="5378" max="5378" width="10.625" style="180" customWidth="1"/>
    <col min="5379" max="5387" width="7.75" style="180" customWidth="1"/>
    <col min="5388" max="5632" width="9" style="180"/>
    <col min="5633" max="5633" width="5.625" style="180" customWidth="1"/>
    <col min="5634" max="5634" width="10.625" style="180" customWidth="1"/>
    <col min="5635" max="5643" width="7.75" style="180" customWidth="1"/>
    <col min="5644" max="5888" width="9" style="180"/>
    <col min="5889" max="5889" width="5.625" style="180" customWidth="1"/>
    <col min="5890" max="5890" width="10.625" style="180" customWidth="1"/>
    <col min="5891" max="5899" width="7.75" style="180" customWidth="1"/>
    <col min="5900" max="6144" width="9" style="180"/>
    <col min="6145" max="6145" width="5.625" style="180" customWidth="1"/>
    <col min="6146" max="6146" width="10.625" style="180" customWidth="1"/>
    <col min="6147" max="6155" width="7.75" style="180" customWidth="1"/>
    <col min="6156" max="6400" width="9" style="180"/>
    <col min="6401" max="6401" width="5.625" style="180" customWidth="1"/>
    <col min="6402" max="6402" width="10.625" style="180" customWidth="1"/>
    <col min="6403" max="6411" width="7.75" style="180" customWidth="1"/>
    <col min="6412" max="6656" width="9" style="180"/>
    <col min="6657" max="6657" width="5.625" style="180" customWidth="1"/>
    <col min="6658" max="6658" width="10.625" style="180" customWidth="1"/>
    <col min="6659" max="6667" width="7.75" style="180" customWidth="1"/>
    <col min="6668" max="6912" width="9" style="180"/>
    <col min="6913" max="6913" width="5.625" style="180" customWidth="1"/>
    <col min="6914" max="6914" width="10.625" style="180" customWidth="1"/>
    <col min="6915" max="6923" width="7.75" style="180" customWidth="1"/>
    <col min="6924" max="7168" width="9" style="180"/>
    <col min="7169" max="7169" width="5.625" style="180" customWidth="1"/>
    <col min="7170" max="7170" width="10.625" style="180" customWidth="1"/>
    <col min="7171" max="7179" width="7.75" style="180" customWidth="1"/>
    <col min="7180" max="7424" width="9" style="180"/>
    <col min="7425" max="7425" width="5.625" style="180" customWidth="1"/>
    <col min="7426" max="7426" width="10.625" style="180" customWidth="1"/>
    <col min="7427" max="7435" width="7.75" style="180" customWidth="1"/>
    <col min="7436" max="7680" width="9" style="180"/>
    <col min="7681" max="7681" width="5.625" style="180" customWidth="1"/>
    <col min="7682" max="7682" width="10.625" style="180" customWidth="1"/>
    <col min="7683" max="7691" width="7.75" style="180" customWidth="1"/>
    <col min="7692" max="7936" width="9" style="180"/>
    <col min="7937" max="7937" width="5.625" style="180" customWidth="1"/>
    <col min="7938" max="7938" width="10.625" style="180" customWidth="1"/>
    <col min="7939" max="7947" width="7.75" style="180" customWidth="1"/>
    <col min="7948" max="8192" width="9" style="180"/>
    <col min="8193" max="8193" width="5.625" style="180" customWidth="1"/>
    <col min="8194" max="8194" width="10.625" style="180" customWidth="1"/>
    <col min="8195" max="8203" width="7.75" style="180" customWidth="1"/>
    <col min="8204" max="8448" width="9" style="180"/>
    <col min="8449" max="8449" width="5.625" style="180" customWidth="1"/>
    <col min="8450" max="8450" width="10.625" style="180" customWidth="1"/>
    <col min="8451" max="8459" width="7.75" style="180" customWidth="1"/>
    <col min="8460" max="8704" width="9" style="180"/>
    <col min="8705" max="8705" width="5.625" style="180" customWidth="1"/>
    <col min="8706" max="8706" width="10.625" style="180" customWidth="1"/>
    <col min="8707" max="8715" width="7.75" style="180" customWidth="1"/>
    <col min="8716" max="8960" width="9" style="180"/>
    <col min="8961" max="8961" width="5.625" style="180" customWidth="1"/>
    <col min="8962" max="8962" width="10.625" style="180" customWidth="1"/>
    <col min="8963" max="8971" width="7.75" style="180" customWidth="1"/>
    <col min="8972" max="9216" width="9" style="180"/>
    <col min="9217" max="9217" width="5.625" style="180" customWidth="1"/>
    <col min="9218" max="9218" width="10.625" style="180" customWidth="1"/>
    <col min="9219" max="9227" width="7.75" style="180" customWidth="1"/>
    <col min="9228" max="9472" width="9" style="180"/>
    <col min="9473" max="9473" width="5.625" style="180" customWidth="1"/>
    <col min="9474" max="9474" width="10.625" style="180" customWidth="1"/>
    <col min="9475" max="9483" width="7.75" style="180" customWidth="1"/>
    <col min="9484" max="9728" width="9" style="180"/>
    <col min="9729" max="9729" width="5.625" style="180" customWidth="1"/>
    <col min="9730" max="9730" width="10.625" style="180" customWidth="1"/>
    <col min="9731" max="9739" width="7.75" style="180" customWidth="1"/>
    <col min="9740" max="9984" width="9" style="180"/>
    <col min="9985" max="9985" width="5.625" style="180" customWidth="1"/>
    <col min="9986" max="9986" width="10.625" style="180" customWidth="1"/>
    <col min="9987" max="9995" width="7.75" style="180" customWidth="1"/>
    <col min="9996" max="10240" width="9" style="180"/>
    <col min="10241" max="10241" width="5.625" style="180" customWidth="1"/>
    <col min="10242" max="10242" width="10.625" style="180" customWidth="1"/>
    <col min="10243" max="10251" width="7.75" style="180" customWidth="1"/>
    <col min="10252" max="10496" width="9" style="180"/>
    <col min="10497" max="10497" width="5.625" style="180" customWidth="1"/>
    <col min="10498" max="10498" width="10.625" style="180" customWidth="1"/>
    <col min="10499" max="10507" width="7.75" style="180" customWidth="1"/>
    <col min="10508" max="10752" width="9" style="180"/>
    <col min="10753" max="10753" width="5.625" style="180" customWidth="1"/>
    <col min="10754" max="10754" width="10.625" style="180" customWidth="1"/>
    <col min="10755" max="10763" width="7.75" style="180" customWidth="1"/>
    <col min="10764" max="11008" width="9" style="180"/>
    <col min="11009" max="11009" width="5.625" style="180" customWidth="1"/>
    <col min="11010" max="11010" width="10.625" style="180" customWidth="1"/>
    <col min="11011" max="11019" width="7.75" style="180" customWidth="1"/>
    <col min="11020" max="11264" width="9" style="180"/>
    <col min="11265" max="11265" width="5.625" style="180" customWidth="1"/>
    <col min="11266" max="11266" width="10.625" style="180" customWidth="1"/>
    <col min="11267" max="11275" width="7.75" style="180" customWidth="1"/>
    <col min="11276" max="11520" width="9" style="180"/>
    <col min="11521" max="11521" width="5.625" style="180" customWidth="1"/>
    <col min="11522" max="11522" width="10.625" style="180" customWidth="1"/>
    <col min="11523" max="11531" width="7.75" style="180" customWidth="1"/>
    <col min="11532" max="11776" width="9" style="180"/>
    <col min="11777" max="11777" width="5.625" style="180" customWidth="1"/>
    <col min="11778" max="11778" width="10.625" style="180" customWidth="1"/>
    <col min="11779" max="11787" width="7.75" style="180" customWidth="1"/>
    <col min="11788" max="12032" width="9" style="180"/>
    <col min="12033" max="12033" width="5.625" style="180" customWidth="1"/>
    <col min="12034" max="12034" width="10.625" style="180" customWidth="1"/>
    <col min="12035" max="12043" width="7.75" style="180" customWidth="1"/>
    <col min="12044" max="12288" width="9" style="180"/>
    <col min="12289" max="12289" width="5.625" style="180" customWidth="1"/>
    <col min="12290" max="12290" width="10.625" style="180" customWidth="1"/>
    <col min="12291" max="12299" width="7.75" style="180" customWidth="1"/>
    <col min="12300" max="12544" width="9" style="180"/>
    <col min="12545" max="12545" width="5.625" style="180" customWidth="1"/>
    <col min="12546" max="12546" width="10.625" style="180" customWidth="1"/>
    <col min="12547" max="12555" width="7.75" style="180" customWidth="1"/>
    <col min="12556" max="12800" width="9" style="180"/>
    <col min="12801" max="12801" width="5.625" style="180" customWidth="1"/>
    <col min="12802" max="12802" width="10.625" style="180" customWidth="1"/>
    <col min="12803" max="12811" width="7.75" style="180" customWidth="1"/>
    <col min="12812" max="13056" width="9" style="180"/>
    <col min="13057" max="13057" width="5.625" style="180" customWidth="1"/>
    <col min="13058" max="13058" width="10.625" style="180" customWidth="1"/>
    <col min="13059" max="13067" width="7.75" style="180" customWidth="1"/>
    <col min="13068" max="13312" width="9" style="180"/>
    <col min="13313" max="13313" width="5.625" style="180" customWidth="1"/>
    <col min="13314" max="13314" width="10.625" style="180" customWidth="1"/>
    <col min="13315" max="13323" width="7.75" style="180" customWidth="1"/>
    <col min="13324" max="13568" width="9" style="180"/>
    <col min="13569" max="13569" width="5.625" style="180" customWidth="1"/>
    <col min="13570" max="13570" width="10.625" style="180" customWidth="1"/>
    <col min="13571" max="13579" width="7.75" style="180" customWidth="1"/>
    <col min="13580" max="13824" width="9" style="180"/>
    <col min="13825" max="13825" width="5.625" style="180" customWidth="1"/>
    <col min="13826" max="13826" width="10.625" style="180" customWidth="1"/>
    <col min="13827" max="13835" width="7.75" style="180" customWidth="1"/>
    <col min="13836" max="14080" width="9" style="180"/>
    <col min="14081" max="14081" width="5.625" style="180" customWidth="1"/>
    <col min="14082" max="14082" width="10.625" style="180" customWidth="1"/>
    <col min="14083" max="14091" width="7.75" style="180" customWidth="1"/>
    <col min="14092" max="14336" width="9" style="180"/>
    <col min="14337" max="14337" width="5.625" style="180" customWidth="1"/>
    <col min="14338" max="14338" width="10.625" style="180" customWidth="1"/>
    <col min="14339" max="14347" width="7.75" style="180" customWidth="1"/>
    <col min="14348" max="14592" width="9" style="180"/>
    <col min="14593" max="14593" width="5.625" style="180" customWidth="1"/>
    <col min="14594" max="14594" width="10.625" style="180" customWidth="1"/>
    <col min="14595" max="14603" width="7.75" style="180" customWidth="1"/>
    <col min="14604" max="14848" width="9" style="180"/>
    <col min="14849" max="14849" width="5.625" style="180" customWidth="1"/>
    <col min="14850" max="14850" width="10.625" style="180" customWidth="1"/>
    <col min="14851" max="14859" width="7.75" style="180" customWidth="1"/>
    <col min="14860" max="15104" width="9" style="180"/>
    <col min="15105" max="15105" width="5.625" style="180" customWidth="1"/>
    <col min="15106" max="15106" width="10.625" style="180" customWidth="1"/>
    <col min="15107" max="15115" width="7.75" style="180" customWidth="1"/>
    <col min="15116" max="15360" width="9" style="180"/>
    <col min="15361" max="15361" width="5.625" style="180" customWidth="1"/>
    <col min="15362" max="15362" width="10.625" style="180" customWidth="1"/>
    <col min="15363" max="15371" width="7.75" style="180" customWidth="1"/>
    <col min="15372" max="15616" width="9" style="180"/>
    <col min="15617" max="15617" width="5.625" style="180" customWidth="1"/>
    <col min="15618" max="15618" width="10.625" style="180" customWidth="1"/>
    <col min="15619" max="15627" width="7.75" style="180" customWidth="1"/>
    <col min="15628" max="15872" width="9" style="180"/>
    <col min="15873" max="15873" width="5.625" style="180" customWidth="1"/>
    <col min="15874" max="15874" width="10.625" style="180" customWidth="1"/>
    <col min="15875" max="15883" width="7.75" style="180" customWidth="1"/>
    <col min="15884" max="16128" width="9" style="180"/>
    <col min="16129" max="16129" width="5.625" style="180" customWidth="1"/>
    <col min="16130" max="16130" width="10.625" style="180" customWidth="1"/>
    <col min="16131" max="16139" width="7.75" style="180" customWidth="1"/>
    <col min="16140" max="16384" width="9" style="180"/>
  </cols>
  <sheetData>
    <row r="2" spans="2:11">
      <c r="B2" s="180" t="s">
        <v>332</v>
      </c>
    </row>
    <row r="3" spans="2:11">
      <c r="B3" s="181"/>
      <c r="C3" s="181"/>
      <c r="D3" s="181"/>
      <c r="E3" s="181"/>
      <c r="F3" s="181"/>
      <c r="G3" s="181"/>
      <c r="H3" s="181"/>
      <c r="I3" s="181"/>
      <c r="J3" s="197" t="s">
        <v>80</v>
      </c>
      <c r="K3" s="197"/>
    </row>
    <row r="4" spans="2:11">
      <c r="B4" s="198" t="s">
        <v>270</v>
      </c>
      <c r="C4" s="199" t="s">
        <v>333</v>
      </c>
      <c r="D4" s="199"/>
      <c r="E4" s="200"/>
      <c r="F4" s="201" t="s">
        <v>334</v>
      </c>
      <c r="G4" s="199"/>
      <c r="H4" s="199"/>
      <c r="I4" s="201" t="s">
        <v>335</v>
      </c>
      <c r="J4" s="199"/>
      <c r="K4" s="200"/>
    </row>
    <row r="5" spans="2:11">
      <c r="B5" s="202"/>
      <c r="C5" s="203" t="s">
        <v>42</v>
      </c>
      <c r="D5" s="182" t="s">
        <v>8</v>
      </c>
      <c r="E5" s="203" t="s">
        <v>9</v>
      </c>
      <c r="F5" s="204" t="s">
        <v>42</v>
      </c>
      <c r="G5" s="182" t="s">
        <v>8</v>
      </c>
      <c r="H5" s="203" t="s">
        <v>9</v>
      </c>
      <c r="I5" s="204" t="s">
        <v>42</v>
      </c>
      <c r="J5" s="182" t="s">
        <v>8</v>
      </c>
      <c r="K5" s="205" t="s">
        <v>9</v>
      </c>
    </row>
    <row r="6" spans="2:11">
      <c r="B6" s="206"/>
      <c r="C6" s="185"/>
      <c r="D6" s="185"/>
      <c r="E6" s="185"/>
      <c r="F6" s="185"/>
      <c r="G6" s="185"/>
      <c r="H6" s="185"/>
      <c r="I6" s="185"/>
      <c r="J6" s="185"/>
      <c r="K6" s="186"/>
    </row>
    <row r="7" spans="2:11">
      <c r="B7" s="184" t="s">
        <v>336</v>
      </c>
      <c r="C7" s="207">
        <f>D7+E7</f>
        <v>115455</v>
      </c>
      <c r="D7" s="207">
        <f>SUM(D9:D26)</f>
        <v>59922</v>
      </c>
      <c r="E7" s="207">
        <f>SUM(E9:E26)</f>
        <v>55533</v>
      </c>
      <c r="F7" s="207">
        <f>G7+H7</f>
        <v>121159</v>
      </c>
      <c r="G7" s="207">
        <f>SUM(G9:G26)</f>
        <v>63071</v>
      </c>
      <c r="H7" s="207">
        <f>SUM(H9:H26)</f>
        <v>58088</v>
      </c>
      <c r="I7" s="24">
        <f>SUM(I9:I26)</f>
        <v>130874</v>
      </c>
      <c r="J7" s="24">
        <f>SUM(J9:J26)</f>
        <v>67819</v>
      </c>
      <c r="K7" s="25">
        <f>SUM(K9:K26)</f>
        <v>63055</v>
      </c>
    </row>
    <row r="8" spans="2:11">
      <c r="B8" s="208"/>
      <c r="C8" s="207"/>
      <c r="D8" s="207"/>
      <c r="E8" s="207"/>
      <c r="F8" s="207"/>
      <c r="G8" s="207"/>
      <c r="H8" s="207"/>
      <c r="I8" s="24"/>
      <c r="J8" s="24"/>
      <c r="K8" s="25"/>
    </row>
    <row r="9" spans="2:11">
      <c r="B9" s="209" t="s">
        <v>337</v>
      </c>
      <c r="C9" s="207">
        <v>6158</v>
      </c>
      <c r="D9" s="207">
        <v>3151</v>
      </c>
      <c r="E9" s="207">
        <v>3007</v>
      </c>
      <c r="F9" s="207">
        <f>G9+H9</f>
        <v>6063</v>
      </c>
      <c r="G9" s="207">
        <v>3104</v>
      </c>
      <c r="H9" s="207">
        <v>2959</v>
      </c>
      <c r="I9" s="24">
        <f>SUM(J9:K9)</f>
        <v>6320</v>
      </c>
      <c r="J9" s="24">
        <v>3207</v>
      </c>
      <c r="K9" s="25">
        <v>3113</v>
      </c>
    </row>
    <row r="10" spans="2:11">
      <c r="B10" s="209" t="s">
        <v>338</v>
      </c>
      <c r="C10" s="207">
        <v>5391</v>
      </c>
      <c r="D10" s="207">
        <v>2730</v>
      </c>
      <c r="E10" s="207">
        <v>2661</v>
      </c>
      <c r="F10" s="207">
        <f>G10+H10</f>
        <v>6151</v>
      </c>
      <c r="G10" s="207">
        <v>3154</v>
      </c>
      <c r="H10" s="207">
        <v>2997</v>
      </c>
      <c r="I10" s="24">
        <f t="shared" ref="I10:I26" si="0">SUM(J10:K10)</f>
        <v>6247</v>
      </c>
      <c r="J10" s="24">
        <v>3227</v>
      </c>
      <c r="K10" s="25">
        <v>3020</v>
      </c>
    </row>
    <row r="11" spans="2:11">
      <c r="B11" s="209" t="s">
        <v>339</v>
      </c>
      <c r="C11" s="207">
        <f>SUM(D11,E11)</f>
        <v>5485</v>
      </c>
      <c r="D11" s="207">
        <v>2795</v>
      </c>
      <c r="E11" s="207">
        <v>2690</v>
      </c>
      <c r="F11" s="207">
        <f>G11+H11</f>
        <v>5379</v>
      </c>
      <c r="G11" s="207">
        <v>2722</v>
      </c>
      <c r="H11" s="207">
        <v>2657</v>
      </c>
      <c r="I11" s="24">
        <f t="shared" si="0"/>
        <v>6185</v>
      </c>
      <c r="J11" s="24">
        <v>3167</v>
      </c>
      <c r="K11" s="25">
        <v>3018</v>
      </c>
    </row>
    <row r="12" spans="2:11">
      <c r="B12" s="209" t="s">
        <v>340</v>
      </c>
      <c r="C12" s="207">
        <f>SUM(D12,E12)</f>
        <v>8466</v>
      </c>
      <c r="D12" s="207">
        <v>4672</v>
      </c>
      <c r="E12" s="207">
        <v>3794</v>
      </c>
      <c r="F12" s="207">
        <f>G12+H12</f>
        <v>7601</v>
      </c>
      <c r="G12" s="207">
        <v>4526</v>
      </c>
      <c r="H12" s="207">
        <v>3075</v>
      </c>
      <c r="I12" s="24">
        <f t="shared" si="0"/>
        <v>7747</v>
      </c>
      <c r="J12" s="24">
        <v>4411</v>
      </c>
      <c r="K12" s="25">
        <v>3336</v>
      </c>
    </row>
    <row r="13" spans="2:11">
      <c r="B13" s="209"/>
      <c r="C13" s="207"/>
      <c r="D13" s="207"/>
      <c r="E13" s="207"/>
      <c r="F13" s="207"/>
      <c r="G13" s="207"/>
      <c r="H13" s="207"/>
      <c r="I13" s="24"/>
      <c r="J13" s="24"/>
      <c r="K13" s="25"/>
    </row>
    <row r="14" spans="2:11">
      <c r="B14" s="209" t="s">
        <v>341</v>
      </c>
      <c r="C14" s="207">
        <f>SUM(D14,E14)</f>
        <v>13628</v>
      </c>
      <c r="D14" s="207">
        <v>8469</v>
      </c>
      <c r="E14" s="207">
        <v>5159</v>
      </c>
      <c r="F14" s="207">
        <f>G14+H14</f>
        <v>12689</v>
      </c>
      <c r="G14" s="207">
        <v>8256</v>
      </c>
      <c r="H14" s="207">
        <v>4433</v>
      </c>
      <c r="I14" s="24">
        <f t="shared" si="0"/>
        <v>11742</v>
      </c>
      <c r="J14" s="24">
        <v>7599</v>
      </c>
      <c r="K14" s="25">
        <v>4143</v>
      </c>
    </row>
    <row r="15" spans="2:11">
      <c r="B15" s="209" t="s">
        <v>342</v>
      </c>
      <c r="C15" s="207">
        <f>SUM(D15,E15)</f>
        <v>10353</v>
      </c>
      <c r="D15" s="207">
        <v>5405</v>
      </c>
      <c r="E15" s="207">
        <v>4948</v>
      </c>
      <c r="F15" s="207">
        <f>G15+H15</f>
        <v>8868</v>
      </c>
      <c r="G15" s="207">
        <v>4616</v>
      </c>
      <c r="H15" s="207">
        <v>4252</v>
      </c>
      <c r="I15" s="24">
        <f t="shared" si="0"/>
        <v>8304</v>
      </c>
      <c r="J15" s="24">
        <v>4320</v>
      </c>
      <c r="K15" s="25">
        <v>3984</v>
      </c>
    </row>
    <row r="16" spans="2:11">
      <c r="B16" s="209" t="s">
        <v>343</v>
      </c>
      <c r="C16" s="207">
        <f>SUM(D16,E16)</f>
        <v>8920</v>
      </c>
      <c r="D16" s="207">
        <v>4550</v>
      </c>
      <c r="E16" s="207">
        <v>4370</v>
      </c>
      <c r="F16" s="207">
        <f>G16+H16</f>
        <v>10523</v>
      </c>
      <c r="G16" s="207">
        <v>5396</v>
      </c>
      <c r="H16" s="207">
        <v>5127</v>
      </c>
      <c r="I16" s="24">
        <f t="shared" si="0"/>
        <v>9748</v>
      </c>
      <c r="J16" s="24">
        <v>4886</v>
      </c>
      <c r="K16" s="25">
        <v>4862</v>
      </c>
    </row>
    <row r="17" spans="2:11">
      <c r="B17" s="209" t="s">
        <v>344</v>
      </c>
      <c r="C17" s="207">
        <f>SUM(D17,E17)</f>
        <v>7383</v>
      </c>
      <c r="D17" s="207">
        <v>3874</v>
      </c>
      <c r="E17" s="207">
        <v>3509</v>
      </c>
      <c r="F17" s="207">
        <f>G17+H17</f>
        <v>9057</v>
      </c>
      <c r="G17" s="207">
        <v>4631</v>
      </c>
      <c r="H17" s="207">
        <v>4426</v>
      </c>
      <c r="I17" s="24">
        <f t="shared" si="0"/>
        <v>11268</v>
      </c>
      <c r="J17" s="24">
        <v>5842</v>
      </c>
      <c r="K17" s="25">
        <v>5426</v>
      </c>
    </row>
    <row r="18" spans="2:11">
      <c r="B18" s="209" t="s">
        <v>345</v>
      </c>
      <c r="C18" s="207">
        <f>SUM(D18,E18)</f>
        <v>6370</v>
      </c>
      <c r="D18" s="207">
        <v>3223</v>
      </c>
      <c r="E18" s="207">
        <v>3147</v>
      </c>
      <c r="F18" s="207">
        <f>G18+H18</f>
        <v>7439</v>
      </c>
      <c r="G18" s="207">
        <v>3879</v>
      </c>
      <c r="H18" s="207">
        <v>3560</v>
      </c>
      <c r="I18" s="24">
        <f t="shared" si="0"/>
        <v>9360</v>
      </c>
      <c r="J18" s="24">
        <v>4775</v>
      </c>
      <c r="K18" s="25">
        <v>4585</v>
      </c>
    </row>
    <row r="19" spans="2:11">
      <c r="B19" s="209"/>
      <c r="C19" s="207"/>
      <c r="D19" s="207"/>
      <c r="E19" s="207"/>
      <c r="F19" s="207"/>
      <c r="G19" s="207"/>
      <c r="H19" s="207"/>
      <c r="I19" s="24"/>
      <c r="J19" s="24"/>
      <c r="K19" s="25"/>
    </row>
    <row r="20" spans="2:11">
      <c r="B20" s="209" t="s">
        <v>346</v>
      </c>
      <c r="C20" s="207">
        <f>SUM(D20,E20)</f>
        <v>7563</v>
      </c>
      <c r="D20" s="207">
        <v>3718</v>
      </c>
      <c r="E20" s="207">
        <v>3845</v>
      </c>
      <c r="F20" s="207">
        <f>G20+H20</f>
        <v>6385</v>
      </c>
      <c r="G20" s="207">
        <v>3220</v>
      </c>
      <c r="H20" s="207">
        <v>3165</v>
      </c>
      <c r="I20" s="24">
        <f t="shared" si="0"/>
        <v>7784</v>
      </c>
      <c r="J20" s="24">
        <v>4102</v>
      </c>
      <c r="K20" s="25">
        <v>3682</v>
      </c>
    </row>
    <row r="21" spans="2:11">
      <c r="B21" s="209" t="s">
        <v>347</v>
      </c>
      <c r="C21" s="207">
        <f>SUM(D21,E21)</f>
        <v>9216</v>
      </c>
      <c r="D21" s="207">
        <v>4582</v>
      </c>
      <c r="E21" s="207">
        <v>4634</v>
      </c>
      <c r="F21" s="207">
        <f>G21+H21</f>
        <v>7460</v>
      </c>
      <c r="G21" s="207">
        <v>3640</v>
      </c>
      <c r="H21" s="207">
        <v>3820</v>
      </c>
      <c r="I21" s="24">
        <f t="shared" si="0"/>
        <v>6583</v>
      </c>
      <c r="J21" s="24">
        <v>3374</v>
      </c>
      <c r="K21" s="25">
        <v>3209</v>
      </c>
    </row>
    <row r="22" spans="2:11">
      <c r="B22" s="209" t="s">
        <v>348</v>
      </c>
      <c r="C22" s="207">
        <f>SUM(D22,E22)</f>
        <v>7592</v>
      </c>
      <c r="D22" s="207">
        <v>3970</v>
      </c>
      <c r="E22" s="207">
        <v>3622</v>
      </c>
      <c r="F22" s="207">
        <f>G22+H22</f>
        <v>9063</v>
      </c>
      <c r="G22" s="207">
        <v>4427</v>
      </c>
      <c r="H22" s="207">
        <v>4636</v>
      </c>
      <c r="I22" s="24">
        <f t="shared" si="0"/>
        <v>7615</v>
      </c>
      <c r="J22" s="24">
        <v>3762</v>
      </c>
      <c r="K22" s="25">
        <v>3853</v>
      </c>
    </row>
    <row r="23" spans="2:11">
      <c r="B23" s="209" t="s">
        <v>349</v>
      </c>
      <c r="C23" s="207">
        <f>SUM(D23,E23)</f>
        <v>5674</v>
      </c>
      <c r="D23" s="207">
        <v>2990</v>
      </c>
      <c r="E23" s="207">
        <v>2684</v>
      </c>
      <c r="F23" s="207">
        <f>G23+H23</f>
        <v>7392</v>
      </c>
      <c r="G23" s="207">
        <v>3809</v>
      </c>
      <c r="H23" s="207">
        <v>3583</v>
      </c>
      <c r="I23" s="24">
        <f t="shared" si="0"/>
        <v>9035</v>
      </c>
      <c r="J23" s="24">
        <v>4358</v>
      </c>
      <c r="K23" s="25">
        <v>4677</v>
      </c>
    </row>
    <row r="24" spans="2:11">
      <c r="B24" s="209" t="s">
        <v>350</v>
      </c>
      <c r="C24" s="207">
        <f>SUM(D24,E24)</f>
        <v>13059</v>
      </c>
      <c r="D24" s="207">
        <v>5643</v>
      </c>
      <c r="E24" s="207">
        <v>7416</v>
      </c>
      <c r="F24" s="207">
        <f>G24+H24</f>
        <v>16738</v>
      </c>
      <c r="G24" s="207">
        <v>7433</v>
      </c>
      <c r="H24" s="207">
        <v>9305</v>
      </c>
      <c r="I24" s="24">
        <f t="shared" si="0"/>
        <v>21427</v>
      </c>
      <c r="J24" s="24">
        <v>9839</v>
      </c>
      <c r="K24" s="25">
        <v>11588</v>
      </c>
    </row>
    <row r="25" spans="2:11">
      <c r="B25" s="208"/>
      <c r="C25" s="207"/>
      <c r="D25" s="207"/>
      <c r="E25" s="207"/>
      <c r="F25" s="207"/>
      <c r="G25" s="207"/>
      <c r="H25" s="207"/>
      <c r="I25" s="24"/>
      <c r="J25" s="24"/>
      <c r="K25" s="25"/>
    </row>
    <row r="26" spans="2:11">
      <c r="B26" s="184" t="s">
        <v>351</v>
      </c>
      <c r="C26" s="207">
        <v>197</v>
      </c>
      <c r="D26" s="207">
        <v>150</v>
      </c>
      <c r="E26" s="207">
        <v>47</v>
      </c>
      <c r="F26" s="207">
        <f>G26+H26</f>
        <v>351</v>
      </c>
      <c r="G26" s="207">
        <v>258</v>
      </c>
      <c r="H26" s="207">
        <v>93</v>
      </c>
      <c r="I26" s="24">
        <f t="shared" si="0"/>
        <v>1509</v>
      </c>
      <c r="J26" s="24">
        <v>950</v>
      </c>
      <c r="K26" s="25">
        <v>559</v>
      </c>
    </row>
    <row r="27" spans="2:11">
      <c r="B27" s="210"/>
      <c r="C27" s="211"/>
      <c r="D27" s="211"/>
      <c r="E27" s="211"/>
      <c r="F27" s="211"/>
      <c r="G27" s="211"/>
      <c r="H27" s="211"/>
      <c r="I27" s="211"/>
      <c r="J27" s="211"/>
      <c r="K27" s="212"/>
    </row>
    <row r="28" spans="2:11">
      <c r="B28" s="180" t="s">
        <v>77</v>
      </c>
    </row>
  </sheetData>
  <mergeCells count="5">
    <mergeCell ref="J3:K3"/>
    <mergeCell ref="B4:B5"/>
    <mergeCell ref="C4:E4"/>
    <mergeCell ref="F4:H4"/>
    <mergeCell ref="I4:K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2"/>
  <sheetViews>
    <sheetView workbookViewId="0">
      <selection sqref="A1:XFD1048576"/>
    </sheetView>
  </sheetViews>
  <sheetFormatPr defaultRowHeight="13.5"/>
  <cols>
    <col min="1" max="1" width="3.875" style="180" customWidth="1"/>
    <col min="2" max="2" width="16.625" style="180" customWidth="1"/>
    <col min="3" max="5" width="7.625" style="180" customWidth="1"/>
    <col min="6" max="6" width="9.125" style="213" customWidth="1"/>
    <col min="7" max="9" width="7.625" style="180" customWidth="1"/>
    <col min="10" max="10" width="9.125" style="213" customWidth="1"/>
    <col min="11" max="13" width="7.625" style="180" customWidth="1"/>
    <col min="14" max="256" width="9" style="180"/>
    <col min="257" max="257" width="3.875" style="180" customWidth="1"/>
    <col min="258" max="258" width="16.625" style="180" customWidth="1"/>
    <col min="259" max="261" width="7.625" style="180" customWidth="1"/>
    <col min="262" max="262" width="9.125" style="180" customWidth="1"/>
    <col min="263" max="265" width="7.625" style="180" customWidth="1"/>
    <col min="266" max="266" width="9.125" style="180" customWidth="1"/>
    <col min="267" max="269" width="7.625" style="180" customWidth="1"/>
    <col min="270" max="512" width="9" style="180"/>
    <col min="513" max="513" width="3.875" style="180" customWidth="1"/>
    <col min="514" max="514" width="16.625" style="180" customWidth="1"/>
    <col min="515" max="517" width="7.625" style="180" customWidth="1"/>
    <col min="518" max="518" width="9.125" style="180" customWidth="1"/>
    <col min="519" max="521" width="7.625" style="180" customWidth="1"/>
    <col min="522" max="522" width="9.125" style="180" customWidth="1"/>
    <col min="523" max="525" width="7.625" style="180" customWidth="1"/>
    <col min="526" max="768" width="9" style="180"/>
    <col min="769" max="769" width="3.875" style="180" customWidth="1"/>
    <col min="770" max="770" width="16.625" style="180" customWidth="1"/>
    <col min="771" max="773" width="7.625" style="180" customWidth="1"/>
    <col min="774" max="774" width="9.125" style="180" customWidth="1"/>
    <col min="775" max="777" width="7.625" style="180" customWidth="1"/>
    <col min="778" max="778" width="9.125" style="180" customWidth="1"/>
    <col min="779" max="781" width="7.625" style="180" customWidth="1"/>
    <col min="782" max="1024" width="9" style="180"/>
    <col min="1025" max="1025" width="3.875" style="180" customWidth="1"/>
    <col min="1026" max="1026" width="16.625" style="180" customWidth="1"/>
    <col min="1027" max="1029" width="7.625" style="180" customWidth="1"/>
    <col min="1030" max="1030" width="9.125" style="180" customWidth="1"/>
    <col min="1031" max="1033" width="7.625" style="180" customWidth="1"/>
    <col min="1034" max="1034" width="9.125" style="180" customWidth="1"/>
    <col min="1035" max="1037" width="7.625" style="180" customWidth="1"/>
    <col min="1038" max="1280" width="9" style="180"/>
    <col min="1281" max="1281" width="3.875" style="180" customWidth="1"/>
    <col min="1282" max="1282" width="16.625" style="180" customWidth="1"/>
    <col min="1283" max="1285" width="7.625" style="180" customWidth="1"/>
    <col min="1286" max="1286" width="9.125" style="180" customWidth="1"/>
    <col min="1287" max="1289" width="7.625" style="180" customWidth="1"/>
    <col min="1290" max="1290" width="9.125" style="180" customWidth="1"/>
    <col min="1291" max="1293" width="7.625" style="180" customWidth="1"/>
    <col min="1294" max="1536" width="9" style="180"/>
    <col min="1537" max="1537" width="3.875" style="180" customWidth="1"/>
    <col min="1538" max="1538" width="16.625" style="180" customWidth="1"/>
    <col min="1539" max="1541" width="7.625" style="180" customWidth="1"/>
    <col min="1542" max="1542" width="9.125" style="180" customWidth="1"/>
    <col min="1543" max="1545" width="7.625" style="180" customWidth="1"/>
    <col min="1546" max="1546" width="9.125" style="180" customWidth="1"/>
    <col min="1547" max="1549" width="7.625" style="180" customWidth="1"/>
    <col min="1550" max="1792" width="9" style="180"/>
    <col min="1793" max="1793" width="3.875" style="180" customWidth="1"/>
    <col min="1794" max="1794" width="16.625" style="180" customWidth="1"/>
    <col min="1795" max="1797" width="7.625" style="180" customWidth="1"/>
    <col min="1798" max="1798" width="9.125" style="180" customWidth="1"/>
    <col min="1799" max="1801" width="7.625" style="180" customWidth="1"/>
    <col min="1802" max="1802" width="9.125" style="180" customWidth="1"/>
    <col min="1803" max="1805" width="7.625" style="180" customWidth="1"/>
    <col min="1806" max="2048" width="9" style="180"/>
    <col min="2049" max="2049" width="3.875" style="180" customWidth="1"/>
    <col min="2050" max="2050" width="16.625" style="180" customWidth="1"/>
    <col min="2051" max="2053" width="7.625" style="180" customWidth="1"/>
    <col min="2054" max="2054" width="9.125" style="180" customWidth="1"/>
    <col min="2055" max="2057" width="7.625" style="180" customWidth="1"/>
    <col min="2058" max="2058" width="9.125" style="180" customWidth="1"/>
    <col min="2059" max="2061" width="7.625" style="180" customWidth="1"/>
    <col min="2062" max="2304" width="9" style="180"/>
    <col min="2305" max="2305" width="3.875" style="180" customWidth="1"/>
    <col min="2306" max="2306" width="16.625" style="180" customWidth="1"/>
    <col min="2307" max="2309" width="7.625" style="180" customWidth="1"/>
    <col min="2310" max="2310" width="9.125" style="180" customWidth="1"/>
    <col min="2311" max="2313" width="7.625" style="180" customWidth="1"/>
    <col min="2314" max="2314" width="9.125" style="180" customWidth="1"/>
    <col min="2315" max="2317" width="7.625" style="180" customWidth="1"/>
    <col min="2318" max="2560" width="9" style="180"/>
    <col min="2561" max="2561" width="3.875" style="180" customWidth="1"/>
    <col min="2562" max="2562" width="16.625" style="180" customWidth="1"/>
    <col min="2563" max="2565" width="7.625" style="180" customWidth="1"/>
    <col min="2566" max="2566" width="9.125" style="180" customWidth="1"/>
    <col min="2567" max="2569" width="7.625" style="180" customWidth="1"/>
    <col min="2570" max="2570" width="9.125" style="180" customWidth="1"/>
    <col min="2571" max="2573" width="7.625" style="180" customWidth="1"/>
    <col min="2574" max="2816" width="9" style="180"/>
    <col min="2817" max="2817" width="3.875" style="180" customWidth="1"/>
    <col min="2818" max="2818" width="16.625" style="180" customWidth="1"/>
    <col min="2819" max="2821" width="7.625" style="180" customWidth="1"/>
    <col min="2822" max="2822" width="9.125" style="180" customWidth="1"/>
    <col min="2823" max="2825" width="7.625" style="180" customWidth="1"/>
    <col min="2826" max="2826" width="9.125" style="180" customWidth="1"/>
    <col min="2827" max="2829" width="7.625" style="180" customWidth="1"/>
    <col min="2830" max="3072" width="9" style="180"/>
    <col min="3073" max="3073" width="3.875" style="180" customWidth="1"/>
    <col min="3074" max="3074" width="16.625" style="180" customWidth="1"/>
    <col min="3075" max="3077" width="7.625" style="180" customWidth="1"/>
    <col min="3078" max="3078" width="9.125" style="180" customWidth="1"/>
    <col min="3079" max="3081" width="7.625" style="180" customWidth="1"/>
    <col min="3082" max="3082" width="9.125" style="180" customWidth="1"/>
    <col min="3083" max="3085" width="7.625" style="180" customWidth="1"/>
    <col min="3086" max="3328" width="9" style="180"/>
    <col min="3329" max="3329" width="3.875" style="180" customWidth="1"/>
    <col min="3330" max="3330" width="16.625" style="180" customWidth="1"/>
    <col min="3331" max="3333" width="7.625" style="180" customWidth="1"/>
    <col min="3334" max="3334" width="9.125" style="180" customWidth="1"/>
    <col min="3335" max="3337" width="7.625" style="180" customWidth="1"/>
    <col min="3338" max="3338" width="9.125" style="180" customWidth="1"/>
    <col min="3339" max="3341" width="7.625" style="180" customWidth="1"/>
    <col min="3342" max="3584" width="9" style="180"/>
    <col min="3585" max="3585" width="3.875" style="180" customWidth="1"/>
    <col min="3586" max="3586" width="16.625" style="180" customWidth="1"/>
    <col min="3587" max="3589" width="7.625" style="180" customWidth="1"/>
    <col min="3590" max="3590" width="9.125" style="180" customWidth="1"/>
    <col min="3591" max="3593" width="7.625" style="180" customWidth="1"/>
    <col min="3594" max="3594" width="9.125" style="180" customWidth="1"/>
    <col min="3595" max="3597" width="7.625" style="180" customWidth="1"/>
    <col min="3598" max="3840" width="9" style="180"/>
    <col min="3841" max="3841" width="3.875" style="180" customWidth="1"/>
    <col min="3842" max="3842" width="16.625" style="180" customWidth="1"/>
    <col min="3843" max="3845" width="7.625" style="180" customWidth="1"/>
    <col min="3846" max="3846" width="9.125" style="180" customWidth="1"/>
    <col min="3847" max="3849" width="7.625" style="180" customWidth="1"/>
    <col min="3850" max="3850" width="9.125" style="180" customWidth="1"/>
    <col min="3851" max="3853" width="7.625" style="180" customWidth="1"/>
    <col min="3854" max="4096" width="9" style="180"/>
    <col min="4097" max="4097" width="3.875" style="180" customWidth="1"/>
    <col min="4098" max="4098" width="16.625" style="180" customWidth="1"/>
    <col min="4099" max="4101" width="7.625" style="180" customWidth="1"/>
    <col min="4102" max="4102" width="9.125" style="180" customWidth="1"/>
    <col min="4103" max="4105" width="7.625" style="180" customWidth="1"/>
    <col min="4106" max="4106" width="9.125" style="180" customWidth="1"/>
    <col min="4107" max="4109" width="7.625" style="180" customWidth="1"/>
    <col min="4110" max="4352" width="9" style="180"/>
    <col min="4353" max="4353" width="3.875" style="180" customWidth="1"/>
    <col min="4354" max="4354" width="16.625" style="180" customWidth="1"/>
    <col min="4355" max="4357" width="7.625" style="180" customWidth="1"/>
    <col min="4358" max="4358" width="9.125" style="180" customWidth="1"/>
    <col min="4359" max="4361" width="7.625" style="180" customWidth="1"/>
    <col min="4362" max="4362" width="9.125" style="180" customWidth="1"/>
    <col min="4363" max="4365" width="7.625" style="180" customWidth="1"/>
    <col min="4366" max="4608" width="9" style="180"/>
    <col min="4609" max="4609" width="3.875" style="180" customWidth="1"/>
    <col min="4610" max="4610" width="16.625" style="180" customWidth="1"/>
    <col min="4611" max="4613" width="7.625" style="180" customWidth="1"/>
    <col min="4614" max="4614" width="9.125" style="180" customWidth="1"/>
    <col min="4615" max="4617" width="7.625" style="180" customWidth="1"/>
    <col min="4618" max="4618" width="9.125" style="180" customWidth="1"/>
    <col min="4619" max="4621" width="7.625" style="180" customWidth="1"/>
    <col min="4622" max="4864" width="9" style="180"/>
    <col min="4865" max="4865" width="3.875" style="180" customWidth="1"/>
    <col min="4866" max="4866" width="16.625" style="180" customWidth="1"/>
    <col min="4867" max="4869" width="7.625" style="180" customWidth="1"/>
    <col min="4870" max="4870" width="9.125" style="180" customWidth="1"/>
    <col min="4871" max="4873" width="7.625" style="180" customWidth="1"/>
    <col min="4874" max="4874" width="9.125" style="180" customWidth="1"/>
    <col min="4875" max="4877" width="7.625" style="180" customWidth="1"/>
    <col min="4878" max="5120" width="9" style="180"/>
    <col min="5121" max="5121" width="3.875" style="180" customWidth="1"/>
    <col min="5122" max="5122" width="16.625" style="180" customWidth="1"/>
    <col min="5123" max="5125" width="7.625" style="180" customWidth="1"/>
    <col min="5126" max="5126" width="9.125" style="180" customWidth="1"/>
    <col min="5127" max="5129" width="7.625" style="180" customWidth="1"/>
    <col min="5130" max="5130" width="9.125" style="180" customWidth="1"/>
    <col min="5131" max="5133" width="7.625" style="180" customWidth="1"/>
    <col min="5134" max="5376" width="9" style="180"/>
    <col min="5377" max="5377" width="3.875" style="180" customWidth="1"/>
    <col min="5378" max="5378" width="16.625" style="180" customWidth="1"/>
    <col min="5379" max="5381" width="7.625" style="180" customWidth="1"/>
    <col min="5382" max="5382" width="9.125" style="180" customWidth="1"/>
    <col min="5383" max="5385" width="7.625" style="180" customWidth="1"/>
    <col min="5386" max="5386" width="9.125" style="180" customWidth="1"/>
    <col min="5387" max="5389" width="7.625" style="180" customWidth="1"/>
    <col min="5390" max="5632" width="9" style="180"/>
    <col min="5633" max="5633" width="3.875" style="180" customWidth="1"/>
    <col min="5634" max="5634" width="16.625" style="180" customWidth="1"/>
    <col min="5635" max="5637" width="7.625" style="180" customWidth="1"/>
    <col min="5638" max="5638" width="9.125" style="180" customWidth="1"/>
    <col min="5639" max="5641" width="7.625" style="180" customWidth="1"/>
    <col min="5642" max="5642" width="9.125" style="180" customWidth="1"/>
    <col min="5643" max="5645" width="7.625" style="180" customWidth="1"/>
    <col min="5646" max="5888" width="9" style="180"/>
    <col min="5889" max="5889" width="3.875" style="180" customWidth="1"/>
    <col min="5890" max="5890" width="16.625" style="180" customWidth="1"/>
    <col min="5891" max="5893" width="7.625" style="180" customWidth="1"/>
    <col min="5894" max="5894" width="9.125" style="180" customWidth="1"/>
    <col min="5895" max="5897" width="7.625" style="180" customWidth="1"/>
    <col min="5898" max="5898" width="9.125" style="180" customWidth="1"/>
    <col min="5899" max="5901" width="7.625" style="180" customWidth="1"/>
    <col min="5902" max="6144" width="9" style="180"/>
    <col min="6145" max="6145" width="3.875" style="180" customWidth="1"/>
    <col min="6146" max="6146" width="16.625" style="180" customWidth="1"/>
    <col min="6147" max="6149" width="7.625" style="180" customWidth="1"/>
    <col min="6150" max="6150" width="9.125" style="180" customWidth="1"/>
    <col min="6151" max="6153" width="7.625" style="180" customWidth="1"/>
    <col min="6154" max="6154" width="9.125" style="180" customWidth="1"/>
    <col min="6155" max="6157" width="7.625" style="180" customWidth="1"/>
    <col min="6158" max="6400" width="9" style="180"/>
    <col min="6401" max="6401" width="3.875" style="180" customWidth="1"/>
    <col min="6402" max="6402" width="16.625" style="180" customWidth="1"/>
    <col min="6403" max="6405" width="7.625" style="180" customWidth="1"/>
    <col min="6406" max="6406" width="9.125" style="180" customWidth="1"/>
    <col min="6407" max="6409" width="7.625" style="180" customWidth="1"/>
    <col min="6410" max="6410" width="9.125" style="180" customWidth="1"/>
    <col min="6411" max="6413" width="7.625" style="180" customWidth="1"/>
    <col min="6414" max="6656" width="9" style="180"/>
    <col min="6657" max="6657" width="3.875" style="180" customWidth="1"/>
    <col min="6658" max="6658" width="16.625" style="180" customWidth="1"/>
    <col min="6659" max="6661" width="7.625" style="180" customWidth="1"/>
    <col min="6662" max="6662" width="9.125" style="180" customWidth="1"/>
    <col min="6663" max="6665" width="7.625" style="180" customWidth="1"/>
    <col min="6666" max="6666" width="9.125" style="180" customWidth="1"/>
    <col min="6667" max="6669" width="7.625" style="180" customWidth="1"/>
    <col min="6670" max="6912" width="9" style="180"/>
    <col min="6913" max="6913" width="3.875" style="180" customWidth="1"/>
    <col min="6914" max="6914" width="16.625" style="180" customWidth="1"/>
    <col min="6915" max="6917" width="7.625" style="180" customWidth="1"/>
    <col min="6918" max="6918" width="9.125" style="180" customWidth="1"/>
    <col min="6919" max="6921" width="7.625" style="180" customWidth="1"/>
    <col min="6922" max="6922" width="9.125" style="180" customWidth="1"/>
    <col min="6923" max="6925" width="7.625" style="180" customWidth="1"/>
    <col min="6926" max="7168" width="9" style="180"/>
    <col min="7169" max="7169" width="3.875" style="180" customWidth="1"/>
    <col min="7170" max="7170" width="16.625" style="180" customWidth="1"/>
    <col min="7171" max="7173" width="7.625" style="180" customWidth="1"/>
    <col min="7174" max="7174" width="9.125" style="180" customWidth="1"/>
    <col min="7175" max="7177" width="7.625" style="180" customWidth="1"/>
    <col min="7178" max="7178" width="9.125" style="180" customWidth="1"/>
    <col min="7179" max="7181" width="7.625" style="180" customWidth="1"/>
    <col min="7182" max="7424" width="9" style="180"/>
    <col min="7425" max="7425" width="3.875" style="180" customWidth="1"/>
    <col min="7426" max="7426" width="16.625" style="180" customWidth="1"/>
    <col min="7427" max="7429" width="7.625" style="180" customWidth="1"/>
    <col min="7430" max="7430" width="9.125" style="180" customWidth="1"/>
    <col min="7431" max="7433" width="7.625" style="180" customWidth="1"/>
    <col min="7434" max="7434" width="9.125" style="180" customWidth="1"/>
    <col min="7435" max="7437" width="7.625" style="180" customWidth="1"/>
    <col min="7438" max="7680" width="9" style="180"/>
    <col min="7681" max="7681" width="3.875" style="180" customWidth="1"/>
    <col min="7682" max="7682" width="16.625" style="180" customWidth="1"/>
    <col min="7683" max="7685" width="7.625" style="180" customWidth="1"/>
    <col min="7686" max="7686" width="9.125" style="180" customWidth="1"/>
    <col min="7687" max="7689" width="7.625" style="180" customWidth="1"/>
    <col min="7690" max="7690" width="9.125" style="180" customWidth="1"/>
    <col min="7691" max="7693" width="7.625" style="180" customWidth="1"/>
    <col min="7694" max="7936" width="9" style="180"/>
    <col min="7937" max="7937" width="3.875" style="180" customWidth="1"/>
    <col min="7938" max="7938" width="16.625" style="180" customWidth="1"/>
    <col min="7939" max="7941" width="7.625" style="180" customWidth="1"/>
    <col min="7942" max="7942" width="9.125" style="180" customWidth="1"/>
    <col min="7943" max="7945" width="7.625" style="180" customWidth="1"/>
    <col min="7946" max="7946" width="9.125" style="180" customWidth="1"/>
    <col min="7947" max="7949" width="7.625" style="180" customWidth="1"/>
    <col min="7950" max="8192" width="9" style="180"/>
    <col min="8193" max="8193" width="3.875" style="180" customWidth="1"/>
    <col min="8194" max="8194" width="16.625" style="180" customWidth="1"/>
    <col min="8195" max="8197" width="7.625" style="180" customWidth="1"/>
    <col min="8198" max="8198" width="9.125" style="180" customWidth="1"/>
    <col min="8199" max="8201" width="7.625" style="180" customWidth="1"/>
    <col min="8202" max="8202" width="9.125" style="180" customWidth="1"/>
    <col min="8203" max="8205" width="7.625" style="180" customWidth="1"/>
    <col min="8206" max="8448" width="9" style="180"/>
    <col min="8449" max="8449" width="3.875" style="180" customWidth="1"/>
    <col min="8450" max="8450" width="16.625" style="180" customWidth="1"/>
    <col min="8451" max="8453" width="7.625" style="180" customWidth="1"/>
    <col min="8454" max="8454" width="9.125" style="180" customWidth="1"/>
    <col min="8455" max="8457" width="7.625" style="180" customWidth="1"/>
    <col min="8458" max="8458" width="9.125" style="180" customWidth="1"/>
    <col min="8459" max="8461" width="7.625" style="180" customWidth="1"/>
    <col min="8462" max="8704" width="9" style="180"/>
    <col min="8705" max="8705" width="3.875" style="180" customWidth="1"/>
    <col min="8706" max="8706" width="16.625" style="180" customWidth="1"/>
    <col min="8707" max="8709" width="7.625" style="180" customWidth="1"/>
    <col min="8710" max="8710" width="9.125" style="180" customWidth="1"/>
    <col min="8711" max="8713" width="7.625" style="180" customWidth="1"/>
    <col min="8714" max="8714" width="9.125" style="180" customWidth="1"/>
    <col min="8715" max="8717" width="7.625" style="180" customWidth="1"/>
    <col min="8718" max="8960" width="9" style="180"/>
    <col min="8961" max="8961" width="3.875" style="180" customWidth="1"/>
    <col min="8962" max="8962" width="16.625" style="180" customWidth="1"/>
    <col min="8963" max="8965" width="7.625" style="180" customWidth="1"/>
    <col min="8966" max="8966" width="9.125" style="180" customWidth="1"/>
    <col min="8967" max="8969" width="7.625" style="180" customWidth="1"/>
    <col min="8970" max="8970" width="9.125" style="180" customWidth="1"/>
    <col min="8971" max="8973" width="7.625" style="180" customWidth="1"/>
    <col min="8974" max="9216" width="9" style="180"/>
    <col min="9217" max="9217" width="3.875" style="180" customWidth="1"/>
    <col min="9218" max="9218" width="16.625" style="180" customWidth="1"/>
    <col min="9219" max="9221" width="7.625" style="180" customWidth="1"/>
    <col min="9222" max="9222" width="9.125" style="180" customWidth="1"/>
    <col min="9223" max="9225" width="7.625" style="180" customWidth="1"/>
    <col min="9226" max="9226" width="9.125" style="180" customWidth="1"/>
    <col min="9227" max="9229" width="7.625" style="180" customWidth="1"/>
    <col min="9230" max="9472" width="9" style="180"/>
    <col min="9473" max="9473" width="3.875" style="180" customWidth="1"/>
    <col min="9474" max="9474" width="16.625" style="180" customWidth="1"/>
    <col min="9475" max="9477" width="7.625" style="180" customWidth="1"/>
    <col min="9478" max="9478" width="9.125" style="180" customWidth="1"/>
    <col min="9479" max="9481" width="7.625" style="180" customWidth="1"/>
    <col min="9482" max="9482" width="9.125" style="180" customWidth="1"/>
    <col min="9483" max="9485" width="7.625" style="180" customWidth="1"/>
    <col min="9486" max="9728" width="9" style="180"/>
    <col min="9729" max="9729" width="3.875" style="180" customWidth="1"/>
    <col min="9730" max="9730" width="16.625" style="180" customWidth="1"/>
    <col min="9731" max="9733" width="7.625" style="180" customWidth="1"/>
    <col min="9734" max="9734" width="9.125" style="180" customWidth="1"/>
    <col min="9735" max="9737" width="7.625" style="180" customWidth="1"/>
    <col min="9738" max="9738" width="9.125" style="180" customWidth="1"/>
    <col min="9739" max="9741" width="7.625" style="180" customWidth="1"/>
    <col min="9742" max="9984" width="9" style="180"/>
    <col min="9985" max="9985" width="3.875" style="180" customWidth="1"/>
    <col min="9986" max="9986" width="16.625" style="180" customWidth="1"/>
    <col min="9987" max="9989" width="7.625" style="180" customWidth="1"/>
    <col min="9990" max="9990" width="9.125" style="180" customWidth="1"/>
    <col min="9991" max="9993" width="7.625" style="180" customWidth="1"/>
    <col min="9994" max="9994" width="9.125" style="180" customWidth="1"/>
    <col min="9995" max="9997" width="7.625" style="180" customWidth="1"/>
    <col min="9998" max="10240" width="9" style="180"/>
    <col min="10241" max="10241" width="3.875" style="180" customWidth="1"/>
    <col min="10242" max="10242" width="16.625" style="180" customWidth="1"/>
    <col min="10243" max="10245" width="7.625" style="180" customWidth="1"/>
    <col min="10246" max="10246" width="9.125" style="180" customWidth="1"/>
    <col min="10247" max="10249" width="7.625" style="180" customWidth="1"/>
    <col min="10250" max="10250" width="9.125" style="180" customWidth="1"/>
    <col min="10251" max="10253" width="7.625" style="180" customWidth="1"/>
    <col min="10254" max="10496" width="9" style="180"/>
    <col min="10497" max="10497" width="3.875" style="180" customWidth="1"/>
    <col min="10498" max="10498" width="16.625" style="180" customWidth="1"/>
    <col min="10499" max="10501" width="7.625" style="180" customWidth="1"/>
    <col min="10502" max="10502" width="9.125" style="180" customWidth="1"/>
    <col min="10503" max="10505" width="7.625" style="180" customWidth="1"/>
    <col min="10506" max="10506" width="9.125" style="180" customWidth="1"/>
    <col min="10507" max="10509" width="7.625" style="180" customWidth="1"/>
    <col min="10510" max="10752" width="9" style="180"/>
    <col min="10753" max="10753" width="3.875" style="180" customWidth="1"/>
    <col min="10754" max="10754" width="16.625" style="180" customWidth="1"/>
    <col min="10755" max="10757" width="7.625" style="180" customWidth="1"/>
    <col min="10758" max="10758" width="9.125" style="180" customWidth="1"/>
    <col min="10759" max="10761" width="7.625" style="180" customWidth="1"/>
    <col min="10762" max="10762" width="9.125" style="180" customWidth="1"/>
    <col min="10763" max="10765" width="7.625" style="180" customWidth="1"/>
    <col min="10766" max="11008" width="9" style="180"/>
    <col min="11009" max="11009" width="3.875" style="180" customWidth="1"/>
    <col min="11010" max="11010" width="16.625" style="180" customWidth="1"/>
    <col min="11011" max="11013" width="7.625" style="180" customWidth="1"/>
    <col min="11014" max="11014" width="9.125" style="180" customWidth="1"/>
    <col min="11015" max="11017" width="7.625" style="180" customWidth="1"/>
    <col min="11018" max="11018" width="9.125" style="180" customWidth="1"/>
    <col min="11019" max="11021" width="7.625" style="180" customWidth="1"/>
    <col min="11022" max="11264" width="9" style="180"/>
    <col min="11265" max="11265" width="3.875" style="180" customWidth="1"/>
    <col min="11266" max="11266" width="16.625" style="180" customWidth="1"/>
    <col min="11267" max="11269" width="7.625" style="180" customWidth="1"/>
    <col min="11270" max="11270" width="9.125" style="180" customWidth="1"/>
    <col min="11271" max="11273" width="7.625" style="180" customWidth="1"/>
    <col min="11274" max="11274" width="9.125" style="180" customWidth="1"/>
    <col min="11275" max="11277" width="7.625" style="180" customWidth="1"/>
    <col min="11278" max="11520" width="9" style="180"/>
    <col min="11521" max="11521" width="3.875" style="180" customWidth="1"/>
    <col min="11522" max="11522" width="16.625" style="180" customWidth="1"/>
    <col min="11523" max="11525" width="7.625" style="180" customWidth="1"/>
    <col min="11526" max="11526" width="9.125" style="180" customWidth="1"/>
    <col min="11527" max="11529" width="7.625" style="180" customWidth="1"/>
    <col min="11530" max="11530" width="9.125" style="180" customWidth="1"/>
    <col min="11531" max="11533" width="7.625" style="180" customWidth="1"/>
    <col min="11534" max="11776" width="9" style="180"/>
    <col min="11777" max="11777" width="3.875" style="180" customWidth="1"/>
    <col min="11778" max="11778" width="16.625" style="180" customWidth="1"/>
    <col min="11779" max="11781" width="7.625" style="180" customWidth="1"/>
    <col min="11782" max="11782" width="9.125" style="180" customWidth="1"/>
    <col min="11783" max="11785" width="7.625" style="180" customWidth="1"/>
    <col min="11786" max="11786" width="9.125" style="180" customWidth="1"/>
    <col min="11787" max="11789" width="7.625" style="180" customWidth="1"/>
    <col min="11790" max="12032" width="9" style="180"/>
    <col min="12033" max="12033" width="3.875" style="180" customWidth="1"/>
    <col min="12034" max="12034" width="16.625" style="180" customWidth="1"/>
    <col min="12035" max="12037" width="7.625" style="180" customWidth="1"/>
    <col min="12038" max="12038" width="9.125" style="180" customWidth="1"/>
    <col min="12039" max="12041" width="7.625" style="180" customWidth="1"/>
    <col min="12042" max="12042" width="9.125" style="180" customWidth="1"/>
    <col min="12043" max="12045" width="7.625" style="180" customWidth="1"/>
    <col min="12046" max="12288" width="9" style="180"/>
    <col min="12289" max="12289" width="3.875" style="180" customWidth="1"/>
    <col min="12290" max="12290" width="16.625" style="180" customWidth="1"/>
    <col min="12291" max="12293" width="7.625" style="180" customWidth="1"/>
    <col min="12294" max="12294" width="9.125" style="180" customWidth="1"/>
    <col min="12295" max="12297" width="7.625" style="180" customWidth="1"/>
    <col min="12298" max="12298" width="9.125" style="180" customWidth="1"/>
    <col min="12299" max="12301" width="7.625" style="180" customWidth="1"/>
    <col min="12302" max="12544" width="9" style="180"/>
    <col min="12545" max="12545" width="3.875" style="180" customWidth="1"/>
    <col min="12546" max="12546" width="16.625" style="180" customWidth="1"/>
    <col min="12547" max="12549" width="7.625" style="180" customWidth="1"/>
    <col min="12550" max="12550" width="9.125" style="180" customWidth="1"/>
    <col min="12551" max="12553" width="7.625" style="180" customWidth="1"/>
    <col min="12554" max="12554" width="9.125" style="180" customWidth="1"/>
    <col min="12555" max="12557" width="7.625" style="180" customWidth="1"/>
    <col min="12558" max="12800" width="9" style="180"/>
    <col min="12801" max="12801" width="3.875" style="180" customWidth="1"/>
    <col min="12802" max="12802" width="16.625" style="180" customWidth="1"/>
    <col min="12803" max="12805" width="7.625" style="180" customWidth="1"/>
    <col min="12806" max="12806" width="9.125" style="180" customWidth="1"/>
    <col min="12807" max="12809" width="7.625" style="180" customWidth="1"/>
    <col min="12810" max="12810" width="9.125" style="180" customWidth="1"/>
    <col min="12811" max="12813" width="7.625" style="180" customWidth="1"/>
    <col min="12814" max="13056" width="9" style="180"/>
    <col min="13057" max="13057" width="3.875" style="180" customWidth="1"/>
    <col min="13058" max="13058" width="16.625" style="180" customWidth="1"/>
    <col min="13059" max="13061" width="7.625" style="180" customWidth="1"/>
    <col min="13062" max="13062" width="9.125" style="180" customWidth="1"/>
    <col min="13063" max="13065" width="7.625" style="180" customWidth="1"/>
    <col min="13066" max="13066" width="9.125" style="180" customWidth="1"/>
    <col min="13067" max="13069" width="7.625" style="180" customWidth="1"/>
    <col min="13070" max="13312" width="9" style="180"/>
    <col min="13313" max="13313" width="3.875" style="180" customWidth="1"/>
    <col min="13314" max="13314" width="16.625" style="180" customWidth="1"/>
    <col min="13315" max="13317" width="7.625" style="180" customWidth="1"/>
    <col min="13318" max="13318" width="9.125" style="180" customWidth="1"/>
    <col min="13319" max="13321" width="7.625" style="180" customWidth="1"/>
    <col min="13322" max="13322" width="9.125" style="180" customWidth="1"/>
    <col min="13323" max="13325" width="7.625" style="180" customWidth="1"/>
    <col min="13326" max="13568" width="9" style="180"/>
    <col min="13569" max="13569" width="3.875" style="180" customWidth="1"/>
    <col min="13570" max="13570" width="16.625" style="180" customWidth="1"/>
    <col min="13571" max="13573" width="7.625" style="180" customWidth="1"/>
    <col min="13574" max="13574" width="9.125" style="180" customWidth="1"/>
    <col min="13575" max="13577" width="7.625" style="180" customWidth="1"/>
    <col min="13578" max="13578" width="9.125" style="180" customWidth="1"/>
    <col min="13579" max="13581" width="7.625" style="180" customWidth="1"/>
    <col min="13582" max="13824" width="9" style="180"/>
    <col min="13825" max="13825" width="3.875" style="180" customWidth="1"/>
    <col min="13826" max="13826" width="16.625" style="180" customWidth="1"/>
    <col min="13827" max="13829" width="7.625" style="180" customWidth="1"/>
    <col min="13830" max="13830" width="9.125" style="180" customWidth="1"/>
    <col min="13831" max="13833" width="7.625" style="180" customWidth="1"/>
    <col min="13834" max="13834" width="9.125" style="180" customWidth="1"/>
    <col min="13835" max="13837" width="7.625" style="180" customWidth="1"/>
    <col min="13838" max="14080" width="9" style="180"/>
    <col min="14081" max="14081" width="3.875" style="180" customWidth="1"/>
    <col min="14082" max="14082" width="16.625" style="180" customWidth="1"/>
    <col min="14083" max="14085" width="7.625" style="180" customWidth="1"/>
    <col min="14086" max="14086" width="9.125" style="180" customWidth="1"/>
    <col min="14087" max="14089" width="7.625" style="180" customWidth="1"/>
    <col min="14090" max="14090" width="9.125" style="180" customWidth="1"/>
    <col min="14091" max="14093" width="7.625" style="180" customWidth="1"/>
    <col min="14094" max="14336" width="9" style="180"/>
    <col min="14337" max="14337" width="3.875" style="180" customWidth="1"/>
    <col min="14338" max="14338" width="16.625" style="180" customWidth="1"/>
    <col min="14339" max="14341" width="7.625" style="180" customWidth="1"/>
    <col min="14342" max="14342" width="9.125" style="180" customWidth="1"/>
    <col min="14343" max="14345" width="7.625" style="180" customWidth="1"/>
    <col min="14346" max="14346" width="9.125" style="180" customWidth="1"/>
    <col min="14347" max="14349" width="7.625" style="180" customWidth="1"/>
    <col min="14350" max="14592" width="9" style="180"/>
    <col min="14593" max="14593" width="3.875" style="180" customWidth="1"/>
    <col min="14594" max="14594" width="16.625" style="180" customWidth="1"/>
    <col min="14595" max="14597" width="7.625" style="180" customWidth="1"/>
    <col min="14598" max="14598" width="9.125" style="180" customWidth="1"/>
    <col min="14599" max="14601" width="7.625" style="180" customWidth="1"/>
    <col min="14602" max="14602" width="9.125" style="180" customWidth="1"/>
    <col min="14603" max="14605" width="7.625" style="180" customWidth="1"/>
    <col min="14606" max="14848" width="9" style="180"/>
    <col min="14849" max="14849" width="3.875" style="180" customWidth="1"/>
    <col min="14850" max="14850" width="16.625" style="180" customWidth="1"/>
    <col min="14851" max="14853" width="7.625" style="180" customWidth="1"/>
    <col min="14854" max="14854" width="9.125" style="180" customWidth="1"/>
    <col min="14855" max="14857" width="7.625" style="180" customWidth="1"/>
    <col min="14858" max="14858" width="9.125" style="180" customWidth="1"/>
    <col min="14859" max="14861" width="7.625" style="180" customWidth="1"/>
    <col min="14862" max="15104" width="9" style="180"/>
    <col min="15105" max="15105" width="3.875" style="180" customWidth="1"/>
    <col min="15106" max="15106" width="16.625" style="180" customWidth="1"/>
    <col min="15107" max="15109" width="7.625" style="180" customWidth="1"/>
    <col min="15110" max="15110" width="9.125" style="180" customWidth="1"/>
    <col min="15111" max="15113" width="7.625" style="180" customWidth="1"/>
    <col min="15114" max="15114" width="9.125" style="180" customWidth="1"/>
    <col min="15115" max="15117" width="7.625" style="180" customWidth="1"/>
    <col min="15118" max="15360" width="9" style="180"/>
    <col min="15361" max="15361" width="3.875" style="180" customWidth="1"/>
    <col min="15362" max="15362" width="16.625" style="180" customWidth="1"/>
    <col min="15363" max="15365" width="7.625" style="180" customWidth="1"/>
    <col min="15366" max="15366" width="9.125" style="180" customWidth="1"/>
    <col min="15367" max="15369" width="7.625" style="180" customWidth="1"/>
    <col min="15370" max="15370" width="9.125" style="180" customWidth="1"/>
    <col min="15371" max="15373" width="7.625" style="180" customWidth="1"/>
    <col min="15374" max="15616" width="9" style="180"/>
    <col min="15617" max="15617" width="3.875" style="180" customWidth="1"/>
    <col min="15618" max="15618" width="16.625" style="180" customWidth="1"/>
    <col min="15619" max="15621" width="7.625" style="180" customWidth="1"/>
    <col min="15622" max="15622" width="9.125" style="180" customWidth="1"/>
    <col min="15623" max="15625" width="7.625" style="180" customWidth="1"/>
    <col min="15626" max="15626" width="9.125" style="180" customWidth="1"/>
    <col min="15627" max="15629" width="7.625" style="180" customWidth="1"/>
    <col min="15630" max="15872" width="9" style="180"/>
    <col min="15873" max="15873" width="3.875" style="180" customWidth="1"/>
    <col min="15874" max="15874" width="16.625" style="180" customWidth="1"/>
    <col min="15875" max="15877" width="7.625" style="180" customWidth="1"/>
    <col min="15878" max="15878" width="9.125" style="180" customWidth="1"/>
    <col min="15879" max="15881" width="7.625" style="180" customWidth="1"/>
    <col min="15882" max="15882" width="9.125" style="180" customWidth="1"/>
    <col min="15883" max="15885" width="7.625" style="180" customWidth="1"/>
    <col min="15886" max="16128" width="9" style="180"/>
    <col min="16129" max="16129" width="3.875" style="180" customWidth="1"/>
    <col min="16130" max="16130" width="16.625" style="180" customWidth="1"/>
    <col min="16131" max="16133" width="7.625" style="180" customWidth="1"/>
    <col min="16134" max="16134" width="9.125" style="180" customWidth="1"/>
    <col min="16135" max="16137" width="7.625" style="180" customWidth="1"/>
    <col min="16138" max="16138" width="9.125" style="180" customWidth="1"/>
    <col min="16139" max="16141" width="7.625" style="180" customWidth="1"/>
    <col min="16142" max="16384" width="9" style="180"/>
  </cols>
  <sheetData>
    <row r="2" spans="2:13">
      <c r="B2" s="180" t="s">
        <v>352</v>
      </c>
    </row>
    <row r="3" spans="2:13">
      <c r="B3" s="181"/>
      <c r="C3" s="181"/>
      <c r="D3" s="181"/>
      <c r="E3" s="181"/>
      <c r="F3" s="214"/>
      <c r="G3" s="181"/>
      <c r="I3" s="181"/>
      <c r="J3" s="214"/>
      <c r="K3" s="181"/>
      <c r="L3" s="197" t="s">
        <v>80</v>
      </c>
      <c r="M3" s="197"/>
    </row>
    <row r="4" spans="2:13">
      <c r="B4" s="198" t="s">
        <v>353</v>
      </c>
      <c r="C4" s="199" t="s">
        <v>354</v>
      </c>
      <c r="D4" s="199"/>
      <c r="E4" s="199"/>
      <c r="F4" s="215" t="s">
        <v>353</v>
      </c>
      <c r="G4" s="133" t="s">
        <v>355</v>
      </c>
      <c r="H4" s="133"/>
      <c r="I4" s="133"/>
      <c r="J4" s="215" t="s">
        <v>353</v>
      </c>
      <c r="K4" s="216" t="s">
        <v>356</v>
      </c>
      <c r="L4" s="133"/>
      <c r="M4" s="134"/>
    </row>
    <row r="5" spans="2:13">
      <c r="B5" s="202"/>
      <c r="C5" s="203" t="s">
        <v>42</v>
      </c>
      <c r="D5" s="204" t="s">
        <v>357</v>
      </c>
      <c r="E5" s="204" t="s">
        <v>358</v>
      </c>
      <c r="F5" s="217"/>
      <c r="G5" s="137" t="s">
        <v>42</v>
      </c>
      <c r="H5" s="138" t="s">
        <v>357</v>
      </c>
      <c r="I5" s="138" t="s">
        <v>358</v>
      </c>
      <c r="J5" s="217"/>
      <c r="K5" s="137" t="s">
        <v>42</v>
      </c>
      <c r="L5" s="138" t="s">
        <v>357</v>
      </c>
      <c r="M5" s="73" t="s">
        <v>358</v>
      </c>
    </row>
    <row r="6" spans="2:13">
      <c r="B6" s="206"/>
      <c r="C6" s="185"/>
      <c r="D6" s="185"/>
      <c r="E6" s="185"/>
      <c r="F6" s="218"/>
      <c r="G6" s="158"/>
      <c r="H6" s="158"/>
      <c r="I6" s="158"/>
      <c r="J6" s="218"/>
      <c r="K6" s="158"/>
      <c r="L6" s="158"/>
      <c r="M6" s="219"/>
    </row>
    <row r="7" spans="2:13">
      <c r="B7" s="220" t="s">
        <v>359</v>
      </c>
      <c r="C7" s="221">
        <f>D7+E7</f>
        <v>68522</v>
      </c>
      <c r="D7" s="207">
        <v>56652</v>
      </c>
      <c r="E7" s="207">
        <v>11870</v>
      </c>
      <c r="F7" s="222"/>
      <c r="G7" s="66">
        <f>H7+I7</f>
        <v>69214</v>
      </c>
      <c r="H7" s="45">
        <v>58162</v>
      </c>
      <c r="I7" s="45">
        <v>11052</v>
      </c>
      <c r="J7" s="222"/>
      <c r="K7" s="66">
        <f>L7+M7</f>
        <v>73098</v>
      </c>
      <c r="L7" s="45">
        <v>61563</v>
      </c>
      <c r="M7" s="165">
        <v>11535</v>
      </c>
    </row>
    <row r="8" spans="2:13">
      <c r="B8" s="220" t="s">
        <v>360</v>
      </c>
      <c r="C8" s="207"/>
      <c r="D8" s="207"/>
      <c r="E8" s="207"/>
      <c r="F8" s="222"/>
      <c r="G8" s="45"/>
      <c r="H8" s="45"/>
      <c r="I8" s="45"/>
      <c r="J8" s="222"/>
      <c r="K8" s="45"/>
      <c r="L8" s="45"/>
      <c r="M8" s="165"/>
    </row>
    <row r="9" spans="2:13">
      <c r="B9" s="220"/>
      <c r="C9" s="207"/>
      <c r="D9" s="223"/>
      <c r="E9" s="223"/>
      <c r="F9" s="224"/>
      <c r="G9" s="45"/>
      <c r="H9" s="171"/>
      <c r="I9" s="171"/>
      <c r="J9" s="224"/>
      <c r="K9" s="45"/>
      <c r="L9" s="171"/>
      <c r="M9" s="225"/>
    </row>
    <row r="10" spans="2:13">
      <c r="B10" s="220" t="s">
        <v>361</v>
      </c>
      <c r="C10" s="221">
        <f>D10+E10</f>
        <v>34745</v>
      </c>
      <c r="D10" s="226">
        <v>27376</v>
      </c>
      <c r="E10" s="226">
        <v>7369</v>
      </c>
      <c r="F10" s="227"/>
      <c r="G10" s="66">
        <f>H10+I10</f>
        <v>35656</v>
      </c>
      <c r="H10" s="228">
        <v>28429</v>
      </c>
      <c r="I10" s="228">
        <v>7227</v>
      </c>
      <c r="J10" s="227"/>
      <c r="K10" s="66">
        <f>L10+M10</f>
        <v>36421</v>
      </c>
      <c r="L10" s="228">
        <v>29511</v>
      </c>
      <c r="M10" s="229">
        <v>6910</v>
      </c>
    </row>
    <row r="11" spans="2:13">
      <c r="B11" s="220"/>
      <c r="C11" s="207"/>
      <c r="D11" s="230"/>
      <c r="E11" s="230"/>
      <c r="F11" s="231"/>
      <c r="G11" s="45"/>
      <c r="H11" s="148"/>
      <c r="I11" s="148"/>
      <c r="J11" s="231"/>
      <c r="K11" s="45"/>
      <c r="L11" s="148"/>
      <c r="M11" s="149"/>
    </row>
    <row r="12" spans="2:13">
      <c r="B12" s="220" t="s">
        <v>362</v>
      </c>
      <c r="C12" s="221">
        <f>D12+E12</f>
        <v>33777</v>
      </c>
      <c r="D12" s="230">
        <f>D15+D41</f>
        <v>29276</v>
      </c>
      <c r="E12" s="230">
        <f>E15+E41</f>
        <v>4501</v>
      </c>
      <c r="F12" s="231"/>
      <c r="G12" s="66">
        <f>H12+I12</f>
        <v>33558</v>
      </c>
      <c r="H12" s="148">
        <v>29733</v>
      </c>
      <c r="I12" s="148">
        <v>3825</v>
      </c>
      <c r="J12" s="231"/>
      <c r="K12" s="66">
        <f>L12+M12</f>
        <v>34745</v>
      </c>
      <c r="L12" s="148">
        <v>30464</v>
      </c>
      <c r="M12" s="149">
        <v>4281</v>
      </c>
    </row>
    <row r="13" spans="2:13">
      <c r="B13" s="220" t="s">
        <v>363</v>
      </c>
      <c r="C13" s="207"/>
      <c r="D13" s="232"/>
      <c r="E13" s="232"/>
      <c r="F13" s="233"/>
      <c r="G13" s="45"/>
      <c r="H13" s="234"/>
      <c r="I13" s="234"/>
      <c r="J13" s="233"/>
      <c r="K13" s="45"/>
      <c r="L13" s="234"/>
      <c r="M13" s="235"/>
    </row>
    <row r="14" spans="2:13">
      <c r="B14" s="208"/>
      <c r="C14" s="207"/>
      <c r="D14" s="207"/>
      <c r="E14" s="207"/>
      <c r="F14" s="222"/>
      <c r="G14" s="45"/>
      <c r="H14" s="45"/>
      <c r="I14" s="45"/>
      <c r="J14" s="222"/>
      <c r="K14" s="45"/>
      <c r="L14" s="45"/>
      <c r="M14" s="165"/>
    </row>
    <row r="15" spans="2:13">
      <c r="B15" s="208" t="s">
        <v>364</v>
      </c>
      <c r="C15" s="221">
        <f t="shared" ref="C15:C38" si="0">D15+E15</f>
        <v>22210</v>
      </c>
      <c r="D15" s="207">
        <f>SUM(D16:D38)</f>
        <v>19868</v>
      </c>
      <c r="E15" s="207">
        <f>SUM(E16:E38)</f>
        <v>2342</v>
      </c>
      <c r="F15" s="222"/>
      <c r="G15" s="66">
        <f t="shared" ref="G15:G39" si="1">H15+I15</f>
        <v>22259</v>
      </c>
      <c r="H15" s="45">
        <f>SUM(H16:H39)</f>
        <v>20446</v>
      </c>
      <c r="I15" s="45">
        <f>SUM(I16:I39)</f>
        <v>1813</v>
      </c>
      <c r="J15" s="222"/>
      <c r="K15" s="66">
        <f t="shared" ref="K15:K30" si="2">L15+M15</f>
        <v>22483</v>
      </c>
      <c r="L15" s="45">
        <v>20279</v>
      </c>
      <c r="M15" s="165">
        <v>2204</v>
      </c>
    </row>
    <row r="16" spans="2:13">
      <c r="B16" s="184" t="s">
        <v>365</v>
      </c>
      <c r="C16" s="221">
        <f t="shared" si="0"/>
        <v>9074</v>
      </c>
      <c r="D16" s="207">
        <v>7746</v>
      </c>
      <c r="E16" s="207">
        <v>1328</v>
      </c>
      <c r="F16" s="236" t="s">
        <v>365</v>
      </c>
      <c r="G16" s="66">
        <f t="shared" si="1"/>
        <v>8733</v>
      </c>
      <c r="H16" s="45">
        <v>7702</v>
      </c>
      <c r="I16" s="45">
        <v>1031</v>
      </c>
      <c r="J16" s="236" t="s">
        <v>365</v>
      </c>
      <c r="K16" s="66">
        <f t="shared" si="2"/>
        <v>9152</v>
      </c>
      <c r="L16" s="45">
        <v>7793</v>
      </c>
      <c r="M16" s="165">
        <v>1359</v>
      </c>
    </row>
    <row r="17" spans="2:13">
      <c r="B17" s="184" t="s">
        <v>366</v>
      </c>
      <c r="C17" s="221">
        <f t="shared" si="0"/>
        <v>510</v>
      </c>
      <c r="D17" s="207">
        <v>408</v>
      </c>
      <c r="E17" s="207">
        <v>102</v>
      </c>
      <c r="F17" s="236" t="s">
        <v>366</v>
      </c>
      <c r="G17" s="66">
        <f t="shared" si="1"/>
        <v>486</v>
      </c>
      <c r="H17" s="45">
        <v>417</v>
      </c>
      <c r="I17" s="45">
        <v>69</v>
      </c>
      <c r="J17" s="236" t="s">
        <v>366</v>
      </c>
      <c r="K17" s="66">
        <f t="shared" si="2"/>
        <v>602</v>
      </c>
      <c r="L17" s="45">
        <v>482</v>
      </c>
      <c r="M17" s="165">
        <v>120</v>
      </c>
    </row>
    <row r="18" spans="2:13">
      <c r="B18" s="184" t="s">
        <v>367</v>
      </c>
      <c r="C18" s="221">
        <f t="shared" si="0"/>
        <v>73</v>
      </c>
      <c r="D18" s="207">
        <v>69</v>
      </c>
      <c r="E18" s="207">
        <v>4</v>
      </c>
      <c r="F18" s="236" t="s">
        <v>367</v>
      </c>
      <c r="G18" s="66">
        <f t="shared" si="1"/>
        <v>113</v>
      </c>
      <c r="H18" s="45">
        <v>92</v>
      </c>
      <c r="I18" s="45">
        <v>21</v>
      </c>
      <c r="J18" s="236" t="s">
        <v>367</v>
      </c>
      <c r="K18" s="66">
        <f t="shared" si="2"/>
        <v>109</v>
      </c>
      <c r="L18" s="45">
        <v>86</v>
      </c>
      <c r="M18" s="165">
        <v>23</v>
      </c>
    </row>
    <row r="19" spans="2:13">
      <c r="B19" s="184" t="s">
        <v>368</v>
      </c>
      <c r="C19" s="221">
        <f t="shared" si="0"/>
        <v>556</v>
      </c>
      <c r="D19" s="207">
        <v>485</v>
      </c>
      <c r="E19" s="207">
        <v>71</v>
      </c>
      <c r="F19" s="236" t="s">
        <v>368</v>
      </c>
      <c r="G19" s="66">
        <f t="shared" si="1"/>
        <v>566</v>
      </c>
      <c r="H19" s="45">
        <v>508</v>
      </c>
      <c r="I19" s="45">
        <v>58</v>
      </c>
      <c r="J19" s="236" t="s">
        <v>368</v>
      </c>
      <c r="K19" s="66">
        <f t="shared" si="2"/>
        <v>616</v>
      </c>
      <c r="L19" s="45">
        <v>524</v>
      </c>
      <c r="M19" s="165">
        <v>92</v>
      </c>
    </row>
    <row r="20" spans="2:13">
      <c r="B20" s="184" t="s">
        <v>369</v>
      </c>
      <c r="C20" s="221">
        <f t="shared" si="0"/>
        <v>220</v>
      </c>
      <c r="D20" s="207">
        <v>184</v>
      </c>
      <c r="E20" s="207">
        <v>36</v>
      </c>
      <c r="F20" s="237" t="s">
        <v>370</v>
      </c>
      <c r="G20" s="66">
        <f t="shared" si="1"/>
        <v>2473</v>
      </c>
      <c r="H20" s="45">
        <v>2157</v>
      </c>
      <c r="I20" s="45">
        <v>316</v>
      </c>
      <c r="J20" s="237" t="s">
        <v>370</v>
      </c>
      <c r="K20" s="66">
        <f t="shared" si="2"/>
        <v>2673</v>
      </c>
      <c r="L20" s="45">
        <v>2427</v>
      </c>
      <c r="M20" s="165">
        <v>246</v>
      </c>
    </row>
    <row r="21" spans="2:13">
      <c r="B21" s="184" t="s">
        <v>371</v>
      </c>
      <c r="C21" s="221">
        <f t="shared" si="0"/>
        <v>2400</v>
      </c>
      <c r="D21" s="207">
        <v>1942</v>
      </c>
      <c r="E21" s="207">
        <v>458</v>
      </c>
      <c r="F21" s="237" t="s">
        <v>372</v>
      </c>
      <c r="G21" s="66">
        <f t="shared" si="1"/>
        <v>5320</v>
      </c>
      <c r="H21" s="45">
        <v>5127</v>
      </c>
      <c r="I21" s="45">
        <v>193</v>
      </c>
      <c r="J21" s="237" t="s">
        <v>372</v>
      </c>
      <c r="K21" s="66">
        <f t="shared" si="2"/>
        <v>4808</v>
      </c>
      <c r="L21" s="45">
        <v>4571</v>
      </c>
      <c r="M21" s="165">
        <v>237</v>
      </c>
    </row>
    <row r="22" spans="2:13">
      <c r="B22" s="184" t="s">
        <v>373</v>
      </c>
      <c r="C22" s="221">
        <v>31</v>
      </c>
      <c r="D22" s="207">
        <v>31</v>
      </c>
      <c r="E22" s="113" t="s">
        <v>199</v>
      </c>
      <c r="F22" s="237" t="s">
        <v>374</v>
      </c>
      <c r="G22" s="66">
        <f t="shared" si="1"/>
        <v>919</v>
      </c>
      <c r="H22" s="45">
        <v>899</v>
      </c>
      <c r="I22" s="45">
        <v>20</v>
      </c>
      <c r="J22" s="237" t="s">
        <v>374</v>
      </c>
      <c r="K22" s="66">
        <f t="shared" si="2"/>
        <v>1049</v>
      </c>
      <c r="L22" s="45">
        <v>1016</v>
      </c>
      <c r="M22" s="165">
        <v>33</v>
      </c>
    </row>
    <row r="23" spans="2:13">
      <c r="B23" s="184" t="s">
        <v>375</v>
      </c>
      <c r="C23" s="221">
        <f t="shared" si="0"/>
        <v>5067</v>
      </c>
      <c r="D23" s="207">
        <v>4835</v>
      </c>
      <c r="E23" s="207">
        <v>232</v>
      </c>
      <c r="F23" s="237" t="s">
        <v>376</v>
      </c>
      <c r="G23" s="66">
        <f t="shared" si="1"/>
        <v>1475</v>
      </c>
      <c r="H23" s="45">
        <v>1423</v>
      </c>
      <c r="I23" s="45">
        <v>52</v>
      </c>
      <c r="J23" s="237" t="s">
        <v>376</v>
      </c>
      <c r="K23" s="66">
        <f t="shared" si="2"/>
        <v>1405</v>
      </c>
      <c r="L23" s="45">
        <v>1374</v>
      </c>
      <c r="M23" s="165">
        <v>31</v>
      </c>
    </row>
    <row r="24" spans="2:13">
      <c r="B24" s="184" t="s">
        <v>377</v>
      </c>
      <c r="C24" s="221">
        <v>126</v>
      </c>
      <c r="D24" s="207">
        <v>126</v>
      </c>
      <c r="E24" s="113" t="s">
        <v>199</v>
      </c>
      <c r="F24" s="237" t="s">
        <v>378</v>
      </c>
      <c r="G24" s="66">
        <f t="shared" si="1"/>
        <v>1166</v>
      </c>
      <c r="H24" s="45">
        <v>1152</v>
      </c>
      <c r="I24" s="45">
        <v>14</v>
      </c>
      <c r="J24" s="237" t="s">
        <v>378</v>
      </c>
      <c r="K24" s="66">
        <f t="shared" si="2"/>
        <v>1107</v>
      </c>
      <c r="L24" s="45">
        <v>1063</v>
      </c>
      <c r="M24" s="165">
        <v>44</v>
      </c>
    </row>
    <row r="25" spans="2:13">
      <c r="B25" s="184" t="s">
        <v>379</v>
      </c>
      <c r="C25" s="221">
        <f t="shared" si="0"/>
        <v>1628</v>
      </c>
      <c r="D25" s="207">
        <v>1577</v>
      </c>
      <c r="E25" s="207">
        <v>51</v>
      </c>
      <c r="F25" s="237" t="s">
        <v>380</v>
      </c>
      <c r="G25" s="66">
        <f t="shared" si="1"/>
        <v>38</v>
      </c>
      <c r="H25" s="45">
        <v>37</v>
      </c>
      <c r="I25" s="45">
        <v>1</v>
      </c>
      <c r="J25" s="237" t="s">
        <v>380</v>
      </c>
      <c r="K25" s="66">
        <f>L25</f>
        <v>40</v>
      </c>
      <c r="L25" s="45">
        <v>40</v>
      </c>
      <c r="M25" s="238" t="s">
        <v>199</v>
      </c>
    </row>
    <row r="26" spans="2:13">
      <c r="B26" s="184" t="s">
        <v>381</v>
      </c>
      <c r="C26" s="221">
        <f t="shared" si="0"/>
        <v>438</v>
      </c>
      <c r="D26" s="207">
        <v>425</v>
      </c>
      <c r="E26" s="207">
        <v>13</v>
      </c>
      <c r="F26" s="237" t="s">
        <v>382</v>
      </c>
      <c r="G26" s="66">
        <f t="shared" si="1"/>
        <v>316</v>
      </c>
      <c r="H26" s="45">
        <v>295</v>
      </c>
      <c r="I26" s="45">
        <v>21</v>
      </c>
      <c r="J26" s="237" t="s">
        <v>382</v>
      </c>
      <c r="K26" s="66">
        <f t="shared" si="2"/>
        <v>417</v>
      </c>
      <c r="L26" s="45">
        <v>403</v>
      </c>
      <c r="M26" s="165">
        <v>14</v>
      </c>
    </row>
    <row r="27" spans="2:13">
      <c r="B27" s="184" t="s">
        <v>383</v>
      </c>
      <c r="C27" s="221">
        <f t="shared" si="0"/>
        <v>650</v>
      </c>
      <c r="D27" s="207">
        <v>642</v>
      </c>
      <c r="E27" s="207">
        <v>8</v>
      </c>
      <c r="F27" s="237" t="s">
        <v>384</v>
      </c>
      <c r="G27" s="66">
        <f t="shared" si="1"/>
        <v>73</v>
      </c>
      <c r="H27" s="45">
        <v>71</v>
      </c>
      <c r="I27" s="45">
        <v>2</v>
      </c>
      <c r="J27" s="237" t="s">
        <v>384</v>
      </c>
      <c r="K27" s="66">
        <f t="shared" si="2"/>
        <v>77</v>
      </c>
      <c r="L27" s="45">
        <v>73</v>
      </c>
      <c r="M27" s="165">
        <v>4</v>
      </c>
    </row>
    <row r="28" spans="2:13">
      <c r="B28" s="184" t="s">
        <v>385</v>
      </c>
      <c r="C28" s="221">
        <f t="shared" si="0"/>
        <v>445</v>
      </c>
      <c r="D28" s="207">
        <v>434</v>
      </c>
      <c r="E28" s="207">
        <v>11</v>
      </c>
      <c r="F28" s="237" t="s">
        <v>386</v>
      </c>
      <c r="G28" s="66">
        <f t="shared" si="1"/>
        <v>29</v>
      </c>
      <c r="H28" s="45">
        <v>19</v>
      </c>
      <c r="I28" s="45">
        <v>10</v>
      </c>
      <c r="J28" s="237" t="s">
        <v>387</v>
      </c>
      <c r="K28" s="66">
        <f>L28</f>
        <v>77</v>
      </c>
      <c r="L28" s="45">
        <v>77</v>
      </c>
      <c r="M28" s="238" t="s">
        <v>199</v>
      </c>
    </row>
    <row r="29" spans="2:13">
      <c r="B29" s="184" t="s">
        <v>388</v>
      </c>
      <c r="C29" s="221">
        <f t="shared" si="0"/>
        <v>91</v>
      </c>
      <c r="D29" s="207">
        <v>89</v>
      </c>
      <c r="E29" s="207">
        <v>2</v>
      </c>
      <c r="F29" s="237" t="s">
        <v>389</v>
      </c>
      <c r="G29" s="66">
        <f t="shared" si="1"/>
        <v>61</v>
      </c>
      <c r="H29" s="45">
        <v>59</v>
      </c>
      <c r="I29" s="45">
        <v>2</v>
      </c>
      <c r="J29" s="237" t="s">
        <v>390</v>
      </c>
      <c r="K29" s="66">
        <f>L29</f>
        <v>230</v>
      </c>
      <c r="L29" s="45">
        <v>230</v>
      </c>
      <c r="M29" s="238" t="s">
        <v>199</v>
      </c>
    </row>
    <row r="30" spans="2:13">
      <c r="B30" s="184" t="s">
        <v>391</v>
      </c>
      <c r="C30" s="221">
        <f t="shared" si="0"/>
        <v>64</v>
      </c>
      <c r="D30" s="207">
        <v>58</v>
      </c>
      <c r="E30" s="207">
        <v>6</v>
      </c>
      <c r="F30" s="237" t="s">
        <v>392</v>
      </c>
      <c r="G30" s="66">
        <v>52</v>
      </c>
      <c r="H30" s="45">
        <v>52</v>
      </c>
      <c r="I30" s="113" t="s">
        <v>199</v>
      </c>
      <c r="J30" s="239" t="s">
        <v>393</v>
      </c>
      <c r="K30" s="66">
        <f t="shared" si="2"/>
        <v>79</v>
      </c>
      <c r="L30" s="45">
        <v>78</v>
      </c>
      <c r="M30" s="238">
        <v>1</v>
      </c>
    </row>
    <row r="31" spans="2:13">
      <c r="B31" s="184" t="s">
        <v>394</v>
      </c>
      <c r="C31" s="221">
        <f t="shared" si="0"/>
        <v>134</v>
      </c>
      <c r="D31" s="207">
        <v>130</v>
      </c>
      <c r="E31" s="207">
        <v>4</v>
      </c>
      <c r="F31" s="237" t="s">
        <v>387</v>
      </c>
      <c r="G31" s="66">
        <v>77</v>
      </c>
      <c r="H31" s="45">
        <v>77</v>
      </c>
      <c r="I31" s="113" t="s">
        <v>199</v>
      </c>
      <c r="J31" s="237" t="s">
        <v>395</v>
      </c>
      <c r="K31" s="66">
        <f>L31</f>
        <v>16</v>
      </c>
      <c r="L31" s="45">
        <v>16</v>
      </c>
      <c r="M31" s="238" t="s">
        <v>199</v>
      </c>
    </row>
    <row r="32" spans="2:13">
      <c r="B32" s="184" t="s">
        <v>396</v>
      </c>
      <c r="C32" s="221">
        <f t="shared" si="0"/>
        <v>55</v>
      </c>
      <c r="D32" s="207">
        <v>51</v>
      </c>
      <c r="E32" s="207">
        <v>4</v>
      </c>
      <c r="F32" s="237" t="s">
        <v>390</v>
      </c>
      <c r="G32" s="66">
        <f t="shared" si="1"/>
        <v>170</v>
      </c>
      <c r="H32" s="45">
        <v>169</v>
      </c>
      <c r="I32" s="45">
        <v>1</v>
      </c>
      <c r="J32" s="237" t="s">
        <v>397</v>
      </c>
      <c r="K32" s="66">
        <f>L32</f>
        <v>7</v>
      </c>
      <c r="L32" s="45">
        <v>7</v>
      </c>
      <c r="M32" s="238" t="s">
        <v>199</v>
      </c>
    </row>
    <row r="33" spans="2:13">
      <c r="B33" s="184" t="s">
        <v>398</v>
      </c>
      <c r="C33" s="221">
        <v>75</v>
      </c>
      <c r="D33" s="207">
        <v>75</v>
      </c>
      <c r="E33" s="113" t="s">
        <v>399</v>
      </c>
      <c r="F33" s="237" t="s">
        <v>400</v>
      </c>
      <c r="G33" s="66">
        <f t="shared" si="1"/>
        <v>66</v>
      </c>
      <c r="H33" s="45">
        <v>65</v>
      </c>
      <c r="I33" s="45">
        <v>1</v>
      </c>
      <c r="J33" s="237" t="s">
        <v>401</v>
      </c>
      <c r="K33" s="66">
        <f>L33</f>
        <v>19</v>
      </c>
      <c r="L33" s="45">
        <v>19</v>
      </c>
      <c r="M33" s="238" t="s">
        <v>199</v>
      </c>
    </row>
    <row r="34" spans="2:13">
      <c r="B34" s="184" t="s">
        <v>402</v>
      </c>
      <c r="C34" s="221">
        <v>148</v>
      </c>
      <c r="D34" s="207">
        <v>148</v>
      </c>
      <c r="E34" s="113" t="s">
        <v>199</v>
      </c>
      <c r="F34" s="237" t="s">
        <v>403</v>
      </c>
      <c r="G34" s="66">
        <v>11</v>
      </c>
      <c r="H34" s="45">
        <v>11</v>
      </c>
      <c r="I34" s="113" t="s">
        <v>199</v>
      </c>
      <c r="J34" s="237"/>
      <c r="K34" s="66"/>
      <c r="L34" s="45"/>
      <c r="M34" s="238"/>
    </row>
    <row r="35" spans="2:13">
      <c r="B35" s="184" t="s">
        <v>404</v>
      </c>
      <c r="C35" s="221">
        <v>70</v>
      </c>
      <c r="D35" s="207">
        <v>70</v>
      </c>
      <c r="E35" s="113" t="s">
        <v>199</v>
      </c>
      <c r="F35" s="237" t="s">
        <v>405</v>
      </c>
      <c r="G35" s="66">
        <v>39</v>
      </c>
      <c r="H35" s="45">
        <v>39</v>
      </c>
      <c r="I35" s="113" t="s">
        <v>199</v>
      </c>
      <c r="J35" s="237"/>
      <c r="K35" s="66"/>
      <c r="L35" s="45"/>
      <c r="M35" s="238"/>
    </row>
    <row r="36" spans="2:13">
      <c r="B36" s="184" t="s">
        <v>406</v>
      </c>
      <c r="C36" s="221">
        <v>41</v>
      </c>
      <c r="D36" s="207">
        <v>41</v>
      </c>
      <c r="E36" s="113" t="s">
        <v>199</v>
      </c>
      <c r="F36" s="237" t="s">
        <v>395</v>
      </c>
      <c r="G36" s="66">
        <v>10</v>
      </c>
      <c r="H36" s="45">
        <v>10</v>
      </c>
      <c r="I36" s="113" t="s">
        <v>199</v>
      </c>
      <c r="J36" s="240"/>
      <c r="K36" s="66"/>
      <c r="L36" s="45"/>
      <c r="M36" s="238"/>
    </row>
    <row r="37" spans="2:13">
      <c r="B37" s="184" t="s">
        <v>407</v>
      </c>
      <c r="C37" s="221">
        <v>12</v>
      </c>
      <c r="D37" s="207">
        <v>12</v>
      </c>
      <c r="E37" s="113" t="s">
        <v>199</v>
      </c>
      <c r="F37" s="237" t="s">
        <v>401</v>
      </c>
      <c r="G37" s="66">
        <v>35</v>
      </c>
      <c r="H37" s="45">
        <v>35</v>
      </c>
      <c r="I37" s="113" t="s">
        <v>199</v>
      </c>
      <c r="J37" s="240"/>
      <c r="K37" s="66"/>
      <c r="L37" s="66"/>
      <c r="M37" s="238"/>
    </row>
    <row r="38" spans="2:13">
      <c r="B38" s="184" t="s">
        <v>408</v>
      </c>
      <c r="C38" s="221">
        <f t="shared" si="0"/>
        <v>302</v>
      </c>
      <c r="D38" s="207">
        <v>290</v>
      </c>
      <c r="E38" s="207">
        <v>12</v>
      </c>
      <c r="F38" s="237" t="s">
        <v>409</v>
      </c>
      <c r="G38" s="66">
        <v>13</v>
      </c>
      <c r="H38" s="45">
        <v>13</v>
      </c>
      <c r="I38" s="113" t="s">
        <v>199</v>
      </c>
      <c r="J38" s="237"/>
      <c r="K38" s="66"/>
      <c r="L38" s="45"/>
      <c r="M38" s="238"/>
    </row>
    <row r="39" spans="2:13">
      <c r="B39" s="184"/>
      <c r="C39" s="221"/>
      <c r="D39" s="207"/>
      <c r="E39" s="207"/>
      <c r="F39" s="237" t="s">
        <v>410</v>
      </c>
      <c r="G39" s="66">
        <f t="shared" si="1"/>
        <v>18</v>
      </c>
      <c r="H39" s="45">
        <v>17</v>
      </c>
      <c r="I39" s="45">
        <v>1</v>
      </c>
      <c r="J39" s="240"/>
      <c r="K39" s="66"/>
      <c r="L39" s="45"/>
      <c r="M39" s="165"/>
    </row>
    <row r="40" spans="2:13">
      <c r="B40" s="184"/>
      <c r="C40" s="221"/>
      <c r="D40" s="207"/>
      <c r="E40" s="207"/>
      <c r="F40" s="222"/>
      <c r="G40" s="66"/>
      <c r="H40" s="45"/>
      <c r="I40" s="45"/>
      <c r="J40" s="222"/>
      <c r="K40" s="66"/>
      <c r="L40" s="45"/>
      <c r="M40" s="165"/>
    </row>
    <row r="41" spans="2:13">
      <c r="B41" s="208" t="s">
        <v>411</v>
      </c>
      <c r="C41" s="221">
        <f>D41+E41</f>
        <v>11567</v>
      </c>
      <c r="D41" s="207">
        <f>SUM(D42:D45)</f>
        <v>9408</v>
      </c>
      <c r="E41" s="207">
        <f>SUM(E42:E45)</f>
        <v>2159</v>
      </c>
      <c r="F41" s="222"/>
      <c r="G41" s="45">
        <f>H41+I41</f>
        <v>11299</v>
      </c>
      <c r="H41" s="45">
        <f>SUM(H42:H45)</f>
        <v>9287</v>
      </c>
      <c r="I41" s="45">
        <f>SUM(I42:I45)</f>
        <v>2012</v>
      </c>
      <c r="J41" s="222"/>
      <c r="K41" s="45">
        <f>L41+M41</f>
        <v>10948</v>
      </c>
      <c r="L41" s="45">
        <v>9086</v>
      </c>
      <c r="M41" s="165">
        <v>1862</v>
      </c>
    </row>
    <row r="42" spans="2:13">
      <c r="B42" s="184" t="s">
        <v>412</v>
      </c>
      <c r="C42" s="221">
        <f>D42+E42</f>
        <v>7389</v>
      </c>
      <c r="D42" s="207">
        <v>5976</v>
      </c>
      <c r="E42" s="207">
        <v>1413</v>
      </c>
      <c r="F42" s="222"/>
      <c r="G42" s="45">
        <f>H42+I42</f>
        <v>7173</v>
      </c>
      <c r="H42" s="45">
        <v>5800</v>
      </c>
      <c r="I42" s="45">
        <v>1373</v>
      </c>
      <c r="J42" s="222"/>
      <c r="K42" s="45">
        <f>L42+M42</f>
        <v>7107</v>
      </c>
      <c r="L42" s="45">
        <v>5777</v>
      </c>
      <c r="M42" s="165">
        <v>1330</v>
      </c>
    </row>
    <row r="43" spans="2:13">
      <c r="B43" s="184" t="s">
        <v>413</v>
      </c>
      <c r="C43" s="221">
        <f>D43+E43</f>
        <v>3634</v>
      </c>
      <c r="D43" s="207">
        <v>3010</v>
      </c>
      <c r="E43" s="207">
        <v>624</v>
      </c>
      <c r="F43" s="222"/>
      <c r="G43" s="45">
        <f>H43+I43</f>
        <v>3460</v>
      </c>
      <c r="H43" s="45">
        <v>2945</v>
      </c>
      <c r="I43" s="45">
        <v>515</v>
      </c>
      <c r="J43" s="222"/>
      <c r="K43" s="45">
        <f>L43+M43</f>
        <v>3255</v>
      </c>
      <c r="L43" s="45">
        <v>2826</v>
      </c>
      <c r="M43" s="165">
        <v>429</v>
      </c>
    </row>
    <row r="44" spans="2:13">
      <c r="B44" s="184" t="s">
        <v>414</v>
      </c>
      <c r="C44" s="221">
        <f>D44+E44</f>
        <v>219</v>
      </c>
      <c r="D44" s="207">
        <v>154</v>
      </c>
      <c r="E44" s="207">
        <v>65</v>
      </c>
      <c r="F44" s="222"/>
      <c r="G44" s="45">
        <f>H44+I44</f>
        <v>223</v>
      </c>
      <c r="H44" s="45">
        <v>171</v>
      </c>
      <c r="I44" s="45">
        <v>52</v>
      </c>
      <c r="J44" s="222"/>
      <c r="K44" s="45">
        <f>L44+M44</f>
        <v>251</v>
      </c>
      <c r="L44" s="45">
        <v>197</v>
      </c>
      <c r="M44" s="165">
        <v>54</v>
      </c>
    </row>
    <row r="45" spans="2:13">
      <c r="B45" s="184" t="s">
        <v>415</v>
      </c>
      <c r="C45" s="221">
        <f>D45+E45</f>
        <v>325</v>
      </c>
      <c r="D45" s="207">
        <v>268</v>
      </c>
      <c r="E45" s="207">
        <v>57</v>
      </c>
      <c r="F45" s="222"/>
      <c r="G45" s="45">
        <f>H45+I45</f>
        <v>443</v>
      </c>
      <c r="H45" s="45">
        <v>371</v>
      </c>
      <c r="I45" s="45">
        <v>72</v>
      </c>
      <c r="J45" s="222"/>
      <c r="K45" s="45">
        <f>L45+M45</f>
        <v>335</v>
      </c>
      <c r="L45" s="45">
        <v>286</v>
      </c>
      <c r="M45" s="165">
        <v>49</v>
      </c>
    </row>
    <row r="46" spans="2:13">
      <c r="B46" s="210"/>
      <c r="C46" s="181"/>
      <c r="D46" s="181"/>
      <c r="E46" s="181"/>
      <c r="F46" s="241"/>
      <c r="G46" s="242"/>
      <c r="H46" s="211"/>
      <c r="I46" s="211"/>
      <c r="J46" s="241"/>
      <c r="K46" s="242"/>
      <c r="L46" s="211"/>
      <c r="M46" s="212"/>
    </row>
    <row r="47" spans="2:13">
      <c r="B47" s="180" t="s">
        <v>77</v>
      </c>
    </row>
    <row r="48" spans="2:13">
      <c r="B48" s="180" t="s">
        <v>416</v>
      </c>
    </row>
    <row r="49" spans="2:13">
      <c r="B49" s="243" t="s">
        <v>417</v>
      </c>
    </row>
    <row r="50" spans="2:13">
      <c r="B50" s="180" t="s">
        <v>418</v>
      </c>
    </row>
    <row r="59" spans="2:13">
      <c r="B59" s="180" t="s">
        <v>419</v>
      </c>
    </row>
    <row r="60" spans="2:13">
      <c r="B60" s="181"/>
      <c r="C60" s="181"/>
      <c r="D60" s="181"/>
      <c r="E60" s="181"/>
      <c r="F60" s="214"/>
      <c r="G60" s="181"/>
      <c r="I60" s="181"/>
      <c r="J60" s="214"/>
      <c r="K60" s="181"/>
      <c r="L60" s="197" t="s">
        <v>80</v>
      </c>
      <c r="M60" s="197"/>
    </row>
    <row r="61" spans="2:13">
      <c r="B61" s="198" t="s">
        <v>353</v>
      </c>
      <c r="C61" s="199" t="s">
        <v>354</v>
      </c>
      <c r="D61" s="199"/>
      <c r="E61" s="199"/>
      <c r="F61" s="244" t="s">
        <v>353</v>
      </c>
      <c r="G61" s="216" t="s">
        <v>355</v>
      </c>
      <c r="H61" s="216"/>
      <c r="I61" s="216"/>
      <c r="J61" s="244" t="s">
        <v>353</v>
      </c>
      <c r="K61" s="216" t="s">
        <v>356</v>
      </c>
      <c r="L61" s="216"/>
      <c r="M61" s="245"/>
    </row>
    <row r="62" spans="2:13">
      <c r="B62" s="202"/>
      <c r="C62" s="203" t="s">
        <v>42</v>
      </c>
      <c r="D62" s="204" t="s">
        <v>357</v>
      </c>
      <c r="E62" s="204" t="s">
        <v>358</v>
      </c>
      <c r="F62" s="246"/>
      <c r="G62" s="247" t="s">
        <v>42</v>
      </c>
      <c r="H62" s="248" t="s">
        <v>357</v>
      </c>
      <c r="I62" s="248" t="s">
        <v>358</v>
      </c>
      <c r="J62" s="246"/>
      <c r="K62" s="247" t="s">
        <v>42</v>
      </c>
      <c r="L62" s="248" t="s">
        <v>357</v>
      </c>
      <c r="M62" s="249" t="s">
        <v>358</v>
      </c>
    </row>
    <row r="63" spans="2:13">
      <c r="B63" s="206"/>
      <c r="C63" s="185"/>
      <c r="D63" s="185"/>
      <c r="E63" s="185"/>
      <c r="F63" s="250"/>
      <c r="G63" s="251"/>
      <c r="H63" s="251"/>
      <c r="I63" s="251"/>
      <c r="J63" s="250"/>
      <c r="K63" s="251"/>
      <c r="L63" s="251"/>
      <c r="M63" s="252"/>
    </row>
    <row r="64" spans="2:13">
      <c r="B64" s="253" t="s">
        <v>420</v>
      </c>
      <c r="C64" s="207">
        <f>D64+E64</f>
        <v>71782</v>
      </c>
      <c r="D64" s="207">
        <v>56880</v>
      </c>
      <c r="E64" s="207">
        <v>14902</v>
      </c>
      <c r="F64" s="254"/>
      <c r="G64" s="24">
        <f>H64+I64</f>
        <v>75897</v>
      </c>
      <c r="H64" s="24">
        <v>60928</v>
      </c>
      <c r="I64" s="24">
        <v>14969</v>
      </c>
      <c r="J64" s="254"/>
      <c r="K64" s="24">
        <f>L64+M64</f>
        <v>85104</v>
      </c>
      <c r="L64" s="255">
        <v>69175</v>
      </c>
      <c r="M64" s="256">
        <v>15929</v>
      </c>
    </row>
    <row r="65" spans="2:13">
      <c r="B65" s="253" t="s">
        <v>421</v>
      </c>
      <c r="C65" s="207"/>
      <c r="D65" s="207"/>
      <c r="E65" s="207"/>
      <c r="F65" s="254"/>
      <c r="G65" s="24"/>
      <c r="H65" s="24"/>
      <c r="I65" s="24"/>
      <c r="J65" s="254"/>
      <c r="K65" s="24"/>
      <c r="L65" s="257"/>
      <c r="M65" s="258"/>
    </row>
    <row r="66" spans="2:13">
      <c r="B66" s="253"/>
      <c r="C66" s="207"/>
      <c r="D66" s="207"/>
      <c r="E66" s="207"/>
      <c r="F66" s="254"/>
      <c r="G66" s="24"/>
      <c r="H66" s="24"/>
      <c r="I66" s="24"/>
      <c r="J66" s="254"/>
      <c r="K66" s="24"/>
      <c r="L66" s="24"/>
      <c r="M66" s="25"/>
    </row>
    <row r="67" spans="2:13">
      <c r="B67" s="253" t="s">
        <v>422</v>
      </c>
      <c r="C67" s="207">
        <f>D67+E67</f>
        <v>34745</v>
      </c>
      <c r="D67" s="207">
        <v>27376</v>
      </c>
      <c r="E67" s="207">
        <v>7369</v>
      </c>
      <c r="F67" s="254"/>
      <c r="G67" s="24">
        <f>H67+I67</f>
        <v>35656</v>
      </c>
      <c r="H67" s="24">
        <v>28429</v>
      </c>
      <c r="I67" s="24">
        <v>7227</v>
      </c>
      <c r="J67" s="254"/>
      <c r="K67" s="24">
        <f>L67+M67</f>
        <v>36421</v>
      </c>
      <c r="L67" s="24">
        <v>29511</v>
      </c>
      <c r="M67" s="25">
        <v>6910</v>
      </c>
    </row>
    <row r="68" spans="2:13">
      <c r="B68" s="253" t="s">
        <v>423</v>
      </c>
      <c r="C68" s="207"/>
      <c r="D68" s="207"/>
      <c r="E68" s="207"/>
      <c r="F68" s="254"/>
      <c r="G68" s="24"/>
      <c r="H68" s="24"/>
      <c r="I68" s="24"/>
      <c r="J68" s="254"/>
      <c r="K68" s="24"/>
      <c r="L68" s="24"/>
      <c r="M68" s="25"/>
    </row>
    <row r="69" spans="2:13">
      <c r="B69" s="253" t="s">
        <v>424</v>
      </c>
      <c r="C69" s="207">
        <f>D69+E69</f>
        <v>37037</v>
      </c>
      <c r="D69" s="207">
        <f>D72+D103</f>
        <v>29504</v>
      </c>
      <c r="E69" s="207">
        <f>E72+E103</f>
        <v>7533</v>
      </c>
      <c r="F69" s="254"/>
      <c r="G69" s="24">
        <f>H69+I69</f>
        <v>40241</v>
      </c>
      <c r="H69" s="24">
        <v>32499</v>
      </c>
      <c r="I69" s="24">
        <v>7742</v>
      </c>
      <c r="J69" s="254"/>
      <c r="K69" s="24">
        <f>L69+M69</f>
        <v>45437</v>
      </c>
      <c r="L69" s="24">
        <v>36977</v>
      </c>
      <c r="M69" s="25">
        <v>8460</v>
      </c>
    </row>
    <row r="70" spans="2:13">
      <c r="B70" s="253" t="s">
        <v>425</v>
      </c>
      <c r="C70" s="207"/>
      <c r="D70" s="207"/>
      <c r="E70" s="207"/>
      <c r="F70" s="254"/>
      <c r="G70" s="24"/>
      <c r="H70" s="24"/>
      <c r="I70" s="24"/>
      <c r="J70" s="254"/>
      <c r="K70" s="24"/>
      <c r="L70" s="24"/>
      <c r="M70" s="25"/>
    </row>
    <row r="71" spans="2:13">
      <c r="B71" s="208"/>
      <c r="C71" s="207"/>
      <c r="D71" s="207"/>
      <c r="E71" s="207"/>
      <c r="F71" s="254"/>
      <c r="G71" s="24"/>
      <c r="H71" s="24"/>
      <c r="I71" s="24"/>
      <c r="J71" s="254"/>
      <c r="K71" s="24"/>
      <c r="L71" s="24"/>
      <c r="M71" s="25"/>
    </row>
    <row r="72" spans="2:13">
      <c r="B72" s="208" t="s">
        <v>364</v>
      </c>
      <c r="C72" s="207">
        <f t="shared" ref="C72:C97" si="3">D72+E72</f>
        <v>27249</v>
      </c>
      <c r="D72" s="207">
        <f>SUM(D73:D97)</f>
        <v>23867</v>
      </c>
      <c r="E72" s="207">
        <f>SUM(E73:E97)</f>
        <v>3382</v>
      </c>
      <c r="F72" s="254"/>
      <c r="G72" s="24">
        <f t="shared" ref="G72:G101" si="4">H72+I72</f>
        <v>29707</v>
      </c>
      <c r="H72" s="24">
        <f>SUM(H73:H101)</f>
        <v>26304</v>
      </c>
      <c r="I72" s="24">
        <f>SUM(I73:I101)</f>
        <v>3403</v>
      </c>
      <c r="J72" s="254"/>
      <c r="K72" s="24">
        <f t="shared" ref="K72:K90" si="5">L72+M72</f>
        <v>33165</v>
      </c>
      <c r="L72" s="24">
        <v>29002</v>
      </c>
      <c r="M72" s="25">
        <v>4163</v>
      </c>
    </row>
    <row r="73" spans="2:13">
      <c r="B73" s="184" t="s">
        <v>365</v>
      </c>
      <c r="C73" s="207">
        <f t="shared" si="3"/>
        <v>9375</v>
      </c>
      <c r="D73" s="207">
        <v>8207</v>
      </c>
      <c r="E73" s="207">
        <v>1168</v>
      </c>
      <c r="F73" s="259" t="s">
        <v>365</v>
      </c>
      <c r="G73" s="24">
        <f t="shared" si="4"/>
        <v>11246</v>
      </c>
      <c r="H73" s="24">
        <v>10145</v>
      </c>
      <c r="I73" s="24">
        <v>1101</v>
      </c>
      <c r="J73" s="259" t="s">
        <v>365</v>
      </c>
      <c r="K73" s="24">
        <f t="shared" si="5"/>
        <v>13422</v>
      </c>
      <c r="L73" s="24">
        <v>11978</v>
      </c>
      <c r="M73" s="25">
        <v>1444</v>
      </c>
    </row>
    <row r="74" spans="2:13">
      <c r="B74" s="184" t="s">
        <v>366</v>
      </c>
      <c r="C74" s="207">
        <f t="shared" si="3"/>
        <v>655</v>
      </c>
      <c r="D74" s="207">
        <v>590</v>
      </c>
      <c r="E74" s="207">
        <v>65</v>
      </c>
      <c r="F74" s="259" t="s">
        <v>366</v>
      </c>
      <c r="G74" s="24">
        <f t="shared" si="4"/>
        <v>640</v>
      </c>
      <c r="H74" s="24">
        <v>548</v>
      </c>
      <c r="I74" s="24">
        <v>92</v>
      </c>
      <c r="J74" s="259" t="s">
        <v>366</v>
      </c>
      <c r="K74" s="24">
        <f t="shared" si="5"/>
        <v>713</v>
      </c>
      <c r="L74" s="24">
        <v>587</v>
      </c>
      <c r="M74" s="25">
        <v>126</v>
      </c>
    </row>
    <row r="75" spans="2:13">
      <c r="B75" s="184" t="s">
        <v>367</v>
      </c>
      <c r="C75" s="207">
        <f t="shared" si="3"/>
        <v>101</v>
      </c>
      <c r="D75" s="207">
        <v>76</v>
      </c>
      <c r="E75" s="207">
        <v>25</v>
      </c>
      <c r="F75" s="259" t="s">
        <v>367</v>
      </c>
      <c r="G75" s="24">
        <f t="shared" si="4"/>
        <v>115</v>
      </c>
      <c r="H75" s="24">
        <v>75</v>
      </c>
      <c r="I75" s="24">
        <v>40</v>
      </c>
      <c r="J75" s="259" t="s">
        <v>367</v>
      </c>
      <c r="K75" s="24">
        <f t="shared" si="5"/>
        <v>251</v>
      </c>
      <c r="L75" s="24">
        <v>165</v>
      </c>
      <c r="M75" s="25">
        <v>86</v>
      </c>
    </row>
    <row r="76" spans="2:13">
      <c r="B76" s="184" t="s">
        <v>368</v>
      </c>
      <c r="C76" s="207">
        <f t="shared" si="3"/>
        <v>1480</v>
      </c>
      <c r="D76" s="207">
        <v>1333</v>
      </c>
      <c r="E76" s="207">
        <v>147</v>
      </c>
      <c r="F76" s="259" t="s">
        <v>368</v>
      </c>
      <c r="G76" s="24">
        <f t="shared" si="4"/>
        <v>1312</v>
      </c>
      <c r="H76" s="24">
        <v>1184</v>
      </c>
      <c r="I76" s="24">
        <v>128</v>
      </c>
      <c r="J76" s="259" t="s">
        <v>368</v>
      </c>
      <c r="K76" s="24">
        <f t="shared" si="5"/>
        <v>1576</v>
      </c>
      <c r="L76" s="24">
        <v>1372</v>
      </c>
      <c r="M76" s="25">
        <v>204</v>
      </c>
    </row>
    <row r="77" spans="2:13">
      <c r="B77" s="184" t="s">
        <v>369</v>
      </c>
      <c r="C77" s="207">
        <f t="shared" si="3"/>
        <v>301</v>
      </c>
      <c r="D77" s="207">
        <v>265</v>
      </c>
      <c r="E77" s="207">
        <v>36</v>
      </c>
      <c r="F77" s="239" t="s">
        <v>370</v>
      </c>
      <c r="G77" s="24">
        <f t="shared" si="4"/>
        <v>3994</v>
      </c>
      <c r="H77" s="24">
        <v>3445</v>
      </c>
      <c r="I77" s="24">
        <v>549</v>
      </c>
      <c r="J77" s="239" t="s">
        <v>370</v>
      </c>
      <c r="K77" s="24">
        <f t="shared" si="5"/>
        <v>4327</v>
      </c>
      <c r="L77" s="24">
        <v>3786</v>
      </c>
      <c r="M77" s="25">
        <v>541</v>
      </c>
    </row>
    <row r="78" spans="2:13">
      <c r="B78" s="184" t="s">
        <v>371</v>
      </c>
      <c r="C78" s="207">
        <f t="shared" si="3"/>
        <v>3616</v>
      </c>
      <c r="D78" s="207">
        <v>3098</v>
      </c>
      <c r="E78" s="207">
        <v>518</v>
      </c>
      <c r="F78" s="239" t="s">
        <v>372</v>
      </c>
      <c r="G78" s="24">
        <f t="shared" si="4"/>
        <v>4917</v>
      </c>
      <c r="H78" s="24">
        <v>4474</v>
      </c>
      <c r="I78" s="24">
        <v>443</v>
      </c>
      <c r="J78" s="239" t="s">
        <v>372</v>
      </c>
      <c r="K78" s="24">
        <f t="shared" si="5"/>
        <v>5564</v>
      </c>
      <c r="L78" s="24">
        <v>5033</v>
      </c>
      <c r="M78" s="25">
        <v>531</v>
      </c>
    </row>
    <row r="79" spans="2:13">
      <c r="B79" s="184" t="s">
        <v>373</v>
      </c>
      <c r="C79" s="207">
        <f t="shared" si="3"/>
        <v>211</v>
      </c>
      <c r="D79" s="207">
        <v>189</v>
      </c>
      <c r="E79" s="207">
        <v>22</v>
      </c>
      <c r="F79" s="239" t="s">
        <v>374</v>
      </c>
      <c r="G79" s="24">
        <f t="shared" si="4"/>
        <v>1306</v>
      </c>
      <c r="H79" s="24">
        <v>1161</v>
      </c>
      <c r="I79" s="24">
        <v>145</v>
      </c>
      <c r="J79" s="239" t="s">
        <v>374</v>
      </c>
      <c r="K79" s="24">
        <f t="shared" si="5"/>
        <v>1449</v>
      </c>
      <c r="L79" s="24">
        <v>1175</v>
      </c>
      <c r="M79" s="25">
        <v>274</v>
      </c>
    </row>
    <row r="80" spans="2:13">
      <c r="B80" s="184" t="s">
        <v>375</v>
      </c>
      <c r="C80" s="207">
        <f t="shared" si="3"/>
        <v>4419</v>
      </c>
      <c r="D80" s="207">
        <v>4015</v>
      </c>
      <c r="E80" s="207">
        <v>404</v>
      </c>
      <c r="F80" s="239" t="s">
        <v>376</v>
      </c>
      <c r="G80" s="24">
        <f t="shared" si="4"/>
        <v>1984</v>
      </c>
      <c r="H80" s="24">
        <v>1624</v>
      </c>
      <c r="I80" s="24">
        <v>360</v>
      </c>
      <c r="J80" s="239" t="s">
        <v>376</v>
      </c>
      <c r="K80" s="24">
        <f t="shared" si="5"/>
        <v>1980</v>
      </c>
      <c r="L80" s="24">
        <v>1625</v>
      </c>
      <c r="M80" s="25">
        <v>355</v>
      </c>
    </row>
    <row r="81" spans="2:13">
      <c r="B81" s="184" t="s">
        <v>377</v>
      </c>
      <c r="C81" s="207">
        <f t="shared" si="3"/>
        <v>481</v>
      </c>
      <c r="D81" s="207">
        <v>377</v>
      </c>
      <c r="E81" s="207">
        <v>104</v>
      </c>
      <c r="F81" s="239" t="s">
        <v>378</v>
      </c>
      <c r="G81" s="24">
        <f t="shared" si="4"/>
        <v>1734</v>
      </c>
      <c r="H81" s="24">
        <v>1540</v>
      </c>
      <c r="I81" s="24">
        <v>194</v>
      </c>
      <c r="J81" s="239" t="s">
        <v>378</v>
      </c>
      <c r="K81" s="24">
        <f t="shared" si="5"/>
        <v>1816</v>
      </c>
      <c r="L81" s="24">
        <v>1571</v>
      </c>
      <c r="M81" s="25">
        <v>245</v>
      </c>
    </row>
    <row r="82" spans="2:13">
      <c r="B82" s="184" t="s">
        <v>379</v>
      </c>
      <c r="C82" s="207">
        <f t="shared" si="3"/>
        <v>1659</v>
      </c>
      <c r="D82" s="207">
        <v>1342</v>
      </c>
      <c r="E82" s="207">
        <v>317</v>
      </c>
      <c r="F82" s="239" t="s">
        <v>380</v>
      </c>
      <c r="G82" s="24">
        <f t="shared" si="4"/>
        <v>176</v>
      </c>
      <c r="H82" s="24">
        <v>136</v>
      </c>
      <c r="I82" s="24">
        <v>40</v>
      </c>
      <c r="J82" s="239" t="s">
        <v>380</v>
      </c>
      <c r="K82" s="24">
        <f t="shared" si="5"/>
        <v>217</v>
      </c>
      <c r="L82" s="24">
        <v>176</v>
      </c>
      <c r="M82" s="25">
        <v>41</v>
      </c>
    </row>
    <row r="83" spans="2:13">
      <c r="B83" s="184" t="s">
        <v>381</v>
      </c>
      <c r="C83" s="207">
        <f t="shared" si="3"/>
        <v>571</v>
      </c>
      <c r="D83" s="207">
        <v>526</v>
      </c>
      <c r="E83" s="207">
        <v>45</v>
      </c>
      <c r="F83" s="239" t="s">
        <v>382</v>
      </c>
      <c r="G83" s="24">
        <f t="shared" si="4"/>
        <v>487</v>
      </c>
      <c r="H83" s="24">
        <v>411</v>
      </c>
      <c r="I83" s="24">
        <v>76</v>
      </c>
      <c r="J83" s="239" t="s">
        <v>382</v>
      </c>
      <c r="K83" s="24">
        <f t="shared" si="5"/>
        <v>1006</v>
      </c>
      <c r="L83" s="24">
        <v>859</v>
      </c>
      <c r="M83" s="25">
        <v>147</v>
      </c>
    </row>
    <row r="84" spans="2:13">
      <c r="B84" s="184" t="s">
        <v>383</v>
      </c>
      <c r="C84" s="207">
        <f t="shared" si="3"/>
        <v>1200</v>
      </c>
      <c r="D84" s="207">
        <v>1028</v>
      </c>
      <c r="E84" s="207">
        <v>172</v>
      </c>
      <c r="F84" s="239" t="s">
        <v>384</v>
      </c>
      <c r="G84" s="24">
        <f t="shared" si="4"/>
        <v>133</v>
      </c>
      <c r="H84" s="24">
        <v>109</v>
      </c>
      <c r="I84" s="24">
        <v>24</v>
      </c>
      <c r="J84" s="239" t="s">
        <v>384</v>
      </c>
      <c r="K84" s="24">
        <f t="shared" si="5"/>
        <v>184</v>
      </c>
      <c r="L84" s="24">
        <v>137</v>
      </c>
      <c r="M84" s="25">
        <v>47</v>
      </c>
    </row>
    <row r="85" spans="2:13">
      <c r="B85" s="184" t="s">
        <v>385</v>
      </c>
      <c r="C85" s="207">
        <f t="shared" si="3"/>
        <v>542</v>
      </c>
      <c r="D85" s="207">
        <v>489</v>
      </c>
      <c r="E85" s="207">
        <v>53</v>
      </c>
      <c r="F85" s="239" t="s">
        <v>386</v>
      </c>
      <c r="G85" s="24">
        <f t="shared" si="4"/>
        <v>295</v>
      </c>
      <c r="H85" s="24">
        <v>269</v>
      </c>
      <c r="I85" s="24">
        <v>26</v>
      </c>
      <c r="J85" s="239" t="s">
        <v>387</v>
      </c>
      <c r="K85" s="24">
        <f t="shared" si="5"/>
        <v>148</v>
      </c>
      <c r="L85" s="24">
        <v>139</v>
      </c>
      <c r="M85" s="25">
        <v>9</v>
      </c>
    </row>
    <row r="86" spans="2:13">
      <c r="B86" s="184" t="s">
        <v>426</v>
      </c>
      <c r="C86" s="207">
        <f t="shared" si="3"/>
        <v>62</v>
      </c>
      <c r="D86" s="207">
        <v>54</v>
      </c>
      <c r="E86" s="207">
        <v>8</v>
      </c>
      <c r="F86" s="239" t="s">
        <v>427</v>
      </c>
      <c r="G86" s="24">
        <f t="shared" si="4"/>
        <v>194</v>
      </c>
      <c r="H86" s="24">
        <v>164</v>
      </c>
      <c r="I86" s="24">
        <v>30</v>
      </c>
      <c r="J86" s="239" t="s">
        <v>428</v>
      </c>
      <c r="K86" s="24">
        <f t="shared" si="5"/>
        <v>260</v>
      </c>
      <c r="L86" s="24">
        <v>208</v>
      </c>
      <c r="M86" s="25">
        <v>52</v>
      </c>
    </row>
    <row r="87" spans="2:13">
      <c r="B87" s="184" t="s">
        <v>388</v>
      </c>
      <c r="C87" s="207">
        <f t="shared" si="3"/>
        <v>153</v>
      </c>
      <c r="D87" s="207">
        <v>138</v>
      </c>
      <c r="E87" s="207">
        <v>15</v>
      </c>
      <c r="F87" s="239" t="s">
        <v>429</v>
      </c>
      <c r="G87" s="24">
        <f t="shared" si="4"/>
        <v>163</v>
      </c>
      <c r="H87" s="24">
        <v>143</v>
      </c>
      <c r="I87" s="24">
        <v>20</v>
      </c>
      <c r="J87" s="239" t="s">
        <v>393</v>
      </c>
      <c r="K87" s="24">
        <f t="shared" si="5"/>
        <v>114</v>
      </c>
      <c r="L87" s="24">
        <v>89</v>
      </c>
      <c r="M87" s="25">
        <v>25</v>
      </c>
    </row>
    <row r="88" spans="2:13">
      <c r="B88" s="184" t="s">
        <v>391</v>
      </c>
      <c r="C88" s="207">
        <f t="shared" si="3"/>
        <v>362</v>
      </c>
      <c r="D88" s="207">
        <v>316</v>
      </c>
      <c r="E88" s="207">
        <v>46</v>
      </c>
      <c r="F88" s="239" t="s">
        <v>387</v>
      </c>
      <c r="G88" s="24">
        <f t="shared" si="4"/>
        <v>137</v>
      </c>
      <c r="H88" s="24">
        <v>124</v>
      </c>
      <c r="I88" s="24">
        <v>13</v>
      </c>
      <c r="J88" s="239" t="s">
        <v>395</v>
      </c>
      <c r="K88" s="24">
        <f t="shared" si="5"/>
        <v>66</v>
      </c>
      <c r="L88" s="24">
        <v>54</v>
      </c>
      <c r="M88" s="25">
        <v>12</v>
      </c>
    </row>
    <row r="89" spans="2:13">
      <c r="B89" s="184" t="s">
        <v>394</v>
      </c>
      <c r="C89" s="207">
        <f t="shared" si="3"/>
        <v>179</v>
      </c>
      <c r="D89" s="207">
        <v>166</v>
      </c>
      <c r="E89" s="207">
        <v>13</v>
      </c>
      <c r="F89" s="239" t="s">
        <v>428</v>
      </c>
      <c r="G89" s="24">
        <f t="shared" si="4"/>
        <v>241</v>
      </c>
      <c r="H89" s="24">
        <v>219</v>
      </c>
      <c r="I89" s="24">
        <v>22</v>
      </c>
      <c r="J89" s="239" t="s">
        <v>430</v>
      </c>
      <c r="K89" s="24">
        <f t="shared" si="5"/>
        <v>39</v>
      </c>
      <c r="L89" s="24">
        <v>32</v>
      </c>
      <c r="M89" s="25">
        <v>7</v>
      </c>
    </row>
    <row r="90" spans="2:13">
      <c r="B90" s="184" t="s">
        <v>396</v>
      </c>
      <c r="C90" s="207">
        <f t="shared" si="3"/>
        <v>244</v>
      </c>
      <c r="D90" s="207">
        <v>219</v>
      </c>
      <c r="E90" s="207">
        <v>25</v>
      </c>
      <c r="F90" s="239" t="s">
        <v>431</v>
      </c>
      <c r="G90" s="24">
        <f t="shared" si="4"/>
        <v>315</v>
      </c>
      <c r="H90" s="24">
        <v>272</v>
      </c>
      <c r="I90" s="24">
        <v>43</v>
      </c>
      <c r="J90" s="239" t="s">
        <v>401</v>
      </c>
      <c r="K90" s="24">
        <f t="shared" si="5"/>
        <v>33</v>
      </c>
      <c r="L90" s="24">
        <v>16</v>
      </c>
      <c r="M90" s="25">
        <v>17</v>
      </c>
    </row>
    <row r="91" spans="2:13">
      <c r="B91" s="184" t="s">
        <v>432</v>
      </c>
      <c r="C91" s="207">
        <f t="shared" si="3"/>
        <v>157</v>
      </c>
      <c r="D91" s="207">
        <v>150</v>
      </c>
      <c r="E91" s="207">
        <v>7</v>
      </c>
      <c r="F91" s="239" t="s">
        <v>403</v>
      </c>
      <c r="G91" s="24">
        <f t="shared" si="4"/>
        <v>47</v>
      </c>
      <c r="H91" s="24">
        <v>38</v>
      </c>
      <c r="I91" s="24">
        <v>9</v>
      </c>
      <c r="J91" s="239"/>
      <c r="K91" s="24"/>
      <c r="L91" s="24"/>
      <c r="M91" s="25"/>
    </row>
    <row r="92" spans="2:13">
      <c r="B92" s="184" t="s">
        <v>398</v>
      </c>
      <c r="C92" s="207">
        <f t="shared" si="3"/>
        <v>155</v>
      </c>
      <c r="D92" s="207">
        <v>144</v>
      </c>
      <c r="E92" s="207">
        <v>11</v>
      </c>
      <c r="F92" s="239" t="s">
        <v>433</v>
      </c>
      <c r="G92" s="24">
        <f t="shared" si="4"/>
        <v>64</v>
      </c>
      <c r="H92" s="24">
        <v>55</v>
      </c>
      <c r="I92" s="24">
        <v>9</v>
      </c>
      <c r="J92" s="239"/>
      <c r="K92" s="24"/>
      <c r="L92" s="24"/>
      <c r="M92" s="25"/>
    </row>
    <row r="93" spans="2:13">
      <c r="B93" s="184" t="s">
        <v>402</v>
      </c>
      <c r="C93" s="207">
        <f t="shared" si="3"/>
        <v>261</v>
      </c>
      <c r="D93" s="207">
        <v>234</v>
      </c>
      <c r="E93" s="207">
        <v>27</v>
      </c>
      <c r="F93" s="239" t="s">
        <v>395</v>
      </c>
      <c r="G93" s="24">
        <f t="shared" si="4"/>
        <v>48</v>
      </c>
      <c r="H93" s="24">
        <v>47</v>
      </c>
      <c r="I93" s="24">
        <v>1</v>
      </c>
      <c r="J93" s="240"/>
      <c r="K93" s="24"/>
      <c r="L93" s="24"/>
      <c r="M93" s="25"/>
    </row>
    <row r="94" spans="2:13">
      <c r="B94" s="184" t="s">
        <v>404</v>
      </c>
      <c r="C94" s="207">
        <f t="shared" si="3"/>
        <v>325</v>
      </c>
      <c r="D94" s="207">
        <v>295</v>
      </c>
      <c r="E94" s="207">
        <v>30</v>
      </c>
      <c r="F94" s="239" t="s">
        <v>430</v>
      </c>
      <c r="G94" s="24">
        <f t="shared" si="4"/>
        <v>34</v>
      </c>
      <c r="H94" s="24">
        <v>31</v>
      </c>
      <c r="I94" s="24">
        <v>3</v>
      </c>
      <c r="J94" s="240"/>
      <c r="K94" s="24"/>
      <c r="L94" s="24"/>
      <c r="M94" s="25"/>
    </row>
    <row r="95" spans="2:13">
      <c r="B95" s="184" t="s">
        <v>406</v>
      </c>
      <c r="C95" s="207">
        <f t="shared" si="3"/>
        <v>63</v>
      </c>
      <c r="D95" s="207">
        <v>53</v>
      </c>
      <c r="E95" s="207">
        <v>10</v>
      </c>
      <c r="F95" s="239" t="s">
        <v>401</v>
      </c>
      <c r="G95" s="24">
        <f t="shared" si="4"/>
        <v>28</v>
      </c>
      <c r="H95" s="24">
        <v>24</v>
      </c>
      <c r="I95" s="24">
        <v>4</v>
      </c>
      <c r="J95" s="240"/>
      <c r="K95" s="24"/>
      <c r="L95" s="24"/>
      <c r="M95" s="25"/>
    </row>
    <row r="96" spans="2:13">
      <c r="B96" s="184" t="s">
        <v>434</v>
      </c>
      <c r="C96" s="207">
        <f t="shared" si="3"/>
        <v>105</v>
      </c>
      <c r="D96" s="207">
        <v>95</v>
      </c>
      <c r="E96" s="207">
        <v>10</v>
      </c>
      <c r="F96" s="239" t="s">
        <v>435</v>
      </c>
      <c r="G96" s="24">
        <f t="shared" si="4"/>
        <v>21</v>
      </c>
      <c r="H96" s="24">
        <v>16</v>
      </c>
      <c r="I96" s="24">
        <v>5</v>
      </c>
      <c r="J96" s="239"/>
      <c r="K96" s="24"/>
      <c r="L96" s="24"/>
      <c r="M96" s="25"/>
    </row>
    <row r="97" spans="2:13">
      <c r="B97" s="184" t="s">
        <v>408</v>
      </c>
      <c r="C97" s="207">
        <f t="shared" si="3"/>
        <v>572</v>
      </c>
      <c r="D97" s="207">
        <v>468</v>
      </c>
      <c r="E97" s="207">
        <v>104</v>
      </c>
      <c r="F97" s="239" t="s">
        <v>436</v>
      </c>
      <c r="G97" s="24">
        <f t="shared" si="4"/>
        <v>23</v>
      </c>
      <c r="H97" s="24">
        <v>15</v>
      </c>
      <c r="I97" s="24">
        <v>8</v>
      </c>
      <c r="J97" s="239"/>
      <c r="K97" s="24"/>
      <c r="L97" s="24"/>
      <c r="M97" s="25"/>
    </row>
    <row r="98" spans="2:13">
      <c r="B98" s="184"/>
      <c r="C98" s="207"/>
      <c r="D98" s="207"/>
      <c r="E98" s="207"/>
      <c r="F98" s="239" t="s">
        <v>437</v>
      </c>
      <c r="G98" s="24">
        <f t="shared" si="4"/>
        <v>18</v>
      </c>
      <c r="H98" s="24">
        <v>16</v>
      </c>
      <c r="I98" s="24">
        <v>2</v>
      </c>
      <c r="J98" s="239"/>
      <c r="K98" s="24"/>
      <c r="L98" s="24"/>
      <c r="M98" s="25"/>
    </row>
    <row r="99" spans="2:13">
      <c r="B99" s="184"/>
      <c r="C99" s="257"/>
      <c r="D99" s="257"/>
      <c r="E99" s="257"/>
      <c r="F99" s="239" t="s">
        <v>438</v>
      </c>
      <c r="G99" s="24">
        <f t="shared" si="4"/>
        <v>11</v>
      </c>
      <c r="H99" s="24">
        <v>6</v>
      </c>
      <c r="I99" s="24">
        <v>5</v>
      </c>
      <c r="J99" s="239"/>
      <c r="K99" s="24"/>
      <c r="L99" s="24"/>
      <c r="M99" s="25"/>
    </row>
    <row r="100" spans="2:13">
      <c r="B100" s="184"/>
      <c r="C100" s="257"/>
      <c r="D100" s="257"/>
      <c r="E100" s="257"/>
      <c r="F100" s="239" t="s">
        <v>439</v>
      </c>
      <c r="G100" s="24">
        <f t="shared" si="4"/>
        <v>11</v>
      </c>
      <c r="H100" s="24">
        <v>5</v>
      </c>
      <c r="I100" s="24">
        <v>6</v>
      </c>
      <c r="J100" s="239"/>
      <c r="K100" s="24"/>
      <c r="L100" s="24"/>
      <c r="M100" s="25"/>
    </row>
    <row r="101" spans="2:13">
      <c r="B101" s="184"/>
      <c r="C101" s="257"/>
      <c r="D101" s="257"/>
      <c r="E101" s="257"/>
      <c r="F101" s="239" t="s">
        <v>440</v>
      </c>
      <c r="G101" s="24">
        <f t="shared" si="4"/>
        <v>13</v>
      </c>
      <c r="H101" s="24">
        <v>8</v>
      </c>
      <c r="I101" s="24">
        <v>5</v>
      </c>
      <c r="J101" s="239"/>
      <c r="K101" s="24"/>
      <c r="L101" s="24"/>
      <c r="M101" s="25"/>
    </row>
    <row r="102" spans="2:13">
      <c r="B102" s="208"/>
      <c r="C102" s="257"/>
      <c r="D102" s="257"/>
      <c r="E102" s="257"/>
      <c r="F102" s="254"/>
      <c r="G102" s="24"/>
      <c r="H102" s="24"/>
      <c r="I102" s="24"/>
      <c r="J102" s="254"/>
      <c r="K102" s="24"/>
      <c r="L102" s="24"/>
      <c r="M102" s="25"/>
    </row>
    <row r="103" spans="2:13">
      <c r="B103" s="208" t="s">
        <v>411</v>
      </c>
      <c r="C103" s="207">
        <f>D103+E103</f>
        <v>9788</v>
      </c>
      <c r="D103" s="207">
        <f>SUM(D104:D107)</f>
        <v>5637</v>
      </c>
      <c r="E103" s="207">
        <f>SUM(E104:E107)</f>
        <v>4151</v>
      </c>
      <c r="F103" s="260"/>
      <c r="G103" s="24">
        <f>H103+I103</f>
        <v>10534</v>
      </c>
      <c r="H103" s="24">
        <f>SUM(H104:H107)</f>
        <v>6195</v>
      </c>
      <c r="I103" s="24">
        <f>SUM(I104:I107)</f>
        <v>4339</v>
      </c>
      <c r="J103" s="260"/>
      <c r="K103" s="24">
        <f>L103+M103</f>
        <v>12272</v>
      </c>
      <c r="L103" s="24">
        <v>7975</v>
      </c>
      <c r="M103" s="25">
        <v>4297</v>
      </c>
    </row>
    <row r="104" spans="2:13">
      <c r="B104" s="184" t="s">
        <v>412</v>
      </c>
      <c r="C104" s="207">
        <f>D104+E104</f>
        <v>5816</v>
      </c>
      <c r="D104" s="207">
        <v>3774</v>
      </c>
      <c r="E104" s="207">
        <v>2042</v>
      </c>
      <c r="F104" s="260"/>
      <c r="G104" s="24">
        <f>H104+I104</f>
        <v>5863</v>
      </c>
      <c r="H104" s="24">
        <v>4043</v>
      </c>
      <c r="I104" s="24">
        <v>1820</v>
      </c>
      <c r="J104" s="260"/>
      <c r="K104" s="24">
        <f>L104+M104</f>
        <v>6567</v>
      </c>
      <c r="L104" s="24">
        <v>4800</v>
      </c>
      <c r="M104" s="25">
        <v>1767</v>
      </c>
    </row>
    <row r="105" spans="2:13">
      <c r="B105" s="184" t="s">
        <v>413</v>
      </c>
      <c r="C105" s="207">
        <f>D105+E105</f>
        <v>2517</v>
      </c>
      <c r="D105" s="207">
        <v>1275</v>
      </c>
      <c r="E105" s="207">
        <v>1242</v>
      </c>
      <c r="F105" s="254"/>
      <c r="G105" s="24">
        <f>H105+I105</f>
        <v>2792</v>
      </c>
      <c r="H105" s="24">
        <v>1398</v>
      </c>
      <c r="I105" s="24">
        <v>1394</v>
      </c>
      <c r="J105" s="254"/>
      <c r="K105" s="24">
        <f>L105+M105</f>
        <v>3376</v>
      </c>
      <c r="L105" s="24">
        <v>1959</v>
      </c>
      <c r="M105" s="25">
        <v>1417</v>
      </c>
    </row>
    <row r="106" spans="2:13">
      <c r="B106" s="184" t="s">
        <v>414</v>
      </c>
      <c r="C106" s="207">
        <f>D106+E106</f>
        <v>597</v>
      </c>
      <c r="D106" s="207">
        <v>207</v>
      </c>
      <c r="E106" s="207">
        <v>390</v>
      </c>
      <c r="F106" s="254"/>
      <c r="G106" s="24">
        <f>H106+I106</f>
        <v>657</v>
      </c>
      <c r="H106" s="24">
        <v>247</v>
      </c>
      <c r="I106" s="24">
        <v>410</v>
      </c>
      <c r="J106" s="254"/>
      <c r="K106" s="24">
        <f>L106+M106</f>
        <v>787</v>
      </c>
      <c r="L106" s="24">
        <v>391</v>
      </c>
      <c r="M106" s="25">
        <v>396</v>
      </c>
    </row>
    <row r="107" spans="2:13">
      <c r="B107" s="184" t="s">
        <v>415</v>
      </c>
      <c r="C107" s="207">
        <f>D107+E107</f>
        <v>858</v>
      </c>
      <c r="D107" s="207">
        <v>381</v>
      </c>
      <c r="E107" s="207">
        <v>477</v>
      </c>
      <c r="F107" s="254"/>
      <c r="G107" s="24">
        <f>H107+I107</f>
        <v>1222</v>
      </c>
      <c r="H107" s="24">
        <v>507</v>
      </c>
      <c r="I107" s="24">
        <v>715</v>
      </c>
      <c r="J107" s="254"/>
      <c r="K107" s="24">
        <f>L107+M107</f>
        <v>1542</v>
      </c>
      <c r="L107" s="24">
        <v>825</v>
      </c>
      <c r="M107" s="25">
        <v>717</v>
      </c>
    </row>
    <row r="108" spans="2:13">
      <c r="B108" s="210"/>
      <c r="C108" s="181"/>
      <c r="D108" s="181"/>
      <c r="E108" s="181"/>
      <c r="F108" s="241"/>
      <c r="G108" s="261"/>
      <c r="H108" s="261"/>
      <c r="I108" s="261"/>
      <c r="J108" s="241"/>
      <c r="K108" s="261"/>
      <c r="L108" s="261"/>
      <c r="M108" s="262"/>
    </row>
    <row r="109" spans="2:13">
      <c r="B109" s="180" t="s">
        <v>77</v>
      </c>
    </row>
    <row r="110" spans="2:13">
      <c r="B110" s="180" t="s">
        <v>416</v>
      </c>
    </row>
    <row r="111" spans="2:13">
      <c r="B111" s="180" t="s">
        <v>441</v>
      </c>
    </row>
    <row r="112" spans="2:13">
      <c r="B112" s="180" t="s">
        <v>442</v>
      </c>
    </row>
  </sheetData>
  <mergeCells count="14">
    <mergeCell ref="L60:M60"/>
    <mergeCell ref="B61:B62"/>
    <mergeCell ref="C61:E61"/>
    <mergeCell ref="F61:F62"/>
    <mergeCell ref="G61:I61"/>
    <mergeCell ref="J61:J62"/>
    <mergeCell ref="K61:M61"/>
    <mergeCell ref="L3:M3"/>
    <mergeCell ref="B4:B5"/>
    <mergeCell ref="C4:E4"/>
    <mergeCell ref="F4:F5"/>
    <mergeCell ref="G4:I4"/>
    <mergeCell ref="J4:J5"/>
    <mergeCell ref="K4:M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workbookViewId="0">
      <selection sqref="A1:XFD1048576"/>
    </sheetView>
  </sheetViews>
  <sheetFormatPr defaultRowHeight="13.5"/>
  <cols>
    <col min="1" max="1" width="3.125" style="180" customWidth="1"/>
    <col min="2" max="2" width="27.375" style="180" customWidth="1"/>
    <col min="3" max="5" width="9.125" style="180" customWidth="1"/>
    <col min="6" max="6" width="27.375" style="180" customWidth="1"/>
    <col min="7" max="7" width="9" style="180" customWidth="1"/>
    <col min="8" max="256" width="9" style="180"/>
    <col min="257" max="257" width="3.125" style="180" customWidth="1"/>
    <col min="258" max="258" width="27.375" style="180" customWidth="1"/>
    <col min="259" max="261" width="9.125" style="180" customWidth="1"/>
    <col min="262" max="262" width="27.375" style="180" customWidth="1"/>
    <col min="263" max="263" width="9" style="180" customWidth="1"/>
    <col min="264" max="512" width="9" style="180"/>
    <col min="513" max="513" width="3.125" style="180" customWidth="1"/>
    <col min="514" max="514" width="27.375" style="180" customWidth="1"/>
    <col min="515" max="517" width="9.125" style="180" customWidth="1"/>
    <col min="518" max="518" width="27.375" style="180" customWidth="1"/>
    <col min="519" max="519" width="9" style="180" customWidth="1"/>
    <col min="520" max="768" width="9" style="180"/>
    <col min="769" max="769" width="3.125" style="180" customWidth="1"/>
    <col min="770" max="770" width="27.375" style="180" customWidth="1"/>
    <col min="771" max="773" width="9.125" style="180" customWidth="1"/>
    <col min="774" max="774" width="27.375" style="180" customWidth="1"/>
    <col min="775" max="775" width="9" style="180" customWidth="1"/>
    <col min="776" max="1024" width="9" style="180"/>
    <col min="1025" max="1025" width="3.125" style="180" customWidth="1"/>
    <col min="1026" max="1026" width="27.375" style="180" customWidth="1"/>
    <col min="1027" max="1029" width="9.125" style="180" customWidth="1"/>
    <col min="1030" max="1030" width="27.375" style="180" customWidth="1"/>
    <col min="1031" max="1031" width="9" style="180" customWidth="1"/>
    <col min="1032" max="1280" width="9" style="180"/>
    <col min="1281" max="1281" width="3.125" style="180" customWidth="1"/>
    <col min="1282" max="1282" width="27.375" style="180" customWidth="1"/>
    <col min="1283" max="1285" width="9.125" style="180" customWidth="1"/>
    <col min="1286" max="1286" width="27.375" style="180" customWidth="1"/>
    <col min="1287" max="1287" width="9" style="180" customWidth="1"/>
    <col min="1288" max="1536" width="9" style="180"/>
    <col min="1537" max="1537" width="3.125" style="180" customWidth="1"/>
    <col min="1538" max="1538" width="27.375" style="180" customWidth="1"/>
    <col min="1539" max="1541" width="9.125" style="180" customWidth="1"/>
    <col min="1542" max="1542" width="27.375" style="180" customWidth="1"/>
    <col min="1543" max="1543" width="9" style="180" customWidth="1"/>
    <col min="1544" max="1792" width="9" style="180"/>
    <col min="1793" max="1793" width="3.125" style="180" customWidth="1"/>
    <col min="1794" max="1794" width="27.375" style="180" customWidth="1"/>
    <col min="1795" max="1797" width="9.125" style="180" customWidth="1"/>
    <col min="1798" max="1798" width="27.375" style="180" customWidth="1"/>
    <col min="1799" max="1799" width="9" style="180" customWidth="1"/>
    <col min="1800" max="2048" width="9" style="180"/>
    <col min="2049" max="2049" width="3.125" style="180" customWidth="1"/>
    <col min="2050" max="2050" width="27.375" style="180" customWidth="1"/>
    <col min="2051" max="2053" width="9.125" style="180" customWidth="1"/>
    <col min="2054" max="2054" width="27.375" style="180" customWidth="1"/>
    <col min="2055" max="2055" width="9" style="180" customWidth="1"/>
    <col min="2056" max="2304" width="9" style="180"/>
    <col min="2305" max="2305" width="3.125" style="180" customWidth="1"/>
    <col min="2306" max="2306" width="27.375" style="180" customWidth="1"/>
    <col min="2307" max="2309" width="9.125" style="180" customWidth="1"/>
    <col min="2310" max="2310" width="27.375" style="180" customWidth="1"/>
    <col min="2311" max="2311" width="9" style="180" customWidth="1"/>
    <col min="2312" max="2560" width="9" style="180"/>
    <col min="2561" max="2561" width="3.125" style="180" customWidth="1"/>
    <col min="2562" max="2562" width="27.375" style="180" customWidth="1"/>
    <col min="2563" max="2565" width="9.125" style="180" customWidth="1"/>
    <col min="2566" max="2566" width="27.375" style="180" customWidth="1"/>
    <col min="2567" max="2567" width="9" style="180" customWidth="1"/>
    <col min="2568" max="2816" width="9" style="180"/>
    <col min="2817" max="2817" width="3.125" style="180" customWidth="1"/>
    <col min="2818" max="2818" width="27.375" style="180" customWidth="1"/>
    <col min="2819" max="2821" width="9.125" style="180" customWidth="1"/>
    <col min="2822" max="2822" width="27.375" style="180" customWidth="1"/>
    <col min="2823" max="2823" width="9" style="180" customWidth="1"/>
    <col min="2824" max="3072" width="9" style="180"/>
    <col min="3073" max="3073" width="3.125" style="180" customWidth="1"/>
    <col min="3074" max="3074" width="27.375" style="180" customWidth="1"/>
    <col min="3075" max="3077" width="9.125" style="180" customWidth="1"/>
    <col min="3078" max="3078" width="27.375" style="180" customWidth="1"/>
    <col min="3079" max="3079" width="9" style="180" customWidth="1"/>
    <col min="3080" max="3328" width="9" style="180"/>
    <col min="3329" max="3329" width="3.125" style="180" customWidth="1"/>
    <col min="3330" max="3330" width="27.375" style="180" customWidth="1"/>
    <col min="3331" max="3333" width="9.125" style="180" customWidth="1"/>
    <col min="3334" max="3334" width="27.375" style="180" customWidth="1"/>
    <col min="3335" max="3335" width="9" style="180" customWidth="1"/>
    <col min="3336" max="3584" width="9" style="180"/>
    <col min="3585" max="3585" width="3.125" style="180" customWidth="1"/>
    <col min="3586" max="3586" width="27.375" style="180" customWidth="1"/>
    <col min="3587" max="3589" width="9.125" style="180" customWidth="1"/>
    <col min="3590" max="3590" width="27.375" style="180" customWidth="1"/>
    <col min="3591" max="3591" width="9" style="180" customWidth="1"/>
    <col min="3592" max="3840" width="9" style="180"/>
    <col min="3841" max="3841" width="3.125" style="180" customWidth="1"/>
    <col min="3842" max="3842" width="27.375" style="180" customWidth="1"/>
    <col min="3843" max="3845" width="9.125" style="180" customWidth="1"/>
    <col min="3846" max="3846" width="27.375" style="180" customWidth="1"/>
    <col min="3847" max="3847" width="9" style="180" customWidth="1"/>
    <col min="3848" max="4096" width="9" style="180"/>
    <col min="4097" max="4097" width="3.125" style="180" customWidth="1"/>
    <col min="4098" max="4098" width="27.375" style="180" customWidth="1"/>
    <col min="4099" max="4101" width="9.125" style="180" customWidth="1"/>
    <col min="4102" max="4102" width="27.375" style="180" customWidth="1"/>
    <col min="4103" max="4103" width="9" style="180" customWidth="1"/>
    <col min="4104" max="4352" width="9" style="180"/>
    <col min="4353" max="4353" width="3.125" style="180" customWidth="1"/>
    <col min="4354" max="4354" width="27.375" style="180" customWidth="1"/>
    <col min="4355" max="4357" width="9.125" style="180" customWidth="1"/>
    <col min="4358" max="4358" width="27.375" style="180" customWidth="1"/>
    <col min="4359" max="4359" width="9" style="180" customWidth="1"/>
    <col min="4360" max="4608" width="9" style="180"/>
    <col min="4609" max="4609" width="3.125" style="180" customWidth="1"/>
    <col min="4610" max="4610" width="27.375" style="180" customWidth="1"/>
    <col min="4611" max="4613" width="9.125" style="180" customWidth="1"/>
    <col min="4614" max="4614" width="27.375" style="180" customWidth="1"/>
    <col min="4615" max="4615" width="9" style="180" customWidth="1"/>
    <col min="4616" max="4864" width="9" style="180"/>
    <col min="4865" max="4865" width="3.125" style="180" customWidth="1"/>
    <col min="4866" max="4866" width="27.375" style="180" customWidth="1"/>
    <col min="4867" max="4869" width="9.125" style="180" customWidth="1"/>
    <col min="4870" max="4870" width="27.375" style="180" customWidth="1"/>
    <col min="4871" max="4871" width="9" style="180" customWidth="1"/>
    <col min="4872" max="5120" width="9" style="180"/>
    <col min="5121" max="5121" width="3.125" style="180" customWidth="1"/>
    <col min="5122" max="5122" width="27.375" style="180" customWidth="1"/>
    <col min="5123" max="5125" width="9.125" style="180" customWidth="1"/>
    <col min="5126" max="5126" width="27.375" style="180" customWidth="1"/>
    <col min="5127" max="5127" width="9" style="180" customWidth="1"/>
    <col min="5128" max="5376" width="9" style="180"/>
    <col min="5377" max="5377" width="3.125" style="180" customWidth="1"/>
    <col min="5378" max="5378" width="27.375" style="180" customWidth="1"/>
    <col min="5379" max="5381" width="9.125" style="180" customWidth="1"/>
    <col min="5382" max="5382" width="27.375" style="180" customWidth="1"/>
    <col min="5383" max="5383" width="9" style="180" customWidth="1"/>
    <col min="5384" max="5632" width="9" style="180"/>
    <col min="5633" max="5633" width="3.125" style="180" customWidth="1"/>
    <col min="5634" max="5634" width="27.375" style="180" customWidth="1"/>
    <col min="5635" max="5637" width="9.125" style="180" customWidth="1"/>
    <col min="5638" max="5638" width="27.375" style="180" customWidth="1"/>
    <col min="5639" max="5639" width="9" style="180" customWidth="1"/>
    <col min="5640" max="5888" width="9" style="180"/>
    <col min="5889" max="5889" width="3.125" style="180" customWidth="1"/>
    <col min="5890" max="5890" width="27.375" style="180" customWidth="1"/>
    <col min="5891" max="5893" width="9.125" style="180" customWidth="1"/>
    <col min="5894" max="5894" width="27.375" style="180" customWidth="1"/>
    <col min="5895" max="5895" width="9" style="180" customWidth="1"/>
    <col min="5896" max="6144" width="9" style="180"/>
    <col min="6145" max="6145" width="3.125" style="180" customWidth="1"/>
    <col min="6146" max="6146" width="27.375" style="180" customWidth="1"/>
    <col min="6147" max="6149" width="9.125" style="180" customWidth="1"/>
    <col min="6150" max="6150" width="27.375" style="180" customWidth="1"/>
    <col min="6151" max="6151" width="9" style="180" customWidth="1"/>
    <col min="6152" max="6400" width="9" style="180"/>
    <col min="6401" max="6401" width="3.125" style="180" customWidth="1"/>
    <col min="6402" max="6402" width="27.375" style="180" customWidth="1"/>
    <col min="6403" max="6405" width="9.125" style="180" customWidth="1"/>
    <col min="6406" max="6406" width="27.375" style="180" customWidth="1"/>
    <col min="6407" max="6407" width="9" style="180" customWidth="1"/>
    <col min="6408" max="6656" width="9" style="180"/>
    <col min="6657" max="6657" width="3.125" style="180" customWidth="1"/>
    <col min="6658" max="6658" width="27.375" style="180" customWidth="1"/>
    <col min="6659" max="6661" width="9.125" style="180" customWidth="1"/>
    <col min="6662" max="6662" width="27.375" style="180" customWidth="1"/>
    <col min="6663" max="6663" width="9" style="180" customWidth="1"/>
    <col min="6664" max="6912" width="9" style="180"/>
    <col min="6913" max="6913" width="3.125" style="180" customWidth="1"/>
    <col min="6914" max="6914" width="27.375" style="180" customWidth="1"/>
    <col min="6915" max="6917" width="9.125" style="180" customWidth="1"/>
    <col min="6918" max="6918" width="27.375" style="180" customWidth="1"/>
    <col min="6919" max="6919" width="9" style="180" customWidth="1"/>
    <col min="6920" max="7168" width="9" style="180"/>
    <col min="7169" max="7169" width="3.125" style="180" customWidth="1"/>
    <col min="7170" max="7170" width="27.375" style="180" customWidth="1"/>
    <col min="7171" max="7173" width="9.125" style="180" customWidth="1"/>
    <col min="7174" max="7174" width="27.375" style="180" customWidth="1"/>
    <col min="7175" max="7175" width="9" style="180" customWidth="1"/>
    <col min="7176" max="7424" width="9" style="180"/>
    <col min="7425" max="7425" width="3.125" style="180" customWidth="1"/>
    <col min="7426" max="7426" width="27.375" style="180" customWidth="1"/>
    <col min="7427" max="7429" width="9.125" style="180" customWidth="1"/>
    <col min="7430" max="7430" width="27.375" style="180" customWidth="1"/>
    <col min="7431" max="7431" width="9" style="180" customWidth="1"/>
    <col min="7432" max="7680" width="9" style="180"/>
    <col min="7681" max="7681" width="3.125" style="180" customWidth="1"/>
    <col min="7682" max="7682" width="27.375" style="180" customWidth="1"/>
    <col min="7683" max="7685" width="9.125" style="180" customWidth="1"/>
    <col min="7686" max="7686" width="27.375" style="180" customWidth="1"/>
    <col min="7687" max="7687" width="9" style="180" customWidth="1"/>
    <col min="7688" max="7936" width="9" style="180"/>
    <col min="7937" max="7937" width="3.125" style="180" customWidth="1"/>
    <col min="7938" max="7938" width="27.375" style="180" customWidth="1"/>
    <col min="7939" max="7941" width="9.125" style="180" customWidth="1"/>
    <col min="7942" max="7942" width="27.375" style="180" customWidth="1"/>
    <col min="7943" max="7943" width="9" style="180" customWidth="1"/>
    <col min="7944" max="8192" width="9" style="180"/>
    <col min="8193" max="8193" width="3.125" style="180" customWidth="1"/>
    <col min="8194" max="8194" width="27.375" style="180" customWidth="1"/>
    <col min="8195" max="8197" width="9.125" style="180" customWidth="1"/>
    <col min="8198" max="8198" width="27.375" style="180" customWidth="1"/>
    <col min="8199" max="8199" width="9" style="180" customWidth="1"/>
    <col min="8200" max="8448" width="9" style="180"/>
    <col min="8449" max="8449" width="3.125" style="180" customWidth="1"/>
    <col min="8450" max="8450" width="27.375" style="180" customWidth="1"/>
    <col min="8451" max="8453" width="9.125" style="180" customWidth="1"/>
    <col min="8454" max="8454" width="27.375" style="180" customWidth="1"/>
    <col min="8455" max="8455" width="9" style="180" customWidth="1"/>
    <col min="8456" max="8704" width="9" style="180"/>
    <col min="8705" max="8705" width="3.125" style="180" customWidth="1"/>
    <col min="8706" max="8706" width="27.375" style="180" customWidth="1"/>
    <col min="8707" max="8709" width="9.125" style="180" customWidth="1"/>
    <col min="8710" max="8710" width="27.375" style="180" customWidth="1"/>
    <col min="8711" max="8711" width="9" style="180" customWidth="1"/>
    <col min="8712" max="8960" width="9" style="180"/>
    <col min="8961" max="8961" width="3.125" style="180" customWidth="1"/>
    <col min="8962" max="8962" width="27.375" style="180" customWidth="1"/>
    <col min="8963" max="8965" width="9.125" style="180" customWidth="1"/>
    <col min="8966" max="8966" width="27.375" style="180" customWidth="1"/>
    <col min="8967" max="8967" width="9" style="180" customWidth="1"/>
    <col min="8968" max="9216" width="9" style="180"/>
    <col min="9217" max="9217" width="3.125" style="180" customWidth="1"/>
    <col min="9218" max="9218" width="27.375" style="180" customWidth="1"/>
    <col min="9219" max="9221" width="9.125" style="180" customWidth="1"/>
    <col min="9222" max="9222" width="27.375" style="180" customWidth="1"/>
    <col min="9223" max="9223" width="9" style="180" customWidth="1"/>
    <col min="9224" max="9472" width="9" style="180"/>
    <col min="9473" max="9473" width="3.125" style="180" customWidth="1"/>
    <col min="9474" max="9474" width="27.375" style="180" customWidth="1"/>
    <col min="9475" max="9477" width="9.125" style="180" customWidth="1"/>
    <col min="9478" max="9478" width="27.375" style="180" customWidth="1"/>
    <col min="9479" max="9479" width="9" style="180" customWidth="1"/>
    <col min="9480" max="9728" width="9" style="180"/>
    <col min="9729" max="9729" width="3.125" style="180" customWidth="1"/>
    <col min="9730" max="9730" width="27.375" style="180" customWidth="1"/>
    <col min="9731" max="9733" width="9.125" style="180" customWidth="1"/>
    <col min="9734" max="9734" width="27.375" style="180" customWidth="1"/>
    <col min="9735" max="9735" width="9" style="180" customWidth="1"/>
    <col min="9736" max="9984" width="9" style="180"/>
    <col min="9985" max="9985" width="3.125" style="180" customWidth="1"/>
    <col min="9986" max="9986" width="27.375" style="180" customWidth="1"/>
    <col min="9987" max="9989" width="9.125" style="180" customWidth="1"/>
    <col min="9990" max="9990" width="27.375" style="180" customWidth="1"/>
    <col min="9991" max="9991" width="9" style="180" customWidth="1"/>
    <col min="9992" max="10240" width="9" style="180"/>
    <col min="10241" max="10241" width="3.125" style="180" customWidth="1"/>
    <col min="10242" max="10242" width="27.375" style="180" customWidth="1"/>
    <col min="10243" max="10245" width="9.125" style="180" customWidth="1"/>
    <col min="10246" max="10246" width="27.375" style="180" customWidth="1"/>
    <col min="10247" max="10247" width="9" style="180" customWidth="1"/>
    <col min="10248" max="10496" width="9" style="180"/>
    <col min="10497" max="10497" width="3.125" style="180" customWidth="1"/>
    <col min="10498" max="10498" width="27.375" style="180" customWidth="1"/>
    <col min="10499" max="10501" width="9.125" style="180" customWidth="1"/>
    <col min="10502" max="10502" width="27.375" style="180" customWidth="1"/>
    <col min="10503" max="10503" width="9" style="180" customWidth="1"/>
    <col min="10504" max="10752" width="9" style="180"/>
    <col min="10753" max="10753" width="3.125" style="180" customWidth="1"/>
    <col min="10754" max="10754" width="27.375" style="180" customWidth="1"/>
    <col min="10755" max="10757" width="9.125" style="180" customWidth="1"/>
    <col min="10758" max="10758" width="27.375" style="180" customWidth="1"/>
    <col min="10759" max="10759" width="9" style="180" customWidth="1"/>
    <col min="10760" max="11008" width="9" style="180"/>
    <col min="11009" max="11009" width="3.125" style="180" customWidth="1"/>
    <col min="11010" max="11010" width="27.375" style="180" customWidth="1"/>
    <col min="11011" max="11013" width="9.125" style="180" customWidth="1"/>
    <col min="11014" max="11014" width="27.375" style="180" customWidth="1"/>
    <col min="11015" max="11015" width="9" style="180" customWidth="1"/>
    <col min="11016" max="11264" width="9" style="180"/>
    <col min="11265" max="11265" width="3.125" style="180" customWidth="1"/>
    <col min="11266" max="11266" width="27.375" style="180" customWidth="1"/>
    <col min="11267" max="11269" width="9.125" style="180" customWidth="1"/>
    <col min="11270" max="11270" width="27.375" style="180" customWidth="1"/>
    <col min="11271" max="11271" width="9" style="180" customWidth="1"/>
    <col min="11272" max="11520" width="9" style="180"/>
    <col min="11521" max="11521" width="3.125" style="180" customWidth="1"/>
    <col min="11522" max="11522" width="27.375" style="180" customWidth="1"/>
    <col min="11523" max="11525" width="9.125" style="180" customWidth="1"/>
    <col min="11526" max="11526" width="27.375" style="180" customWidth="1"/>
    <col min="11527" max="11527" width="9" style="180" customWidth="1"/>
    <col min="11528" max="11776" width="9" style="180"/>
    <col min="11777" max="11777" width="3.125" style="180" customWidth="1"/>
    <col min="11778" max="11778" width="27.375" style="180" customWidth="1"/>
    <col min="11779" max="11781" width="9.125" style="180" customWidth="1"/>
    <col min="11782" max="11782" width="27.375" style="180" customWidth="1"/>
    <col min="11783" max="11783" width="9" style="180" customWidth="1"/>
    <col min="11784" max="12032" width="9" style="180"/>
    <col min="12033" max="12033" width="3.125" style="180" customWidth="1"/>
    <col min="12034" max="12034" width="27.375" style="180" customWidth="1"/>
    <col min="12035" max="12037" width="9.125" style="180" customWidth="1"/>
    <col min="12038" max="12038" width="27.375" style="180" customWidth="1"/>
    <col min="12039" max="12039" width="9" style="180" customWidth="1"/>
    <col min="12040" max="12288" width="9" style="180"/>
    <col min="12289" max="12289" width="3.125" style="180" customWidth="1"/>
    <col min="12290" max="12290" width="27.375" style="180" customWidth="1"/>
    <col min="12291" max="12293" width="9.125" style="180" customWidth="1"/>
    <col min="12294" max="12294" width="27.375" style="180" customWidth="1"/>
    <col min="12295" max="12295" width="9" style="180" customWidth="1"/>
    <col min="12296" max="12544" width="9" style="180"/>
    <col min="12545" max="12545" width="3.125" style="180" customWidth="1"/>
    <col min="12546" max="12546" width="27.375" style="180" customWidth="1"/>
    <col min="12547" max="12549" width="9.125" style="180" customWidth="1"/>
    <col min="12550" max="12550" width="27.375" style="180" customWidth="1"/>
    <col min="12551" max="12551" width="9" style="180" customWidth="1"/>
    <col min="12552" max="12800" width="9" style="180"/>
    <col min="12801" max="12801" width="3.125" style="180" customWidth="1"/>
    <col min="12802" max="12802" width="27.375" style="180" customWidth="1"/>
    <col min="12803" max="12805" width="9.125" style="180" customWidth="1"/>
    <col min="12806" max="12806" width="27.375" style="180" customWidth="1"/>
    <col min="12807" max="12807" width="9" style="180" customWidth="1"/>
    <col min="12808" max="13056" width="9" style="180"/>
    <col min="13057" max="13057" width="3.125" style="180" customWidth="1"/>
    <col min="13058" max="13058" width="27.375" style="180" customWidth="1"/>
    <col min="13059" max="13061" width="9.125" style="180" customWidth="1"/>
    <col min="13062" max="13062" width="27.375" style="180" customWidth="1"/>
    <col min="13063" max="13063" width="9" style="180" customWidth="1"/>
    <col min="13064" max="13312" width="9" style="180"/>
    <col min="13313" max="13313" width="3.125" style="180" customWidth="1"/>
    <col min="13314" max="13314" width="27.375" style="180" customWidth="1"/>
    <col min="13315" max="13317" width="9.125" style="180" customWidth="1"/>
    <col min="13318" max="13318" width="27.375" style="180" customWidth="1"/>
    <col min="13319" max="13319" width="9" style="180" customWidth="1"/>
    <col min="13320" max="13568" width="9" style="180"/>
    <col min="13569" max="13569" width="3.125" style="180" customWidth="1"/>
    <col min="13570" max="13570" width="27.375" style="180" customWidth="1"/>
    <col min="13571" max="13573" width="9.125" style="180" customWidth="1"/>
    <col min="13574" max="13574" width="27.375" style="180" customWidth="1"/>
    <col min="13575" max="13575" width="9" style="180" customWidth="1"/>
    <col min="13576" max="13824" width="9" style="180"/>
    <col min="13825" max="13825" width="3.125" style="180" customWidth="1"/>
    <col min="13826" max="13826" width="27.375" style="180" customWidth="1"/>
    <col min="13827" max="13829" width="9.125" style="180" customWidth="1"/>
    <col min="13830" max="13830" width="27.375" style="180" customWidth="1"/>
    <col min="13831" max="13831" width="9" style="180" customWidth="1"/>
    <col min="13832" max="14080" width="9" style="180"/>
    <col min="14081" max="14081" width="3.125" style="180" customWidth="1"/>
    <col min="14082" max="14082" width="27.375" style="180" customWidth="1"/>
    <col min="14083" max="14085" width="9.125" style="180" customWidth="1"/>
    <col min="14086" max="14086" width="27.375" style="180" customWidth="1"/>
    <col min="14087" max="14087" width="9" style="180" customWidth="1"/>
    <col min="14088" max="14336" width="9" style="180"/>
    <col min="14337" max="14337" width="3.125" style="180" customWidth="1"/>
    <col min="14338" max="14338" width="27.375" style="180" customWidth="1"/>
    <col min="14339" max="14341" width="9.125" style="180" customWidth="1"/>
    <col min="14342" max="14342" width="27.375" style="180" customWidth="1"/>
    <col min="14343" max="14343" width="9" style="180" customWidth="1"/>
    <col min="14344" max="14592" width="9" style="180"/>
    <col min="14593" max="14593" width="3.125" style="180" customWidth="1"/>
    <col min="14594" max="14594" width="27.375" style="180" customWidth="1"/>
    <col min="14595" max="14597" width="9.125" style="180" customWidth="1"/>
    <col min="14598" max="14598" width="27.375" style="180" customWidth="1"/>
    <col min="14599" max="14599" width="9" style="180" customWidth="1"/>
    <col min="14600" max="14848" width="9" style="180"/>
    <col min="14849" max="14849" width="3.125" style="180" customWidth="1"/>
    <col min="14850" max="14850" width="27.375" style="180" customWidth="1"/>
    <col min="14851" max="14853" width="9.125" style="180" customWidth="1"/>
    <col min="14854" max="14854" width="27.375" style="180" customWidth="1"/>
    <col min="14855" max="14855" width="9" style="180" customWidth="1"/>
    <col min="14856" max="15104" width="9" style="180"/>
    <col min="15105" max="15105" width="3.125" style="180" customWidth="1"/>
    <col min="15106" max="15106" width="27.375" style="180" customWidth="1"/>
    <col min="15107" max="15109" width="9.125" style="180" customWidth="1"/>
    <col min="15110" max="15110" width="27.375" style="180" customWidth="1"/>
    <col min="15111" max="15111" width="9" style="180" customWidth="1"/>
    <col min="15112" max="15360" width="9" style="180"/>
    <col min="15361" max="15361" width="3.125" style="180" customWidth="1"/>
    <col min="15362" max="15362" width="27.375" style="180" customWidth="1"/>
    <col min="15363" max="15365" width="9.125" style="180" customWidth="1"/>
    <col min="15366" max="15366" width="27.375" style="180" customWidth="1"/>
    <col min="15367" max="15367" width="9" style="180" customWidth="1"/>
    <col min="15368" max="15616" width="9" style="180"/>
    <col min="15617" max="15617" width="3.125" style="180" customWidth="1"/>
    <col min="15618" max="15618" width="27.375" style="180" customWidth="1"/>
    <col min="15619" max="15621" width="9.125" style="180" customWidth="1"/>
    <col min="15622" max="15622" width="27.375" style="180" customWidth="1"/>
    <col min="15623" max="15623" width="9" style="180" customWidth="1"/>
    <col min="15624" max="15872" width="9" style="180"/>
    <col min="15873" max="15873" width="3.125" style="180" customWidth="1"/>
    <col min="15874" max="15874" width="27.375" style="180" customWidth="1"/>
    <col min="15875" max="15877" width="9.125" style="180" customWidth="1"/>
    <col min="15878" max="15878" width="27.375" style="180" customWidth="1"/>
    <col min="15879" max="15879" width="9" style="180" customWidth="1"/>
    <col min="15880" max="16128" width="9" style="180"/>
    <col min="16129" max="16129" width="3.125" style="180" customWidth="1"/>
    <col min="16130" max="16130" width="27.375" style="180" customWidth="1"/>
    <col min="16131" max="16133" width="9.125" style="180" customWidth="1"/>
    <col min="16134" max="16134" width="27.375" style="180" customWidth="1"/>
    <col min="16135" max="16135" width="9" style="180" customWidth="1"/>
    <col min="16136" max="16384" width="9" style="180"/>
  </cols>
  <sheetData>
    <row r="1" spans="2:9" ht="13.15" customHeight="1"/>
    <row r="2" spans="2:9" ht="13.15" customHeight="1">
      <c r="B2" s="180" t="s">
        <v>443</v>
      </c>
    </row>
    <row r="3" spans="2:9" ht="13.15" customHeight="1">
      <c r="B3" s="181"/>
      <c r="C3" s="181"/>
      <c r="D3" s="181"/>
      <c r="E3" s="181"/>
      <c r="H3" s="181" t="s">
        <v>444</v>
      </c>
    </row>
    <row r="4" spans="2:9" ht="13.15" customHeight="1">
      <c r="B4" s="198" t="s">
        <v>445</v>
      </c>
      <c r="C4" s="263"/>
      <c r="D4" s="263" t="s">
        <v>446</v>
      </c>
      <c r="E4" s="263"/>
      <c r="F4" s="4" t="s">
        <v>445</v>
      </c>
      <c r="G4" s="264"/>
      <c r="H4" s="265" t="s">
        <v>335</v>
      </c>
      <c r="I4" s="266"/>
    </row>
    <row r="5" spans="2:9" ht="13.15" customHeight="1">
      <c r="B5" s="202"/>
      <c r="C5" s="203" t="s">
        <v>42</v>
      </c>
      <c r="D5" s="204" t="s">
        <v>447</v>
      </c>
      <c r="E5" s="204" t="s">
        <v>448</v>
      </c>
      <c r="F5" s="8"/>
      <c r="G5" s="9" t="s">
        <v>42</v>
      </c>
      <c r="H5" s="9" t="s">
        <v>447</v>
      </c>
      <c r="I5" s="32" t="s">
        <v>448</v>
      </c>
    </row>
    <row r="6" spans="2:9" ht="13.15" customHeight="1">
      <c r="B6" s="208"/>
      <c r="C6" s="185"/>
      <c r="D6" s="185"/>
      <c r="E6" s="185"/>
      <c r="F6" s="11"/>
      <c r="G6" s="107"/>
      <c r="H6" s="107"/>
      <c r="I6" s="267"/>
    </row>
    <row r="7" spans="2:9" ht="13.15" customHeight="1">
      <c r="B7" s="253" t="s">
        <v>449</v>
      </c>
      <c r="C7" s="207">
        <f>D7+E7</f>
        <v>58162</v>
      </c>
      <c r="D7" s="207">
        <f>D9+D14+D19+D35</f>
        <v>35223</v>
      </c>
      <c r="E7" s="207">
        <f>E9+E14+E19+E35</f>
        <v>22939</v>
      </c>
      <c r="F7" s="268" t="s">
        <v>449</v>
      </c>
      <c r="G7" s="17">
        <f>H7+I7</f>
        <v>61563</v>
      </c>
      <c r="H7" s="17">
        <f>H9+H14+H19+H35</f>
        <v>37158</v>
      </c>
      <c r="I7" s="269">
        <f>I9+I14+I19+I35</f>
        <v>24405</v>
      </c>
    </row>
    <row r="8" spans="2:9" ht="13.15" customHeight="1">
      <c r="B8" s="208"/>
      <c r="C8" s="207"/>
      <c r="D8" s="207"/>
      <c r="E8" s="207"/>
      <c r="F8" s="83"/>
      <c r="G8" s="17"/>
      <c r="H8" s="17"/>
      <c r="I8" s="269"/>
    </row>
    <row r="9" spans="2:9" ht="13.15" customHeight="1">
      <c r="B9" s="208" t="s">
        <v>450</v>
      </c>
      <c r="C9" s="207">
        <f t="shared" ref="C9:C35" si="0">D9+E9</f>
        <v>1079</v>
      </c>
      <c r="D9" s="207">
        <f>SUM(D10:D12)</f>
        <v>650</v>
      </c>
      <c r="E9" s="207">
        <f>SUM(E10:E12)</f>
        <v>429</v>
      </c>
      <c r="F9" s="83" t="s">
        <v>450</v>
      </c>
      <c r="G9" s="17">
        <f>G10+G11+G12</f>
        <v>913</v>
      </c>
      <c r="H9" s="17">
        <f>H10+H11+H12</f>
        <v>560</v>
      </c>
      <c r="I9" s="269">
        <v>353</v>
      </c>
    </row>
    <row r="10" spans="2:9" ht="13.15" customHeight="1">
      <c r="B10" s="253" t="s">
        <v>451</v>
      </c>
      <c r="C10" s="207">
        <f t="shared" si="0"/>
        <v>1044</v>
      </c>
      <c r="D10" s="207">
        <v>629</v>
      </c>
      <c r="E10" s="207">
        <v>415</v>
      </c>
      <c r="F10" s="268" t="s">
        <v>451</v>
      </c>
      <c r="G10" s="17">
        <f>H10+I10</f>
        <v>885</v>
      </c>
      <c r="H10" s="17">
        <v>540</v>
      </c>
      <c r="I10" s="269">
        <v>345</v>
      </c>
    </row>
    <row r="11" spans="2:9" ht="13.15" customHeight="1">
      <c r="B11" s="253" t="s">
        <v>452</v>
      </c>
      <c r="C11" s="207">
        <f t="shared" si="0"/>
        <v>3</v>
      </c>
      <c r="D11" s="207">
        <v>1</v>
      </c>
      <c r="E11" s="207">
        <v>2</v>
      </c>
      <c r="F11" s="268" t="s">
        <v>453</v>
      </c>
      <c r="G11" s="17">
        <v>4</v>
      </c>
      <c r="H11" s="17">
        <v>4</v>
      </c>
      <c r="I11" s="270" t="s">
        <v>454</v>
      </c>
    </row>
    <row r="12" spans="2:9" ht="13.15" customHeight="1">
      <c r="B12" s="253" t="s">
        <v>455</v>
      </c>
      <c r="C12" s="207">
        <f t="shared" si="0"/>
        <v>32</v>
      </c>
      <c r="D12" s="207">
        <v>20</v>
      </c>
      <c r="E12" s="207">
        <v>12</v>
      </c>
      <c r="F12" s="268" t="s">
        <v>456</v>
      </c>
      <c r="G12" s="17">
        <f>H12+I12</f>
        <v>24</v>
      </c>
      <c r="H12" s="17">
        <v>16</v>
      </c>
      <c r="I12" s="269">
        <v>8</v>
      </c>
    </row>
    <row r="13" spans="2:9" ht="13.15" customHeight="1">
      <c r="B13" s="208"/>
      <c r="C13" s="207"/>
      <c r="D13" s="207"/>
      <c r="E13" s="207"/>
      <c r="F13" s="83"/>
      <c r="G13" s="17"/>
      <c r="H13" s="17"/>
      <c r="I13" s="269"/>
    </row>
    <row r="14" spans="2:9" ht="13.15" customHeight="1">
      <c r="B14" s="208" t="s">
        <v>457</v>
      </c>
      <c r="C14" s="207">
        <f t="shared" si="0"/>
        <v>17896</v>
      </c>
      <c r="D14" s="207">
        <f>SUM(D15:D17)</f>
        <v>13598</v>
      </c>
      <c r="E14" s="207">
        <f>SUM(E15:E17)</f>
        <v>4298</v>
      </c>
      <c r="F14" s="83" t="s">
        <v>457</v>
      </c>
      <c r="G14" s="17">
        <f>G15+G16+G17</f>
        <v>18532</v>
      </c>
      <c r="H14" s="17">
        <f>H15+H16+H17</f>
        <v>14268</v>
      </c>
      <c r="I14" s="269">
        <v>4264</v>
      </c>
    </row>
    <row r="15" spans="2:9" ht="13.15" customHeight="1">
      <c r="B15" s="253" t="s">
        <v>458</v>
      </c>
      <c r="C15" s="207">
        <v>6</v>
      </c>
      <c r="D15" s="207">
        <v>6</v>
      </c>
      <c r="E15" s="271" t="s">
        <v>454</v>
      </c>
      <c r="F15" s="268" t="s">
        <v>459</v>
      </c>
      <c r="G15" s="17">
        <v>2</v>
      </c>
      <c r="H15" s="17">
        <v>2</v>
      </c>
      <c r="I15" s="270" t="s">
        <v>460</v>
      </c>
    </row>
    <row r="16" spans="2:9" ht="13.15" customHeight="1">
      <c r="B16" s="253" t="s">
        <v>461</v>
      </c>
      <c r="C16" s="207">
        <f t="shared" si="0"/>
        <v>3780</v>
      </c>
      <c r="D16" s="207">
        <v>3166</v>
      </c>
      <c r="E16" s="207">
        <v>614</v>
      </c>
      <c r="F16" s="268" t="s">
        <v>461</v>
      </c>
      <c r="G16" s="17">
        <f>H16+I16</f>
        <v>3260</v>
      </c>
      <c r="H16" s="17">
        <v>2727</v>
      </c>
      <c r="I16" s="269">
        <v>533</v>
      </c>
    </row>
    <row r="17" spans="2:9" ht="13.15" customHeight="1">
      <c r="B17" s="253" t="s">
        <v>462</v>
      </c>
      <c r="C17" s="207">
        <f t="shared" si="0"/>
        <v>14110</v>
      </c>
      <c r="D17" s="207">
        <v>10426</v>
      </c>
      <c r="E17" s="207">
        <v>3684</v>
      </c>
      <c r="F17" s="268" t="s">
        <v>462</v>
      </c>
      <c r="G17" s="17">
        <f>H17+I17</f>
        <v>15270</v>
      </c>
      <c r="H17" s="17">
        <v>11539</v>
      </c>
      <c r="I17" s="269">
        <v>3731</v>
      </c>
    </row>
    <row r="18" spans="2:9" ht="13.15" customHeight="1">
      <c r="B18" s="208"/>
      <c r="C18" s="207"/>
      <c r="D18" s="207"/>
      <c r="E18" s="207"/>
      <c r="F18" s="83"/>
      <c r="G18" s="17"/>
      <c r="H18" s="17"/>
      <c r="I18" s="269"/>
    </row>
    <row r="19" spans="2:9" ht="13.15" customHeight="1">
      <c r="B19" s="208" t="s">
        <v>463</v>
      </c>
      <c r="C19" s="207">
        <f>D19+E19</f>
        <v>38054</v>
      </c>
      <c r="D19" s="207">
        <f>SUM(D20:D33)</f>
        <v>20275</v>
      </c>
      <c r="E19" s="207">
        <f>SUM(E20:E33)</f>
        <v>17779</v>
      </c>
      <c r="F19" s="83" t="s">
        <v>463</v>
      </c>
      <c r="G19" s="17">
        <f>SUM(G20:G33)</f>
        <v>38301</v>
      </c>
      <c r="H19" s="17">
        <f>SUM(H20:H33)</f>
        <v>19904</v>
      </c>
      <c r="I19" s="269">
        <f>SUM(I20:I33)</f>
        <v>18397</v>
      </c>
    </row>
    <row r="20" spans="2:9" ht="13.15" customHeight="1">
      <c r="B20" s="253" t="s">
        <v>464</v>
      </c>
      <c r="C20" s="207">
        <f t="shared" si="0"/>
        <v>163</v>
      </c>
      <c r="D20" s="207">
        <v>140</v>
      </c>
      <c r="E20" s="207">
        <v>23</v>
      </c>
      <c r="F20" s="268" t="s">
        <v>464</v>
      </c>
      <c r="G20" s="17">
        <f>H20+I20</f>
        <v>211</v>
      </c>
      <c r="H20" s="17">
        <v>187</v>
      </c>
      <c r="I20" s="269">
        <v>24</v>
      </c>
    </row>
    <row r="21" spans="2:9" ht="13.15" customHeight="1">
      <c r="B21" s="253" t="s">
        <v>465</v>
      </c>
      <c r="C21" s="207">
        <f t="shared" si="0"/>
        <v>1075</v>
      </c>
      <c r="D21" s="207">
        <v>830</v>
      </c>
      <c r="E21" s="207">
        <v>245</v>
      </c>
      <c r="F21" s="268" t="s">
        <v>465</v>
      </c>
      <c r="G21" s="17">
        <f t="shared" ref="G21:G35" si="1">H21+I21</f>
        <v>1076</v>
      </c>
      <c r="H21" s="17">
        <v>805</v>
      </c>
      <c r="I21" s="269">
        <v>271</v>
      </c>
    </row>
    <row r="22" spans="2:9" ht="13.15" customHeight="1">
      <c r="B22" s="253" t="s">
        <v>466</v>
      </c>
      <c r="C22" s="207">
        <f t="shared" si="0"/>
        <v>2315</v>
      </c>
      <c r="D22" s="207">
        <v>1922</v>
      </c>
      <c r="E22" s="207">
        <v>393</v>
      </c>
      <c r="F22" s="268" t="s">
        <v>467</v>
      </c>
      <c r="G22" s="17">
        <f t="shared" si="1"/>
        <v>2523</v>
      </c>
      <c r="H22" s="17">
        <v>2067</v>
      </c>
      <c r="I22" s="269">
        <v>456</v>
      </c>
    </row>
    <row r="23" spans="2:9" ht="13.15" customHeight="1">
      <c r="B23" s="253" t="s">
        <v>468</v>
      </c>
      <c r="C23" s="207">
        <f t="shared" si="0"/>
        <v>10062</v>
      </c>
      <c r="D23" s="207">
        <v>5060</v>
      </c>
      <c r="E23" s="207">
        <v>5002</v>
      </c>
      <c r="F23" s="268" t="s">
        <v>468</v>
      </c>
      <c r="G23" s="17">
        <f t="shared" si="1"/>
        <v>9521</v>
      </c>
      <c r="H23" s="17">
        <v>4826</v>
      </c>
      <c r="I23" s="269">
        <v>4695</v>
      </c>
    </row>
    <row r="24" spans="2:9" ht="13.15" customHeight="1">
      <c r="B24" s="253" t="s">
        <v>469</v>
      </c>
      <c r="C24" s="207">
        <f t="shared" si="0"/>
        <v>1502</v>
      </c>
      <c r="D24" s="207">
        <v>739</v>
      </c>
      <c r="E24" s="207">
        <v>763</v>
      </c>
      <c r="F24" s="268" t="s">
        <v>470</v>
      </c>
      <c r="G24" s="17">
        <f t="shared" si="1"/>
        <v>1573</v>
      </c>
      <c r="H24" s="17">
        <v>754</v>
      </c>
      <c r="I24" s="269">
        <v>819</v>
      </c>
    </row>
    <row r="25" spans="2:9" ht="13.15" customHeight="1">
      <c r="B25" s="253" t="s">
        <v>471</v>
      </c>
      <c r="C25" s="207">
        <f t="shared" si="0"/>
        <v>792</v>
      </c>
      <c r="D25" s="207">
        <v>511</v>
      </c>
      <c r="E25" s="207">
        <v>281</v>
      </c>
      <c r="F25" s="268" t="s">
        <v>472</v>
      </c>
      <c r="G25" s="17">
        <f t="shared" si="1"/>
        <v>1081</v>
      </c>
      <c r="H25" s="17">
        <v>696</v>
      </c>
      <c r="I25" s="269">
        <v>385</v>
      </c>
    </row>
    <row r="26" spans="2:9" ht="13.15" customHeight="1">
      <c r="B26" s="253"/>
      <c r="C26" s="207"/>
      <c r="D26" s="207"/>
      <c r="E26" s="207"/>
      <c r="F26" s="268" t="s">
        <v>473</v>
      </c>
      <c r="G26" s="17">
        <f t="shared" si="1"/>
        <v>2052</v>
      </c>
      <c r="H26" s="17">
        <v>1401</v>
      </c>
      <c r="I26" s="269">
        <v>651</v>
      </c>
    </row>
    <row r="27" spans="2:9" ht="13.15" customHeight="1">
      <c r="B27" s="253" t="s">
        <v>474</v>
      </c>
      <c r="C27" s="207">
        <f>D27+E27</f>
        <v>2769</v>
      </c>
      <c r="D27" s="207">
        <v>1399</v>
      </c>
      <c r="E27" s="207">
        <v>1370</v>
      </c>
      <c r="F27" s="268" t="s">
        <v>475</v>
      </c>
      <c r="G27" s="17">
        <f t="shared" si="1"/>
        <v>3811</v>
      </c>
      <c r="H27" s="17">
        <v>1795</v>
      </c>
      <c r="I27" s="269">
        <v>2016</v>
      </c>
    </row>
    <row r="28" spans="2:9" ht="13.15" customHeight="1">
      <c r="B28" s="253"/>
      <c r="C28" s="207"/>
      <c r="D28" s="207"/>
      <c r="E28" s="207"/>
      <c r="F28" s="268" t="s">
        <v>476</v>
      </c>
      <c r="G28" s="17">
        <f t="shared" si="1"/>
        <v>2141</v>
      </c>
      <c r="H28" s="17">
        <v>1024</v>
      </c>
      <c r="I28" s="269">
        <v>1117</v>
      </c>
    </row>
    <row r="29" spans="2:9" ht="13.15" customHeight="1">
      <c r="B29" s="253" t="s">
        <v>477</v>
      </c>
      <c r="C29" s="207">
        <f>D29+E29</f>
        <v>4724</v>
      </c>
      <c r="D29" s="207">
        <v>1145</v>
      </c>
      <c r="E29" s="207">
        <v>3579</v>
      </c>
      <c r="F29" s="268" t="s">
        <v>477</v>
      </c>
      <c r="G29" s="17">
        <f t="shared" si="1"/>
        <v>5725</v>
      </c>
      <c r="H29" s="17">
        <v>1413</v>
      </c>
      <c r="I29" s="269">
        <v>4312</v>
      </c>
    </row>
    <row r="30" spans="2:9" ht="13.15" customHeight="1">
      <c r="B30" s="253" t="s">
        <v>478</v>
      </c>
      <c r="C30" s="207">
        <f>D30+E30</f>
        <v>3249</v>
      </c>
      <c r="D30" s="207">
        <v>1515</v>
      </c>
      <c r="E30" s="207">
        <v>1734</v>
      </c>
      <c r="F30" s="268" t="s">
        <v>478</v>
      </c>
      <c r="G30" s="17">
        <f t="shared" si="1"/>
        <v>3417</v>
      </c>
      <c r="H30" s="17">
        <v>1590</v>
      </c>
      <c r="I30" s="269">
        <v>1827</v>
      </c>
    </row>
    <row r="31" spans="2:9" ht="13.15" customHeight="1">
      <c r="B31" s="253" t="s">
        <v>479</v>
      </c>
      <c r="C31" s="207">
        <f>D31+E31</f>
        <v>424</v>
      </c>
      <c r="D31" s="207">
        <v>274</v>
      </c>
      <c r="E31" s="207">
        <v>150</v>
      </c>
      <c r="F31" s="268" t="s">
        <v>479</v>
      </c>
      <c r="G31" s="17">
        <f t="shared" si="1"/>
        <v>254</v>
      </c>
      <c r="H31" s="17">
        <v>156</v>
      </c>
      <c r="I31" s="269">
        <v>98</v>
      </c>
    </row>
    <row r="32" spans="2:9" ht="13.15" customHeight="1">
      <c r="B32" s="253" t="s">
        <v>480</v>
      </c>
      <c r="C32" s="207">
        <f>D32+E32</f>
        <v>9390</v>
      </c>
      <c r="D32" s="207">
        <v>5599</v>
      </c>
      <c r="E32" s="207">
        <v>3791</v>
      </c>
      <c r="F32" s="268" t="s">
        <v>480</v>
      </c>
      <c r="G32" s="17">
        <f t="shared" si="1"/>
        <v>3223</v>
      </c>
      <c r="H32" s="17">
        <v>2040</v>
      </c>
      <c r="I32" s="269">
        <v>1183</v>
      </c>
    </row>
    <row r="33" spans="2:9" ht="13.15" customHeight="1">
      <c r="B33" s="253" t="s">
        <v>481</v>
      </c>
      <c r="C33" s="207">
        <f t="shared" si="0"/>
        <v>1589</v>
      </c>
      <c r="D33" s="207">
        <v>1141</v>
      </c>
      <c r="E33" s="207">
        <v>448</v>
      </c>
      <c r="F33" s="268" t="s">
        <v>481</v>
      </c>
      <c r="G33" s="17">
        <f t="shared" si="1"/>
        <v>1693</v>
      </c>
      <c r="H33" s="17">
        <v>1150</v>
      </c>
      <c r="I33" s="269">
        <v>543</v>
      </c>
    </row>
    <row r="34" spans="2:9" ht="13.15" customHeight="1">
      <c r="B34" s="208"/>
      <c r="C34" s="207"/>
      <c r="D34" s="207"/>
      <c r="E34" s="207"/>
      <c r="F34" s="83"/>
      <c r="G34" s="17"/>
      <c r="H34" s="17"/>
      <c r="I34" s="269"/>
    </row>
    <row r="35" spans="2:9" ht="13.15" customHeight="1">
      <c r="B35" s="253" t="s">
        <v>482</v>
      </c>
      <c r="C35" s="207">
        <f t="shared" si="0"/>
        <v>1133</v>
      </c>
      <c r="D35" s="207">
        <v>700</v>
      </c>
      <c r="E35" s="207">
        <v>433</v>
      </c>
      <c r="F35" s="268" t="s">
        <v>482</v>
      </c>
      <c r="G35" s="17">
        <f t="shared" si="1"/>
        <v>3817</v>
      </c>
      <c r="H35" s="17">
        <v>2426</v>
      </c>
      <c r="I35" s="269">
        <v>1391</v>
      </c>
    </row>
    <row r="36" spans="2:9" ht="13.15" customHeight="1">
      <c r="B36" s="210"/>
      <c r="C36" s="181"/>
      <c r="D36" s="181"/>
      <c r="E36" s="181"/>
      <c r="F36" s="210"/>
      <c r="G36" s="181"/>
      <c r="H36" s="181"/>
      <c r="I36" s="272"/>
    </row>
    <row r="37" spans="2:9" ht="13.15" customHeight="1">
      <c r="B37" s="180" t="s">
        <v>483</v>
      </c>
    </row>
    <row r="38" spans="2:9" ht="13.15" customHeight="1">
      <c r="B38" s="180" t="s">
        <v>484</v>
      </c>
    </row>
    <row r="39" spans="2:9" ht="13.15" customHeight="1">
      <c r="B39" s="180" t="s">
        <v>485</v>
      </c>
    </row>
    <row r="40" spans="2:9" ht="13.15" customHeight="1"/>
  </sheetData>
  <mergeCells count="2">
    <mergeCell ref="B4:B5"/>
    <mergeCell ref="F4:F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6"/>
  <sheetViews>
    <sheetView tabSelected="1" workbookViewId="0">
      <selection sqref="A1:XFD1048576"/>
    </sheetView>
  </sheetViews>
  <sheetFormatPr defaultRowHeight="13.5"/>
  <cols>
    <col min="1" max="1" width="3.125" style="180" customWidth="1"/>
    <col min="2" max="2" width="29" style="180" customWidth="1"/>
    <col min="3" max="14" width="8.25" style="180" customWidth="1"/>
    <col min="15" max="15" width="3.125" style="180" customWidth="1"/>
    <col min="16" max="256" width="9" style="180"/>
    <col min="257" max="257" width="3.125" style="180" customWidth="1"/>
    <col min="258" max="258" width="29" style="180" customWidth="1"/>
    <col min="259" max="270" width="8.25" style="180" customWidth="1"/>
    <col min="271" max="271" width="3.125" style="180" customWidth="1"/>
    <col min="272" max="512" width="9" style="180"/>
    <col min="513" max="513" width="3.125" style="180" customWidth="1"/>
    <col min="514" max="514" width="29" style="180" customWidth="1"/>
    <col min="515" max="526" width="8.25" style="180" customWidth="1"/>
    <col min="527" max="527" width="3.125" style="180" customWidth="1"/>
    <col min="528" max="768" width="9" style="180"/>
    <col min="769" max="769" width="3.125" style="180" customWidth="1"/>
    <col min="770" max="770" width="29" style="180" customWidth="1"/>
    <col min="771" max="782" width="8.25" style="180" customWidth="1"/>
    <col min="783" max="783" width="3.125" style="180" customWidth="1"/>
    <col min="784" max="1024" width="9" style="180"/>
    <col min="1025" max="1025" width="3.125" style="180" customWidth="1"/>
    <col min="1026" max="1026" width="29" style="180" customWidth="1"/>
    <col min="1027" max="1038" width="8.25" style="180" customWidth="1"/>
    <col min="1039" max="1039" width="3.125" style="180" customWidth="1"/>
    <col min="1040" max="1280" width="9" style="180"/>
    <col min="1281" max="1281" width="3.125" style="180" customWidth="1"/>
    <col min="1282" max="1282" width="29" style="180" customWidth="1"/>
    <col min="1283" max="1294" width="8.25" style="180" customWidth="1"/>
    <col min="1295" max="1295" width="3.125" style="180" customWidth="1"/>
    <col min="1296" max="1536" width="9" style="180"/>
    <col min="1537" max="1537" width="3.125" style="180" customWidth="1"/>
    <col min="1538" max="1538" width="29" style="180" customWidth="1"/>
    <col min="1539" max="1550" width="8.25" style="180" customWidth="1"/>
    <col min="1551" max="1551" width="3.125" style="180" customWidth="1"/>
    <col min="1552" max="1792" width="9" style="180"/>
    <col min="1793" max="1793" width="3.125" style="180" customWidth="1"/>
    <col min="1794" max="1794" width="29" style="180" customWidth="1"/>
    <col min="1795" max="1806" width="8.25" style="180" customWidth="1"/>
    <col min="1807" max="1807" width="3.125" style="180" customWidth="1"/>
    <col min="1808" max="2048" width="9" style="180"/>
    <col min="2049" max="2049" width="3.125" style="180" customWidth="1"/>
    <col min="2050" max="2050" width="29" style="180" customWidth="1"/>
    <col min="2051" max="2062" width="8.25" style="180" customWidth="1"/>
    <col min="2063" max="2063" width="3.125" style="180" customWidth="1"/>
    <col min="2064" max="2304" width="9" style="180"/>
    <col min="2305" max="2305" width="3.125" style="180" customWidth="1"/>
    <col min="2306" max="2306" width="29" style="180" customWidth="1"/>
    <col min="2307" max="2318" width="8.25" style="180" customWidth="1"/>
    <col min="2319" max="2319" width="3.125" style="180" customWidth="1"/>
    <col min="2320" max="2560" width="9" style="180"/>
    <col min="2561" max="2561" width="3.125" style="180" customWidth="1"/>
    <col min="2562" max="2562" width="29" style="180" customWidth="1"/>
    <col min="2563" max="2574" width="8.25" style="180" customWidth="1"/>
    <col min="2575" max="2575" width="3.125" style="180" customWidth="1"/>
    <col min="2576" max="2816" width="9" style="180"/>
    <col min="2817" max="2817" width="3.125" style="180" customWidth="1"/>
    <col min="2818" max="2818" width="29" style="180" customWidth="1"/>
    <col min="2819" max="2830" width="8.25" style="180" customWidth="1"/>
    <col min="2831" max="2831" width="3.125" style="180" customWidth="1"/>
    <col min="2832" max="3072" width="9" style="180"/>
    <col min="3073" max="3073" width="3.125" style="180" customWidth="1"/>
    <col min="3074" max="3074" width="29" style="180" customWidth="1"/>
    <col min="3075" max="3086" width="8.25" style="180" customWidth="1"/>
    <col min="3087" max="3087" width="3.125" style="180" customWidth="1"/>
    <col min="3088" max="3328" width="9" style="180"/>
    <col min="3329" max="3329" width="3.125" style="180" customWidth="1"/>
    <col min="3330" max="3330" width="29" style="180" customWidth="1"/>
    <col min="3331" max="3342" width="8.25" style="180" customWidth="1"/>
    <col min="3343" max="3343" width="3.125" style="180" customWidth="1"/>
    <col min="3344" max="3584" width="9" style="180"/>
    <col min="3585" max="3585" width="3.125" style="180" customWidth="1"/>
    <col min="3586" max="3586" width="29" style="180" customWidth="1"/>
    <col min="3587" max="3598" width="8.25" style="180" customWidth="1"/>
    <col min="3599" max="3599" width="3.125" style="180" customWidth="1"/>
    <col min="3600" max="3840" width="9" style="180"/>
    <col min="3841" max="3841" width="3.125" style="180" customWidth="1"/>
    <col min="3842" max="3842" width="29" style="180" customWidth="1"/>
    <col min="3843" max="3854" width="8.25" style="180" customWidth="1"/>
    <col min="3855" max="3855" width="3.125" style="180" customWidth="1"/>
    <col min="3856" max="4096" width="9" style="180"/>
    <col min="4097" max="4097" width="3.125" style="180" customWidth="1"/>
    <col min="4098" max="4098" width="29" style="180" customWidth="1"/>
    <col min="4099" max="4110" width="8.25" style="180" customWidth="1"/>
    <col min="4111" max="4111" width="3.125" style="180" customWidth="1"/>
    <col min="4112" max="4352" width="9" style="180"/>
    <col min="4353" max="4353" width="3.125" style="180" customWidth="1"/>
    <col min="4354" max="4354" width="29" style="180" customWidth="1"/>
    <col min="4355" max="4366" width="8.25" style="180" customWidth="1"/>
    <col min="4367" max="4367" width="3.125" style="180" customWidth="1"/>
    <col min="4368" max="4608" width="9" style="180"/>
    <col min="4609" max="4609" width="3.125" style="180" customWidth="1"/>
    <col min="4610" max="4610" width="29" style="180" customWidth="1"/>
    <col min="4611" max="4622" width="8.25" style="180" customWidth="1"/>
    <col min="4623" max="4623" width="3.125" style="180" customWidth="1"/>
    <col min="4624" max="4864" width="9" style="180"/>
    <col min="4865" max="4865" width="3.125" style="180" customWidth="1"/>
    <col min="4866" max="4866" width="29" style="180" customWidth="1"/>
    <col min="4867" max="4878" width="8.25" style="180" customWidth="1"/>
    <col min="4879" max="4879" width="3.125" style="180" customWidth="1"/>
    <col min="4880" max="5120" width="9" style="180"/>
    <col min="5121" max="5121" width="3.125" style="180" customWidth="1"/>
    <col min="5122" max="5122" width="29" style="180" customWidth="1"/>
    <col min="5123" max="5134" width="8.25" style="180" customWidth="1"/>
    <col min="5135" max="5135" width="3.125" style="180" customWidth="1"/>
    <col min="5136" max="5376" width="9" style="180"/>
    <col min="5377" max="5377" width="3.125" style="180" customWidth="1"/>
    <col min="5378" max="5378" width="29" style="180" customWidth="1"/>
    <col min="5379" max="5390" width="8.25" style="180" customWidth="1"/>
    <col min="5391" max="5391" width="3.125" style="180" customWidth="1"/>
    <col min="5392" max="5632" width="9" style="180"/>
    <col min="5633" max="5633" width="3.125" style="180" customWidth="1"/>
    <col min="5634" max="5634" width="29" style="180" customWidth="1"/>
    <col min="5635" max="5646" width="8.25" style="180" customWidth="1"/>
    <col min="5647" max="5647" width="3.125" style="180" customWidth="1"/>
    <col min="5648" max="5888" width="9" style="180"/>
    <col min="5889" max="5889" width="3.125" style="180" customWidth="1"/>
    <col min="5890" max="5890" width="29" style="180" customWidth="1"/>
    <col min="5891" max="5902" width="8.25" style="180" customWidth="1"/>
    <col min="5903" max="5903" width="3.125" style="180" customWidth="1"/>
    <col min="5904" max="6144" width="9" style="180"/>
    <col min="6145" max="6145" width="3.125" style="180" customWidth="1"/>
    <col min="6146" max="6146" width="29" style="180" customWidth="1"/>
    <col min="6147" max="6158" width="8.25" style="180" customWidth="1"/>
    <col min="6159" max="6159" width="3.125" style="180" customWidth="1"/>
    <col min="6160" max="6400" width="9" style="180"/>
    <col min="6401" max="6401" width="3.125" style="180" customWidth="1"/>
    <col min="6402" max="6402" width="29" style="180" customWidth="1"/>
    <col min="6403" max="6414" width="8.25" style="180" customWidth="1"/>
    <col min="6415" max="6415" width="3.125" style="180" customWidth="1"/>
    <col min="6416" max="6656" width="9" style="180"/>
    <col min="6657" max="6657" width="3.125" style="180" customWidth="1"/>
    <col min="6658" max="6658" width="29" style="180" customWidth="1"/>
    <col min="6659" max="6670" width="8.25" style="180" customWidth="1"/>
    <col min="6671" max="6671" width="3.125" style="180" customWidth="1"/>
    <col min="6672" max="6912" width="9" style="180"/>
    <col min="6913" max="6913" width="3.125" style="180" customWidth="1"/>
    <col min="6914" max="6914" width="29" style="180" customWidth="1"/>
    <col min="6915" max="6926" width="8.25" style="180" customWidth="1"/>
    <col min="6927" max="6927" width="3.125" style="180" customWidth="1"/>
    <col min="6928" max="7168" width="9" style="180"/>
    <col min="7169" max="7169" width="3.125" style="180" customWidth="1"/>
    <col min="7170" max="7170" width="29" style="180" customWidth="1"/>
    <col min="7171" max="7182" width="8.25" style="180" customWidth="1"/>
    <col min="7183" max="7183" width="3.125" style="180" customWidth="1"/>
    <col min="7184" max="7424" width="9" style="180"/>
    <col min="7425" max="7425" width="3.125" style="180" customWidth="1"/>
    <col min="7426" max="7426" width="29" style="180" customWidth="1"/>
    <col min="7427" max="7438" width="8.25" style="180" customWidth="1"/>
    <col min="7439" max="7439" width="3.125" style="180" customWidth="1"/>
    <col min="7440" max="7680" width="9" style="180"/>
    <col min="7681" max="7681" width="3.125" style="180" customWidth="1"/>
    <col min="7682" max="7682" width="29" style="180" customWidth="1"/>
    <col min="7683" max="7694" width="8.25" style="180" customWidth="1"/>
    <col min="7695" max="7695" width="3.125" style="180" customWidth="1"/>
    <col min="7696" max="7936" width="9" style="180"/>
    <col min="7937" max="7937" width="3.125" style="180" customWidth="1"/>
    <col min="7938" max="7938" width="29" style="180" customWidth="1"/>
    <col min="7939" max="7950" width="8.25" style="180" customWidth="1"/>
    <col min="7951" max="7951" width="3.125" style="180" customWidth="1"/>
    <col min="7952" max="8192" width="9" style="180"/>
    <col min="8193" max="8193" width="3.125" style="180" customWidth="1"/>
    <col min="8194" max="8194" width="29" style="180" customWidth="1"/>
    <col min="8195" max="8206" width="8.25" style="180" customWidth="1"/>
    <col min="8207" max="8207" width="3.125" style="180" customWidth="1"/>
    <col min="8208" max="8448" width="9" style="180"/>
    <col min="8449" max="8449" width="3.125" style="180" customWidth="1"/>
    <col min="8450" max="8450" width="29" style="180" customWidth="1"/>
    <col min="8451" max="8462" width="8.25" style="180" customWidth="1"/>
    <col min="8463" max="8463" width="3.125" style="180" customWidth="1"/>
    <col min="8464" max="8704" width="9" style="180"/>
    <col min="8705" max="8705" width="3.125" style="180" customWidth="1"/>
    <col min="8706" max="8706" width="29" style="180" customWidth="1"/>
    <col min="8707" max="8718" width="8.25" style="180" customWidth="1"/>
    <col min="8719" max="8719" width="3.125" style="180" customWidth="1"/>
    <col min="8720" max="8960" width="9" style="180"/>
    <col min="8961" max="8961" width="3.125" style="180" customWidth="1"/>
    <col min="8962" max="8962" width="29" style="180" customWidth="1"/>
    <col min="8963" max="8974" width="8.25" style="180" customWidth="1"/>
    <col min="8975" max="8975" width="3.125" style="180" customWidth="1"/>
    <col min="8976" max="9216" width="9" style="180"/>
    <col min="9217" max="9217" width="3.125" style="180" customWidth="1"/>
    <col min="9218" max="9218" width="29" style="180" customWidth="1"/>
    <col min="9219" max="9230" width="8.25" style="180" customWidth="1"/>
    <col min="9231" max="9231" width="3.125" style="180" customWidth="1"/>
    <col min="9232" max="9472" width="9" style="180"/>
    <col min="9473" max="9473" width="3.125" style="180" customWidth="1"/>
    <col min="9474" max="9474" width="29" style="180" customWidth="1"/>
    <col min="9475" max="9486" width="8.25" style="180" customWidth="1"/>
    <col min="9487" max="9487" width="3.125" style="180" customWidth="1"/>
    <col min="9488" max="9728" width="9" style="180"/>
    <col min="9729" max="9729" width="3.125" style="180" customWidth="1"/>
    <col min="9730" max="9730" width="29" style="180" customWidth="1"/>
    <col min="9731" max="9742" width="8.25" style="180" customWidth="1"/>
    <col min="9743" max="9743" width="3.125" style="180" customWidth="1"/>
    <col min="9744" max="9984" width="9" style="180"/>
    <col min="9985" max="9985" width="3.125" style="180" customWidth="1"/>
    <col min="9986" max="9986" width="29" style="180" customWidth="1"/>
    <col min="9987" max="9998" width="8.25" style="180" customWidth="1"/>
    <col min="9999" max="9999" width="3.125" style="180" customWidth="1"/>
    <col min="10000" max="10240" width="9" style="180"/>
    <col min="10241" max="10241" width="3.125" style="180" customWidth="1"/>
    <col min="10242" max="10242" width="29" style="180" customWidth="1"/>
    <col min="10243" max="10254" width="8.25" style="180" customWidth="1"/>
    <col min="10255" max="10255" width="3.125" style="180" customWidth="1"/>
    <col min="10256" max="10496" width="9" style="180"/>
    <col min="10497" max="10497" width="3.125" style="180" customWidth="1"/>
    <col min="10498" max="10498" width="29" style="180" customWidth="1"/>
    <col min="10499" max="10510" width="8.25" style="180" customWidth="1"/>
    <col min="10511" max="10511" width="3.125" style="180" customWidth="1"/>
    <col min="10512" max="10752" width="9" style="180"/>
    <col min="10753" max="10753" width="3.125" style="180" customWidth="1"/>
    <col min="10754" max="10754" width="29" style="180" customWidth="1"/>
    <col min="10755" max="10766" width="8.25" style="180" customWidth="1"/>
    <col min="10767" max="10767" width="3.125" style="180" customWidth="1"/>
    <col min="10768" max="11008" width="9" style="180"/>
    <col min="11009" max="11009" width="3.125" style="180" customWidth="1"/>
    <col min="11010" max="11010" width="29" style="180" customWidth="1"/>
    <col min="11011" max="11022" width="8.25" style="180" customWidth="1"/>
    <col min="11023" max="11023" width="3.125" style="180" customWidth="1"/>
    <col min="11024" max="11264" width="9" style="180"/>
    <col min="11265" max="11265" width="3.125" style="180" customWidth="1"/>
    <col min="11266" max="11266" width="29" style="180" customWidth="1"/>
    <col min="11267" max="11278" width="8.25" style="180" customWidth="1"/>
    <col min="11279" max="11279" width="3.125" style="180" customWidth="1"/>
    <col min="11280" max="11520" width="9" style="180"/>
    <col min="11521" max="11521" width="3.125" style="180" customWidth="1"/>
    <col min="11522" max="11522" width="29" style="180" customWidth="1"/>
    <col min="11523" max="11534" width="8.25" style="180" customWidth="1"/>
    <col min="11535" max="11535" width="3.125" style="180" customWidth="1"/>
    <col min="11536" max="11776" width="9" style="180"/>
    <col min="11777" max="11777" width="3.125" style="180" customWidth="1"/>
    <col min="11778" max="11778" width="29" style="180" customWidth="1"/>
    <col min="11779" max="11790" width="8.25" style="180" customWidth="1"/>
    <col min="11791" max="11791" width="3.125" style="180" customWidth="1"/>
    <col min="11792" max="12032" width="9" style="180"/>
    <col min="12033" max="12033" width="3.125" style="180" customWidth="1"/>
    <col min="12034" max="12034" width="29" style="180" customWidth="1"/>
    <col min="12035" max="12046" width="8.25" style="180" customWidth="1"/>
    <col min="12047" max="12047" width="3.125" style="180" customWidth="1"/>
    <col min="12048" max="12288" width="9" style="180"/>
    <col min="12289" max="12289" width="3.125" style="180" customWidth="1"/>
    <col min="12290" max="12290" width="29" style="180" customWidth="1"/>
    <col min="12291" max="12302" width="8.25" style="180" customWidth="1"/>
    <col min="12303" max="12303" width="3.125" style="180" customWidth="1"/>
    <col min="12304" max="12544" width="9" style="180"/>
    <col min="12545" max="12545" width="3.125" style="180" customWidth="1"/>
    <col min="12546" max="12546" width="29" style="180" customWidth="1"/>
    <col min="12547" max="12558" width="8.25" style="180" customWidth="1"/>
    <col min="12559" max="12559" width="3.125" style="180" customWidth="1"/>
    <col min="12560" max="12800" width="9" style="180"/>
    <col min="12801" max="12801" width="3.125" style="180" customWidth="1"/>
    <col min="12802" max="12802" width="29" style="180" customWidth="1"/>
    <col min="12803" max="12814" width="8.25" style="180" customWidth="1"/>
    <col min="12815" max="12815" width="3.125" style="180" customWidth="1"/>
    <col min="12816" max="13056" width="9" style="180"/>
    <col min="13057" max="13057" width="3.125" style="180" customWidth="1"/>
    <col min="13058" max="13058" width="29" style="180" customWidth="1"/>
    <col min="13059" max="13070" width="8.25" style="180" customWidth="1"/>
    <col min="13071" max="13071" width="3.125" style="180" customWidth="1"/>
    <col min="13072" max="13312" width="9" style="180"/>
    <col min="13313" max="13313" width="3.125" style="180" customWidth="1"/>
    <col min="13314" max="13314" width="29" style="180" customWidth="1"/>
    <col min="13315" max="13326" width="8.25" style="180" customWidth="1"/>
    <col min="13327" max="13327" width="3.125" style="180" customWidth="1"/>
    <col min="13328" max="13568" width="9" style="180"/>
    <col min="13569" max="13569" width="3.125" style="180" customWidth="1"/>
    <col min="13570" max="13570" width="29" style="180" customWidth="1"/>
    <col min="13571" max="13582" width="8.25" style="180" customWidth="1"/>
    <col min="13583" max="13583" width="3.125" style="180" customWidth="1"/>
    <col min="13584" max="13824" width="9" style="180"/>
    <col min="13825" max="13825" width="3.125" style="180" customWidth="1"/>
    <col min="13826" max="13826" width="29" style="180" customWidth="1"/>
    <col min="13827" max="13838" width="8.25" style="180" customWidth="1"/>
    <col min="13839" max="13839" width="3.125" style="180" customWidth="1"/>
    <col min="13840" max="14080" width="9" style="180"/>
    <col min="14081" max="14081" width="3.125" style="180" customWidth="1"/>
    <col min="14082" max="14082" width="29" style="180" customWidth="1"/>
    <col min="14083" max="14094" width="8.25" style="180" customWidth="1"/>
    <col min="14095" max="14095" width="3.125" style="180" customWidth="1"/>
    <col min="14096" max="14336" width="9" style="180"/>
    <col min="14337" max="14337" width="3.125" style="180" customWidth="1"/>
    <col min="14338" max="14338" width="29" style="180" customWidth="1"/>
    <col min="14339" max="14350" width="8.25" style="180" customWidth="1"/>
    <col min="14351" max="14351" width="3.125" style="180" customWidth="1"/>
    <col min="14352" max="14592" width="9" style="180"/>
    <col min="14593" max="14593" width="3.125" style="180" customWidth="1"/>
    <col min="14594" max="14594" width="29" style="180" customWidth="1"/>
    <col min="14595" max="14606" width="8.25" style="180" customWidth="1"/>
    <col min="14607" max="14607" width="3.125" style="180" customWidth="1"/>
    <col min="14608" max="14848" width="9" style="180"/>
    <col min="14849" max="14849" width="3.125" style="180" customWidth="1"/>
    <col min="14850" max="14850" width="29" style="180" customWidth="1"/>
    <col min="14851" max="14862" width="8.25" style="180" customWidth="1"/>
    <col min="14863" max="14863" width="3.125" style="180" customWidth="1"/>
    <col min="14864" max="15104" width="9" style="180"/>
    <col min="15105" max="15105" width="3.125" style="180" customWidth="1"/>
    <col min="15106" max="15106" width="29" style="180" customWidth="1"/>
    <col min="15107" max="15118" width="8.25" style="180" customWidth="1"/>
    <col min="15119" max="15119" width="3.125" style="180" customWidth="1"/>
    <col min="15120" max="15360" width="9" style="180"/>
    <col min="15361" max="15361" width="3.125" style="180" customWidth="1"/>
    <col min="15362" max="15362" width="29" style="180" customWidth="1"/>
    <col min="15363" max="15374" width="8.25" style="180" customWidth="1"/>
    <col min="15375" max="15375" width="3.125" style="180" customWidth="1"/>
    <col min="15376" max="15616" width="9" style="180"/>
    <col min="15617" max="15617" width="3.125" style="180" customWidth="1"/>
    <col min="15618" max="15618" width="29" style="180" customWidth="1"/>
    <col min="15619" max="15630" width="8.25" style="180" customWidth="1"/>
    <col min="15631" max="15631" width="3.125" style="180" customWidth="1"/>
    <col min="15632" max="15872" width="9" style="180"/>
    <col min="15873" max="15873" width="3.125" style="180" customWidth="1"/>
    <col min="15874" max="15874" width="29" style="180" customWidth="1"/>
    <col min="15875" max="15886" width="8.25" style="180" customWidth="1"/>
    <col min="15887" max="15887" width="3.125" style="180" customWidth="1"/>
    <col min="15888" max="16128" width="9" style="180"/>
    <col min="16129" max="16129" width="3.125" style="180" customWidth="1"/>
    <col min="16130" max="16130" width="29" style="180" customWidth="1"/>
    <col min="16131" max="16142" width="8.25" style="180" customWidth="1"/>
    <col min="16143" max="16143" width="3.125" style="180" customWidth="1"/>
    <col min="16144" max="16384" width="9" style="180"/>
  </cols>
  <sheetData>
    <row r="1" spans="2:14" ht="13.15" customHeight="1">
      <c r="B1" s="180" t="s">
        <v>486</v>
      </c>
    </row>
    <row r="2" spans="2:14" ht="13.15" customHeight="1"/>
    <row r="3" spans="2:14" ht="13.15" customHeight="1">
      <c r="B3" s="181" t="s">
        <v>487</v>
      </c>
      <c r="M3" s="180" t="s">
        <v>80</v>
      </c>
      <c r="N3" s="181"/>
    </row>
    <row r="4" spans="2:14" ht="13.15" customHeight="1">
      <c r="B4" s="198" t="s">
        <v>488</v>
      </c>
      <c r="C4" s="273" t="s">
        <v>489</v>
      </c>
      <c r="D4" s="274" t="s">
        <v>490</v>
      </c>
      <c r="E4" s="274" t="s">
        <v>491</v>
      </c>
      <c r="F4" s="274" t="s">
        <v>492</v>
      </c>
      <c r="G4" s="274" t="s">
        <v>493</v>
      </c>
      <c r="H4" s="274" t="s">
        <v>494</v>
      </c>
      <c r="I4" s="274" t="s">
        <v>495</v>
      </c>
      <c r="J4" s="274" t="s">
        <v>496</v>
      </c>
      <c r="K4" s="274" t="s">
        <v>497</v>
      </c>
      <c r="L4" s="274" t="s">
        <v>498</v>
      </c>
      <c r="M4" s="274" t="s">
        <v>499</v>
      </c>
      <c r="N4" s="273" t="s">
        <v>500</v>
      </c>
    </row>
    <row r="5" spans="2:14" ht="13.15" customHeight="1">
      <c r="B5" s="202"/>
      <c r="C5" s="272" t="s">
        <v>501</v>
      </c>
      <c r="D5" s="275" t="s">
        <v>502</v>
      </c>
      <c r="E5" s="275" t="s">
        <v>503</v>
      </c>
      <c r="F5" s="275" t="s">
        <v>504</v>
      </c>
      <c r="G5" s="275" t="s">
        <v>505</v>
      </c>
      <c r="H5" s="275" t="s">
        <v>506</v>
      </c>
      <c r="I5" s="275" t="s">
        <v>507</v>
      </c>
      <c r="J5" s="275" t="s">
        <v>508</v>
      </c>
      <c r="K5" s="275" t="s">
        <v>509</v>
      </c>
      <c r="L5" s="275" t="s">
        <v>510</v>
      </c>
      <c r="M5" s="275" t="s">
        <v>511</v>
      </c>
      <c r="N5" s="205"/>
    </row>
    <row r="6" spans="2:14" ht="13.15" customHeight="1">
      <c r="B6" s="208"/>
      <c r="C6" s="257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/>
    </row>
    <row r="7" spans="2:14" ht="13.15" customHeight="1">
      <c r="B7" s="253" t="s">
        <v>512</v>
      </c>
      <c r="C7" s="17">
        <f>C86+C126</f>
        <v>110613</v>
      </c>
      <c r="D7" s="17">
        <f t="shared" ref="D7:N8" si="0">D86+D126</f>
        <v>7747</v>
      </c>
      <c r="E7" s="17">
        <f t="shared" si="0"/>
        <v>11742</v>
      </c>
      <c r="F7" s="17">
        <f t="shared" si="0"/>
        <v>8304</v>
      </c>
      <c r="G7" s="17">
        <f t="shared" si="0"/>
        <v>9748</v>
      </c>
      <c r="H7" s="17">
        <f t="shared" si="0"/>
        <v>11268</v>
      </c>
      <c r="I7" s="17">
        <f t="shared" si="0"/>
        <v>9360</v>
      </c>
      <c r="J7" s="17">
        <f t="shared" si="0"/>
        <v>7784</v>
      </c>
      <c r="K7" s="17">
        <f t="shared" si="0"/>
        <v>6583</v>
      </c>
      <c r="L7" s="17">
        <f t="shared" si="0"/>
        <v>7615</v>
      </c>
      <c r="M7" s="17">
        <f t="shared" si="0"/>
        <v>9035</v>
      </c>
      <c r="N7" s="269">
        <f t="shared" si="0"/>
        <v>21427</v>
      </c>
    </row>
    <row r="8" spans="2:14" ht="13.15" customHeight="1">
      <c r="B8" s="253" t="s">
        <v>513</v>
      </c>
      <c r="C8" s="17">
        <f>C87+C127</f>
        <v>61563</v>
      </c>
      <c r="D8" s="17">
        <f t="shared" si="0"/>
        <v>1151</v>
      </c>
      <c r="E8" s="17">
        <f t="shared" si="0"/>
        <v>5650</v>
      </c>
      <c r="F8" s="17">
        <f t="shared" si="0"/>
        <v>6212</v>
      </c>
      <c r="G8" s="17">
        <f t="shared" si="0"/>
        <v>7021</v>
      </c>
      <c r="H8" s="17">
        <f t="shared" si="0"/>
        <v>8242</v>
      </c>
      <c r="I8" s="17">
        <f t="shared" si="0"/>
        <v>7238</v>
      </c>
      <c r="J8" s="17">
        <f t="shared" si="0"/>
        <v>6254</v>
      </c>
      <c r="K8" s="17">
        <f t="shared" si="0"/>
        <v>5145</v>
      </c>
      <c r="L8" s="17">
        <f t="shared" si="0"/>
        <v>5482</v>
      </c>
      <c r="M8" s="17">
        <f t="shared" si="0"/>
        <v>4890</v>
      </c>
      <c r="N8" s="269">
        <f t="shared" si="0"/>
        <v>4278</v>
      </c>
    </row>
    <row r="9" spans="2:14" ht="13.15" customHeight="1">
      <c r="B9" s="20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269"/>
    </row>
    <row r="10" spans="2:14" ht="13.15" customHeight="1">
      <c r="B10" s="208" t="s">
        <v>450</v>
      </c>
      <c r="C10" s="17">
        <f t="shared" ref="C10:N11" si="1">C89+C129</f>
        <v>913</v>
      </c>
      <c r="D10" s="17">
        <v>3</v>
      </c>
      <c r="E10" s="17">
        <v>15</v>
      </c>
      <c r="F10" s="17">
        <f t="shared" si="1"/>
        <v>18</v>
      </c>
      <c r="G10" s="17">
        <f t="shared" si="1"/>
        <v>26</v>
      </c>
      <c r="H10" s="17">
        <f t="shared" si="1"/>
        <v>51</v>
      </c>
      <c r="I10" s="17">
        <f t="shared" si="1"/>
        <v>43</v>
      </c>
      <c r="J10" s="17">
        <f t="shared" si="1"/>
        <v>43</v>
      </c>
      <c r="K10" s="17">
        <f t="shared" si="1"/>
        <v>41</v>
      </c>
      <c r="L10" s="17">
        <f t="shared" si="1"/>
        <v>69</v>
      </c>
      <c r="M10" s="17">
        <f t="shared" si="1"/>
        <v>125</v>
      </c>
      <c r="N10" s="269">
        <f t="shared" si="1"/>
        <v>479</v>
      </c>
    </row>
    <row r="11" spans="2:14" ht="13.15" customHeight="1">
      <c r="B11" s="253" t="s">
        <v>451</v>
      </c>
      <c r="C11" s="17">
        <f t="shared" si="1"/>
        <v>885</v>
      </c>
      <c r="D11" s="17">
        <v>3</v>
      </c>
      <c r="E11" s="17">
        <v>15</v>
      </c>
      <c r="F11" s="17">
        <f t="shared" si="1"/>
        <v>18</v>
      </c>
      <c r="G11" s="17">
        <f t="shared" si="1"/>
        <v>26</v>
      </c>
      <c r="H11" s="17">
        <f t="shared" si="1"/>
        <v>48</v>
      </c>
      <c r="I11" s="17">
        <f t="shared" si="1"/>
        <v>41</v>
      </c>
      <c r="J11" s="17">
        <f t="shared" si="1"/>
        <v>42</v>
      </c>
      <c r="K11" s="17">
        <f t="shared" si="1"/>
        <v>40</v>
      </c>
      <c r="L11" s="17">
        <f t="shared" si="1"/>
        <v>68</v>
      </c>
      <c r="M11" s="17">
        <f t="shared" si="1"/>
        <v>125</v>
      </c>
      <c r="N11" s="269">
        <f t="shared" si="1"/>
        <v>459</v>
      </c>
    </row>
    <row r="12" spans="2:14" ht="13.15" customHeight="1">
      <c r="B12" s="253" t="s">
        <v>514</v>
      </c>
      <c r="C12" s="17">
        <v>4</v>
      </c>
      <c r="D12" s="271" t="s">
        <v>515</v>
      </c>
      <c r="E12" s="271" t="s">
        <v>515</v>
      </c>
      <c r="F12" s="271" t="s">
        <v>515</v>
      </c>
      <c r="G12" s="271" t="s">
        <v>515</v>
      </c>
      <c r="H12" s="113">
        <v>3</v>
      </c>
      <c r="I12" s="271" t="s">
        <v>515</v>
      </c>
      <c r="J12" s="271" t="s">
        <v>515</v>
      </c>
      <c r="K12" s="271" t="s">
        <v>515</v>
      </c>
      <c r="L12" s="17">
        <v>1</v>
      </c>
      <c r="M12" s="271" t="s">
        <v>515</v>
      </c>
      <c r="N12" s="270" t="s">
        <v>515</v>
      </c>
    </row>
    <row r="13" spans="2:14" ht="13.15" customHeight="1">
      <c r="B13" s="253" t="s">
        <v>516</v>
      </c>
      <c r="C13" s="17">
        <f>C92+C132</f>
        <v>24</v>
      </c>
      <c r="D13" s="271" t="s">
        <v>515</v>
      </c>
      <c r="E13" s="271" t="s">
        <v>515</v>
      </c>
      <c r="F13" s="271" t="s">
        <v>515</v>
      </c>
      <c r="G13" s="271" t="s">
        <v>515</v>
      </c>
      <c r="H13" s="271" t="s">
        <v>515</v>
      </c>
      <c r="I13" s="17">
        <v>2</v>
      </c>
      <c r="J13" s="17">
        <v>1</v>
      </c>
      <c r="K13" s="17">
        <v>1</v>
      </c>
      <c r="L13" s="271" t="s">
        <v>515</v>
      </c>
      <c r="M13" s="271" t="s">
        <v>515</v>
      </c>
      <c r="N13" s="269">
        <f>N92+N132</f>
        <v>20</v>
      </c>
    </row>
    <row r="14" spans="2:14" ht="13.15" customHeight="1">
      <c r="B14" s="20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69"/>
    </row>
    <row r="15" spans="2:14" ht="13.15" customHeight="1">
      <c r="B15" s="208" t="s">
        <v>457</v>
      </c>
      <c r="C15" s="17">
        <f t="shared" ref="C15:N15" si="2">C94+C134</f>
        <v>18532</v>
      </c>
      <c r="D15" s="17">
        <f t="shared" si="2"/>
        <v>120</v>
      </c>
      <c r="E15" s="17">
        <f t="shared" si="2"/>
        <v>856</v>
      </c>
      <c r="F15" s="17">
        <f t="shared" si="2"/>
        <v>1808</v>
      </c>
      <c r="G15" s="17">
        <f t="shared" si="2"/>
        <v>2372</v>
      </c>
      <c r="H15" s="17">
        <f t="shared" si="2"/>
        <v>2924</v>
      </c>
      <c r="I15" s="17">
        <f t="shared" si="2"/>
        <v>2589</v>
      </c>
      <c r="J15" s="17">
        <f t="shared" si="2"/>
        <v>2106</v>
      </c>
      <c r="K15" s="17">
        <f t="shared" si="2"/>
        <v>1658</v>
      </c>
      <c r="L15" s="17">
        <f t="shared" si="2"/>
        <v>1915</v>
      </c>
      <c r="M15" s="17">
        <f t="shared" si="2"/>
        <v>1392</v>
      </c>
      <c r="N15" s="269">
        <f t="shared" si="2"/>
        <v>792</v>
      </c>
    </row>
    <row r="16" spans="2:14" ht="13.15" customHeight="1">
      <c r="B16" s="253" t="s">
        <v>459</v>
      </c>
      <c r="C16" s="17">
        <v>2</v>
      </c>
      <c r="D16" s="271" t="s">
        <v>515</v>
      </c>
      <c r="E16" s="271" t="s">
        <v>515</v>
      </c>
      <c r="F16" s="271" t="s">
        <v>515</v>
      </c>
      <c r="G16" s="271" t="s">
        <v>517</v>
      </c>
      <c r="H16" s="271" t="s">
        <v>515</v>
      </c>
      <c r="I16" s="271" t="s">
        <v>515</v>
      </c>
      <c r="J16" s="271" t="s">
        <v>515</v>
      </c>
      <c r="K16" s="271" t="s">
        <v>515</v>
      </c>
      <c r="L16" s="271" t="s">
        <v>515</v>
      </c>
      <c r="M16" s="271" t="s">
        <v>517</v>
      </c>
      <c r="N16" s="238">
        <v>2</v>
      </c>
    </row>
    <row r="17" spans="2:14" ht="13.15" customHeight="1">
      <c r="B17" s="253" t="s">
        <v>461</v>
      </c>
      <c r="C17" s="17">
        <f t="shared" ref="C17:N18" si="3">C96+C136</f>
        <v>3260</v>
      </c>
      <c r="D17" s="17">
        <f t="shared" si="3"/>
        <v>19</v>
      </c>
      <c r="E17" s="17">
        <f t="shared" si="3"/>
        <v>102</v>
      </c>
      <c r="F17" s="17">
        <f t="shared" si="3"/>
        <v>213</v>
      </c>
      <c r="G17" s="17">
        <f t="shared" si="3"/>
        <v>362</v>
      </c>
      <c r="H17" s="17">
        <f t="shared" si="3"/>
        <v>563</v>
      </c>
      <c r="I17" s="17">
        <f t="shared" si="3"/>
        <v>433</v>
      </c>
      <c r="J17" s="17">
        <f t="shared" si="3"/>
        <v>331</v>
      </c>
      <c r="K17" s="17">
        <f t="shared" si="3"/>
        <v>247</v>
      </c>
      <c r="L17" s="17">
        <f t="shared" si="3"/>
        <v>364</v>
      </c>
      <c r="M17" s="17">
        <f t="shared" si="3"/>
        <v>361</v>
      </c>
      <c r="N17" s="269">
        <f t="shared" si="3"/>
        <v>265</v>
      </c>
    </row>
    <row r="18" spans="2:14" ht="13.15" customHeight="1">
      <c r="B18" s="253" t="s">
        <v>462</v>
      </c>
      <c r="C18" s="17">
        <f t="shared" si="3"/>
        <v>15270</v>
      </c>
      <c r="D18" s="17">
        <f t="shared" si="3"/>
        <v>101</v>
      </c>
      <c r="E18" s="17">
        <f t="shared" si="3"/>
        <v>754</v>
      </c>
      <c r="F18" s="17">
        <f t="shared" si="3"/>
        <v>1595</v>
      </c>
      <c r="G18" s="17">
        <f t="shared" si="3"/>
        <v>2010</v>
      </c>
      <c r="H18" s="17">
        <f t="shared" si="3"/>
        <v>2361</v>
      </c>
      <c r="I18" s="17">
        <f t="shared" si="3"/>
        <v>2156</v>
      </c>
      <c r="J18" s="17">
        <f t="shared" si="3"/>
        <v>1775</v>
      </c>
      <c r="K18" s="17">
        <f t="shared" si="3"/>
        <v>1411</v>
      </c>
      <c r="L18" s="17">
        <f t="shared" si="3"/>
        <v>1551</v>
      </c>
      <c r="M18" s="17">
        <f t="shared" si="3"/>
        <v>1031</v>
      </c>
      <c r="N18" s="269">
        <f t="shared" si="3"/>
        <v>525</v>
      </c>
    </row>
    <row r="19" spans="2:14" ht="13.15" customHeight="1">
      <c r="B19" s="20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69"/>
    </row>
    <row r="20" spans="2:14" ht="13.15" customHeight="1">
      <c r="B20" s="208" t="s">
        <v>463</v>
      </c>
      <c r="C20" s="17">
        <f t="shared" ref="C20:N29" si="4">C99+C139</f>
        <v>38301</v>
      </c>
      <c r="D20" s="17">
        <f t="shared" si="4"/>
        <v>929</v>
      </c>
      <c r="E20" s="17">
        <f t="shared" si="4"/>
        <v>4310</v>
      </c>
      <c r="F20" s="17">
        <f t="shared" si="4"/>
        <v>3869</v>
      </c>
      <c r="G20" s="17">
        <f t="shared" si="4"/>
        <v>4123</v>
      </c>
      <c r="H20" s="17">
        <f t="shared" si="4"/>
        <v>4744</v>
      </c>
      <c r="I20" s="17">
        <f t="shared" si="4"/>
        <v>4203</v>
      </c>
      <c r="J20" s="17">
        <f t="shared" si="4"/>
        <v>3831</v>
      </c>
      <c r="K20" s="17">
        <f t="shared" si="4"/>
        <v>3224</v>
      </c>
      <c r="L20" s="17">
        <f t="shared" si="4"/>
        <v>3289</v>
      </c>
      <c r="M20" s="17">
        <f t="shared" si="4"/>
        <v>3158</v>
      </c>
      <c r="N20" s="269">
        <f t="shared" si="4"/>
        <v>2621</v>
      </c>
    </row>
    <row r="21" spans="2:14" ht="13.15" customHeight="1">
      <c r="B21" s="253" t="s">
        <v>464</v>
      </c>
      <c r="C21" s="17">
        <f t="shared" si="4"/>
        <v>211</v>
      </c>
      <c r="D21" s="271" t="s">
        <v>517</v>
      </c>
      <c r="E21" s="17">
        <v>7</v>
      </c>
      <c r="F21" s="17">
        <f t="shared" si="4"/>
        <v>11</v>
      </c>
      <c r="G21" s="17">
        <f t="shared" si="4"/>
        <v>29</v>
      </c>
      <c r="H21" s="17">
        <f t="shared" si="4"/>
        <v>33</v>
      </c>
      <c r="I21" s="17">
        <f t="shared" si="4"/>
        <v>31</v>
      </c>
      <c r="J21" s="17">
        <f t="shared" si="4"/>
        <v>28</v>
      </c>
      <c r="K21" s="17">
        <f t="shared" si="4"/>
        <v>28</v>
      </c>
      <c r="L21" s="17">
        <f t="shared" si="4"/>
        <v>26</v>
      </c>
      <c r="M21" s="17">
        <v>17</v>
      </c>
      <c r="N21" s="269">
        <v>1</v>
      </c>
    </row>
    <row r="22" spans="2:14" ht="13.15" customHeight="1">
      <c r="B22" s="253" t="s">
        <v>465</v>
      </c>
      <c r="C22" s="17">
        <f t="shared" si="4"/>
        <v>1076</v>
      </c>
      <c r="D22" s="17">
        <v>3</v>
      </c>
      <c r="E22" s="17">
        <f t="shared" si="4"/>
        <v>72</v>
      </c>
      <c r="F22" s="17">
        <f t="shared" si="4"/>
        <v>143</v>
      </c>
      <c r="G22" s="17">
        <f t="shared" si="4"/>
        <v>185</v>
      </c>
      <c r="H22" s="17">
        <f t="shared" si="4"/>
        <v>194</v>
      </c>
      <c r="I22" s="17">
        <f t="shared" si="4"/>
        <v>170</v>
      </c>
      <c r="J22" s="17">
        <f t="shared" si="4"/>
        <v>124</v>
      </c>
      <c r="K22" s="17">
        <f t="shared" si="4"/>
        <v>77</v>
      </c>
      <c r="L22" s="17">
        <f t="shared" si="4"/>
        <v>52</v>
      </c>
      <c r="M22" s="17">
        <f t="shared" si="4"/>
        <v>43</v>
      </c>
      <c r="N22" s="269">
        <v>13</v>
      </c>
    </row>
    <row r="23" spans="2:14" ht="13.15" customHeight="1">
      <c r="B23" s="253" t="s">
        <v>467</v>
      </c>
      <c r="C23" s="17">
        <f t="shared" si="4"/>
        <v>2523</v>
      </c>
      <c r="D23" s="17">
        <f t="shared" si="4"/>
        <v>20</v>
      </c>
      <c r="E23" s="17">
        <f t="shared" si="4"/>
        <v>179</v>
      </c>
      <c r="F23" s="17">
        <f t="shared" si="4"/>
        <v>179</v>
      </c>
      <c r="G23" s="17">
        <f t="shared" si="4"/>
        <v>234</v>
      </c>
      <c r="H23" s="17">
        <f t="shared" si="4"/>
        <v>354</v>
      </c>
      <c r="I23" s="17">
        <f t="shared" si="4"/>
        <v>309</v>
      </c>
      <c r="J23" s="17">
        <f t="shared" si="4"/>
        <v>265</v>
      </c>
      <c r="K23" s="17">
        <f t="shared" si="4"/>
        <v>224</v>
      </c>
      <c r="L23" s="17">
        <f t="shared" si="4"/>
        <v>296</v>
      </c>
      <c r="M23" s="17">
        <f t="shared" si="4"/>
        <v>297</v>
      </c>
      <c r="N23" s="269">
        <f t="shared" si="4"/>
        <v>166</v>
      </c>
    </row>
    <row r="24" spans="2:14" ht="13.15" customHeight="1">
      <c r="B24" s="253" t="s">
        <v>468</v>
      </c>
      <c r="C24" s="17">
        <f t="shared" si="4"/>
        <v>9521</v>
      </c>
      <c r="D24" s="17">
        <f t="shared" si="4"/>
        <v>283</v>
      </c>
      <c r="E24" s="17">
        <f t="shared" si="4"/>
        <v>1135</v>
      </c>
      <c r="F24" s="17">
        <f t="shared" si="4"/>
        <v>919</v>
      </c>
      <c r="G24" s="17">
        <f t="shared" si="4"/>
        <v>949</v>
      </c>
      <c r="H24" s="17">
        <f t="shared" si="4"/>
        <v>1258</v>
      </c>
      <c r="I24" s="17">
        <f t="shared" si="4"/>
        <v>1043</v>
      </c>
      <c r="J24" s="17">
        <f t="shared" si="4"/>
        <v>954</v>
      </c>
      <c r="K24" s="17">
        <f t="shared" si="4"/>
        <v>768</v>
      </c>
      <c r="L24" s="17">
        <f t="shared" si="4"/>
        <v>838</v>
      </c>
      <c r="M24" s="17">
        <f t="shared" si="4"/>
        <v>799</v>
      </c>
      <c r="N24" s="269">
        <f t="shared" si="4"/>
        <v>575</v>
      </c>
    </row>
    <row r="25" spans="2:14" ht="13.15" customHeight="1">
      <c r="B25" s="253" t="s">
        <v>470</v>
      </c>
      <c r="C25" s="17">
        <f t="shared" si="4"/>
        <v>1573</v>
      </c>
      <c r="D25" s="17">
        <v>1</v>
      </c>
      <c r="E25" s="17">
        <f t="shared" si="4"/>
        <v>115</v>
      </c>
      <c r="F25" s="17">
        <f t="shared" si="4"/>
        <v>216</v>
      </c>
      <c r="G25" s="17">
        <f t="shared" si="4"/>
        <v>192</v>
      </c>
      <c r="H25" s="17">
        <f t="shared" si="4"/>
        <v>242</v>
      </c>
      <c r="I25" s="17">
        <f t="shared" si="4"/>
        <v>210</v>
      </c>
      <c r="J25" s="17">
        <f t="shared" si="4"/>
        <v>198</v>
      </c>
      <c r="K25" s="17">
        <f t="shared" si="4"/>
        <v>141</v>
      </c>
      <c r="L25" s="17">
        <f t="shared" si="4"/>
        <v>128</v>
      </c>
      <c r="M25" s="17">
        <f t="shared" si="4"/>
        <v>90</v>
      </c>
      <c r="N25" s="269">
        <f t="shared" si="4"/>
        <v>40</v>
      </c>
    </row>
    <row r="26" spans="2:14" ht="13.15" customHeight="1">
      <c r="B26" s="253" t="s">
        <v>472</v>
      </c>
      <c r="C26" s="17">
        <f t="shared" si="4"/>
        <v>1081</v>
      </c>
      <c r="D26" s="17">
        <v>2</v>
      </c>
      <c r="E26" s="17">
        <f t="shared" si="4"/>
        <v>73</v>
      </c>
      <c r="F26" s="17">
        <f t="shared" si="4"/>
        <v>82</v>
      </c>
      <c r="G26" s="17">
        <f t="shared" si="4"/>
        <v>90</v>
      </c>
      <c r="H26" s="17">
        <f t="shared" si="4"/>
        <v>99</v>
      </c>
      <c r="I26" s="17">
        <f t="shared" si="4"/>
        <v>85</v>
      </c>
      <c r="J26" s="17">
        <f t="shared" si="4"/>
        <v>78</v>
      </c>
      <c r="K26" s="17">
        <f t="shared" si="4"/>
        <v>85</v>
      </c>
      <c r="L26" s="17">
        <f t="shared" si="4"/>
        <v>94</v>
      </c>
      <c r="M26" s="17">
        <f t="shared" si="4"/>
        <v>163</v>
      </c>
      <c r="N26" s="269">
        <f t="shared" si="4"/>
        <v>230</v>
      </c>
    </row>
    <row r="27" spans="2:14" ht="13.15" customHeight="1">
      <c r="B27" s="253" t="s">
        <v>518</v>
      </c>
      <c r="C27" s="17">
        <f>SUM(D27:N27)</f>
        <v>2052</v>
      </c>
      <c r="D27" s="17">
        <v>3</v>
      </c>
      <c r="E27" s="17">
        <f t="shared" si="4"/>
        <v>68</v>
      </c>
      <c r="F27" s="17">
        <f t="shared" si="4"/>
        <v>235</v>
      </c>
      <c r="G27" s="17">
        <f t="shared" si="4"/>
        <v>286</v>
      </c>
      <c r="H27" s="17">
        <f t="shared" si="4"/>
        <v>290</v>
      </c>
      <c r="I27" s="17">
        <f t="shared" si="4"/>
        <v>288</v>
      </c>
      <c r="J27" s="17">
        <f t="shared" si="4"/>
        <v>202</v>
      </c>
      <c r="K27" s="17">
        <f t="shared" si="4"/>
        <v>142</v>
      </c>
      <c r="L27" s="17">
        <f t="shared" si="4"/>
        <v>168</v>
      </c>
      <c r="M27" s="17">
        <f t="shared" si="4"/>
        <v>187</v>
      </c>
      <c r="N27" s="269">
        <f t="shared" si="4"/>
        <v>183</v>
      </c>
    </row>
    <row r="28" spans="2:14" ht="13.15" customHeight="1">
      <c r="B28" s="253" t="s">
        <v>475</v>
      </c>
      <c r="C28" s="17">
        <f>D28+E28+F28+G28+H28+I28+J28+K28+L28+M28+N28</f>
        <v>3811</v>
      </c>
      <c r="D28" s="17">
        <f t="shared" si="4"/>
        <v>424</v>
      </c>
      <c r="E28" s="17">
        <f t="shared" si="4"/>
        <v>1082</v>
      </c>
      <c r="F28" s="17">
        <f t="shared" si="4"/>
        <v>250</v>
      </c>
      <c r="G28" s="17">
        <f t="shared" si="4"/>
        <v>249</v>
      </c>
      <c r="H28" s="17">
        <f t="shared" si="4"/>
        <v>346</v>
      </c>
      <c r="I28" s="17">
        <f t="shared" si="4"/>
        <v>295</v>
      </c>
      <c r="J28" s="17">
        <f t="shared" si="4"/>
        <v>236</v>
      </c>
      <c r="K28" s="17">
        <f t="shared" si="4"/>
        <v>220</v>
      </c>
      <c r="L28" s="17">
        <f t="shared" si="4"/>
        <v>226</v>
      </c>
      <c r="M28" s="17">
        <f t="shared" si="4"/>
        <v>280</v>
      </c>
      <c r="N28" s="269">
        <f t="shared" si="4"/>
        <v>203</v>
      </c>
    </row>
    <row r="29" spans="2:14" ht="13.15" customHeight="1">
      <c r="B29" s="253" t="s">
        <v>476</v>
      </c>
      <c r="C29" s="17">
        <f>SUM(D29:N29)</f>
        <v>2141</v>
      </c>
      <c r="D29" s="17">
        <f t="shared" si="4"/>
        <v>57</v>
      </c>
      <c r="E29" s="17">
        <f t="shared" si="4"/>
        <v>364</v>
      </c>
      <c r="F29" s="17">
        <f t="shared" si="4"/>
        <v>250</v>
      </c>
      <c r="G29" s="17">
        <f t="shared" si="4"/>
        <v>210</v>
      </c>
      <c r="H29" s="17">
        <f t="shared" si="4"/>
        <v>214</v>
      </c>
      <c r="I29" s="17">
        <f t="shared" si="4"/>
        <v>191</v>
      </c>
      <c r="J29" s="17">
        <f t="shared" si="4"/>
        <v>162</v>
      </c>
      <c r="K29" s="17">
        <f t="shared" si="4"/>
        <v>140</v>
      </c>
      <c r="L29" s="17">
        <f t="shared" si="4"/>
        <v>160</v>
      </c>
      <c r="M29" s="17">
        <f t="shared" si="4"/>
        <v>179</v>
      </c>
      <c r="N29" s="269">
        <f t="shared" si="4"/>
        <v>214</v>
      </c>
    </row>
    <row r="30" spans="2:14" ht="13.15" customHeight="1">
      <c r="B30" s="253" t="s">
        <v>477</v>
      </c>
      <c r="C30" s="17">
        <f t="shared" ref="C30:N34" si="5">C109+C149</f>
        <v>5725</v>
      </c>
      <c r="D30" s="17">
        <f t="shared" si="5"/>
        <v>15</v>
      </c>
      <c r="E30" s="17">
        <f t="shared" si="5"/>
        <v>566</v>
      </c>
      <c r="F30" s="17">
        <f t="shared" si="5"/>
        <v>851</v>
      </c>
      <c r="G30" s="17">
        <f t="shared" si="5"/>
        <v>761</v>
      </c>
      <c r="H30" s="17">
        <f t="shared" si="5"/>
        <v>699</v>
      </c>
      <c r="I30" s="17">
        <f t="shared" si="5"/>
        <v>665</v>
      </c>
      <c r="J30" s="17">
        <f t="shared" si="5"/>
        <v>640</v>
      </c>
      <c r="K30" s="17">
        <f t="shared" si="5"/>
        <v>537</v>
      </c>
      <c r="L30" s="17">
        <f t="shared" si="5"/>
        <v>438</v>
      </c>
      <c r="M30" s="17">
        <f t="shared" si="5"/>
        <v>320</v>
      </c>
      <c r="N30" s="269">
        <f t="shared" si="5"/>
        <v>233</v>
      </c>
    </row>
    <row r="31" spans="2:14" ht="13.15" customHeight="1">
      <c r="B31" s="253" t="s">
        <v>478</v>
      </c>
      <c r="C31" s="17">
        <f t="shared" si="5"/>
        <v>3417</v>
      </c>
      <c r="D31" s="17">
        <f t="shared" si="5"/>
        <v>99</v>
      </c>
      <c r="E31" s="17">
        <f t="shared" si="5"/>
        <v>442</v>
      </c>
      <c r="F31" s="17">
        <f t="shared" si="5"/>
        <v>355</v>
      </c>
      <c r="G31" s="17">
        <f t="shared" si="5"/>
        <v>374</v>
      </c>
      <c r="H31" s="17">
        <f t="shared" si="5"/>
        <v>415</v>
      </c>
      <c r="I31" s="17">
        <f t="shared" si="5"/>
        <v>373</v>
      </c>
      <c r="J31" s="17">
        <f t="shared" si="5"/>
        <v>414</v>
      </c>
      <c r="K31" s="17">
        <f t="shared" si="5"/>
        <v>372</v>
      </c>
      <c r="L31" s="17">
        <f t="shared" si="5"/>
        <v>275</v>
      </c>
      <c r="M31" s="17">
        <f t="shared" si="5"/>
        <v>168</v>
      </c>
      <c r="N31" s="269">
        <f t="shared" si="5"/>
        <v>130</v>
      </c>
    </row>
    <row r="32" spans="2:14" ht="13.15" customHeight="1">
      <c r="B32" s="253" t="s">
        <v>479</v>
      </c>
      <c r="C32" s="17">
        <f t="shared" si="5"/>
        <v>254</v>
      </c>
      <c r="D32" s="17">
        <v>2</v>
      </c>
      <c r="E32" s="17">
        <f t="shared" si="5"/>
        <v>13</v>
      </c>
      <c r="F32" s="17">
        <f t="shared" si="5"/>
        <v>21</v>
      </c>
      <c r="G32" s="17">
        <f t="shared" si="5"/>
        <v>44</v>
      </c>
      <c r="H32" s="17">
        <f t="shared" si="5"/>
        <v>46</v>
      </c>
      <c r="I32" s="17">
        <f t="shared" si="5"/>
        <v>27</v>
      </c>
      <c r="J32" s="17">
        <f t="shared" si="5"/>
        <v>32</v>
      </c>
      <c r="K32" s="17">
        <f t="shared" si="5"/>
        <v>30</v>
      </c>
      <c r="L32" s="17">
        <f t="shared" si="5"/>
        <v>19</v>
      </c>
      <c r="M32" s="17">
        <f t="shared" si="5"/>
        <v>12</v>
      </c>
      <c r="N32" s="269">
        <f t="shared" si="5"/>
        <v>8</v>
      </c>
    </row>
    <row r="33" spans="2:14" ht="13.15" customHeight="1">
      <c r="B33" s="253" t="s">
        <v>480</v>
      </c>
      <c r="C33" s="17">
        <f t="shared" si="5"/>
        <v>3223</v>
      </c>
      <c r="D33" s="17">
        <f t="shared" si="5"/>
        <v>19</v>
      </c>
      <c r="E33" s="17">
        <f t="shared" si="5"/>
        <v>139</v>
      </c>
      <c r="F33" s="17">
        <f t="shared" si="5"/>
        <v>197</v>
      </c>
      <c r="G33" s="17">
        <f t="shared" si="5"/>
        <v>305</v>
      </c>
      <c r="H33" s="17">
        <f t="shared" si="5"/>
        <v>324</v>
      </c>
      <c r="I33" s="17">
        <f t="shared" si="5"/>
        <v>317</v>
      </c>
      <c r="J33" s="17">
        <f t="shared" si="5"/>
        <v>271</v>
      </c>
      <c r="K33" s="17">
        <f t="shared" si="5"/>
        <v>252</v>
      </c>
      <c r="L33" s="17">
        <f t="shared" si="5"/>
        <v>357</v>
      </c>
      <c r="M33" s="17">
        <f t="shared" si="5"/>
        <v>478</v>
      </c>
      <c r="N33" s="269">
        <f t="shared" si="5"/>
        <v>564</v>
      </c>
    </row>
    <row r="34" spans="2:14" ht="13.15" customHeight="1">
      <c r="B34" s="253" t="s">
        <v>481</v>
      </c>
      <c r="C34" s="17">
        <f t="shared" si="5"/>
        <v>1693</v>
      </c>
      <c r="D34" s="17">
        <v>1</v>
      </c>
      <c r="E34" s="17">
        <f t="shared" si="5"/>
        <v>55</v>
      </c>
      <c r="F34" s="17">
        <f t="shared" si="5"/>
        <v>160</v>
      </c>
      <c r="G34" s="17">
        <f t="shared" si="5"/>
        <v>215</v>
      </c>
      <c r="H34" s="17">
        <f t="shared" si="5"/>
        <v>230</v>
      </c>
      <c r="I34" s="17">
        <f t="shared" si="5"/>
        <v>199</v>
      </c>
      <c r="J34" s="17">
        <f t="shared" si="5"/>
        <v>227</v>
      </c>
      <c r="K34" s="17">
        <f t="shared" si="5"/>
        <v>208</v>
      </c>
      <c r="L34" s="17">
        <f t="shared" si="5"/>
        <v>212</v>
      </c>
      <c r="M34" s="17">
        <f t="shared" si="5"/>
        <v>125</v>
      </c>
      <c r="N34" s="269">
        <f t="shared" si="5"/>
        <v>61</v>
      </c>
    </row>
    <row r="35" spans="2:14" ht="13.15" customHeight="1">
      <c r="B35" s="20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269"/>
    </row>
    <row r="36" spans="2:14" ht="13.15" customHeight="1">
      <c r="B36" s="253" t="s">
        <v>482</v>
      </c>
      <c r="C36" s="17">
        <f t="shared" ref="C36:N36" si="6">C115+C155</f>
        <v>3817</v>
      </c>
      <c r="D36" s="17">
        <f t="shared" si="6"/>
        <v>99</v>
      </c>
      <c r="E36" s="17">
        <f t="shared" si="6"/>
        <v>469</v>
      </c>
      <c r="F36" s="17">
        <f t="shared" si="6"/>
        <v>517</v>
      </c>
      <c r="G36" s="17">
        <f t="shared" si="6"/>
        <v>500</v>
      </c>
      <c r="H36" s="17">
        <f t="shared" si="6"/>
        <v>523</v>
      </c>
      <c r="I36" s="17">
        <f t="shared" si="6"/>
        <v>403</v>
      </c>
      <c r="J36" s="17">
        <f t="shared" si="6"/>
        <v>274</v>
      </c>
      <c r="K36" s="17">
        <f t="shared" si="6"/>
        <v>222</v>
      </c>
      <c r="L36" s="17">
        <f t="shared" si="6"/>
        <v>209</v>
      </c>
      <c r="M36" s="17">
        <f t="shared" si="6"/>
        <v>215</v>
      </c>
      <c r="N36" s="269">
        <f t="shared" si="6"/>
        <v>386</v>
      </c>
    </row>
    <row r="37" spans="2:14" ht="13.15" customHeight="1">
      <c r="B37" s="210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272"/>
    </row>
    <row r="38" spans="2:14" ht="13.15" customHeight="1">
      <c r="B38" s="180" t="s">
        <v>519</v>
      </c>
    </row>
    <row r="39" spans="2:14" ht="13.15" customHeight="1">
      <c r="B39" s="180" t="s">
        <v>520</v>
      </c>
    </row>
    <row r="40" spans="2:14" ht="13.15" customHeight="1">
      <c r="B40" s="180" t="s">
        <v>521</v>
      </c>
    </row>
    <row r="82" spans="2:14">
      <c r="B82" s="181" t="s">
        <v>522</v>
      </c>
      <c r="M82" s="180" t="s">
        <v>80</v>
      </c>
      <c r="N82" s="181"/>
    </row>
    <row r="83" spans="2:14">
      <c r="B83" s="198" t="s">
        <v>488</v>
      </c>
      <c r="C83" s="273" t="s">
        <v>489</v>
      </c>
      <c r="D83" s="274" t="s">
        <v>523</v>
      </c>
      <c r="E83" s="274" t="s">
        <v>491</v>
      </c>
      <c r="F83" s="274" t="s">
        <v>524</v>
      </c>
      <c r="G83" s="274" t="s">
        <v>525</v>
      </c>
      <c r="H83" s="274" t="s">
        <v>494</v>
      </c>
      <c r="I83" s="274" t="s">
        <v>526</v>
      </c>
      <c r="J83" s="274" t="s">
        <v>527</v>
      </c>
      <c r="K83" s="274" t="s">
        <v>497</v>
      </c>
      <c r="L83" s="274" t="s">
        <v>498</v>
      </c>
      <c r="M83" s="274" t="s">
        <v>528</v>
      </c>
      <c r="N83" s="273" t="s">
        <v>500</v>
      </c>
    </row>
    <row r="84" spans="2:14">
      <c r="B84" s="202"/>
      <c r="C84" s="272" t="s">
        <v>501</v>
      </c>
      <c r="D84" s="275" t="s">
        <v>529</v>
      </c>
      <c r="E84" s="275" t="s">
        <v>503</v>
      </c>
      <c r="F84" s="275" t="s">
        <v>504</v>
      </c>
      <c r="G84" s="275" t="s">
        <v>530</v>
      </c>
      <c r="H84" s="275" t="s">
        <v>506</v>
      </c>
      <c r="I84" s="275" t="s">
        <v>507</v>
      </c>
      <c r="J84" s="275" t="s">
        <v>531</v>
      </c>
      <c r="K84" s="275" t="s">
        <v>509</v>
      </c>
      <c r="L84" s="275" t="s">
        <v>510</v>
      </c>
      <c r="M84" s="275" t="s">
        <v>511</v>
      </c>
      <c r="N84" s="205"/>
    </row>
    <row r="85" spans="2:14">
      <c r="B85" s="208"/>
      <c r="C85" s="257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6"/>
    </row>
    <row r="86" spans="2:14">
      <c r="B86" s="253" t="s">
        <v>512</v>
      </c>
      <c r="C86" s="17">
        <f>SUM(D86:N86)</f>
        <v>57268</v>
      </c>
      <c r="D86" s="17">
        <v>4411</v>
      </c>
      <c r="E86" s="17">
        <v>7599</v>
      </c>
      <c r="F86" s="17">
        <v>4320</v>
      </c>
      <c r="G86" s="17">
        <v>4886</v>
      </c>
      <c r="H86" s="17">
        <v>5842</v>
      </c>
      <c r="I86" s="17">
        <v>4775</v>
      </c>
      <c r="J86" s="17">
        <v>4102</v>
      </c>
      <c r="K86" s="17">
        <v>3374</v>
      </c>
      <c r="L86" s="17">
        <v>3762</v>
      </c>
      <c r="M86" s="17">
        <v>4358</v>
      </c>
      <c r="N86" s="269">
        <v>9839</v>
      </c>
    </row>
    <row r="87" spans="2:14">
      <c r="B87" s="253" t="s">
        <v>513</v>
      </c>
      <c r="C87" s="17">
        <f>SUM(D87:N87)</f>
        <v>37158</v>
      </c>
      <c r="D87" s="17">
        <f t="shared" ref="D87:N87" si="7">D89+D94+D99+D115</f>
        <v>677</v>
      </c>
      <c r="E87" s="17">
        <f t="shared" si="7"/>
        <v>3287</v>
      </c>
      <c r="F87" s="17">
        <f t="shared" si="7"/>
        <v>3462</v>
      </c>
      <c r="G87" s="17">
        <f t="shared" si="7"/>
        <v>4217</v>
      </c>
      <c r="H87" s="17">
        <f t="shared" si="7"/>
        <v>5166</v>
      </c>
      <c r="I87" s="17">
        <f t="shared" si="7"/>
        <v>4278</v>
      </c>
      <c r="J87" s="17">
        <f t="shared" si="7"/>
        <v>3725</v>
      </c>
      <c r="K87" s="17">
        <f t="shared" si="7"/>
        <v>3039</v>
      </c>
      <c r="L87" s="17">
        <f t="shared" si="7"/>
        <v>3331</v>
      </c>
      <c r="M87" s="17">
        <f t="shared" si="7"/>
        <v>3097</v>
      </c>
      <c r="N87" s="269">
        <f t="shared" si="7"/>
        <v>2879</v>
      </c>
    </row>
    <row r="88" spans="2:14">
      <c r="B88" s="20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269"/>
    </row>
    <row r="89" spans="2:14">
      <c r="B89" s="208" t="s">
        <v>450</v>
      </c>
      <c r="C89" s="17">
        <f>SUM(D89:N89)</f>
        <v>560</v>
      </c>
      <c r="D89" s="17">
        <f t="shared" ref="D89:N89" si="8">SUM(D90:D92)</f>
        <v>3</v>
      </c>
      <c r="E89" s="17">
        <f t="shared" si="8"/>
        <v>15</v>
      </c>
      <c r="F89" s="17">
        <f t="shared" si="8"/>
        <v>14</v>
      </c>
      <c r="G89" s="17">
        <f t="shared" si="8"/>
        <v>16</v>
      </c>
      <c r="H89" s="17">
        <f t="shared" si="8"/>
        <v>36</v>
      </c>
      <c r="I89" s="17">
        <f t="shared" si="8"/>
        <v>25</v>
      </c>
      <c r="J89" s="17">
        <f t="shared" si="8"/>
        <v>21</v>
      </c>
      <c r="K89" s="17">
        <f t="shared" si="8"/>
        <v>23</v>
      </c>
      <c r="L89" s="17">
        <f t="shared" si="8"/>
        <v>36</v>
      </c>
      <c r="M89" s="17">
        <f t="shared" si="8"/>
        <v>72</v>
      </c>
      <c r="N89" s="269">
        <f t="shared" si="8"/>
        <v>299</v>
      </c>
    </row>
    <row r="90" spans="2:14">
      <c r="B90" s="253" t="s">
        <v>451</v>
      </c>
      <c r="C90" s="17">
        <f>SUM(D90:N90)</f>
        <v>540</v>
      </c>
      <c r="D90" s="17">
        <v>3</v>
      </c>
      <c r="E90" s="17">
        <v>15</v>
      </c>
      <c r="F90" s="17">
        <v>14</v>
      </c>
      <c r="G90" s="17">
        <v>16</v>
      </c>
      <c r="H90" s="17">
        <v>33</v>
      </c>
      <c r="I90" s="17">
        <v>23</v>
      </c>
      <c r="J90" s="17">
        <v>20</v>
      </c>
      <c r="K90" s="17">
        <v>23</v>
      </c>
      <c r="L90" s="17">
        <v>35</v>
      </c>
      <c r="M90" s="17">
        <v>72</v>
      </c>
      <c r="N90" s="269">
        <v>286</v>
      </c>
    </row>
    <row r="91" spans="2:14">
      <c r="B91" s="253" t="s">
        <v>532</v>
      </c>
      <c r="C91" s="17">
        <f>SUM(D91:N91)</f>
        <v>4</v>
      </c>
      <c r="D91" s="271" t="s">
        <v>515</v>
      </c>
      <c r="E91" s="271" t="s">
        <v>515</v>
      </c>
      <c r="F91" s="271" t="s">
        <v>515</v>
      </c>
      <c r="G91" s="271" t="s">
        <v>515</v>
      </c>
      <c r="H91" s="17">
        <v>3</v>
      </c>
      <c r="I91" s="271" t="s">
        <v>515</v>
      </c>
      <c r="J91" s="271" t="s">
        <v>515</v>
      </c>
      <c r="K91" s="271" t="s">
        <v>517</v>
      </c>
      <c r="L91" s="17">
        <v>1</v>
      </c>
      <c r="M91" s="271" t="s">
        <v>515</v>
      </c>
      <c r="N91" s="270" t="s">
        <v>515</v>
      </c>
    </row>
    <row r="92" spans="2:14">
      <c r="B92" s="253" t="s">
        <v>516</v>
      </c>
      <c r="C92" s="17">
        <f>SUM(D92:N92)</f>
        <v>16</v>
      </c>
      <c r="D92" s="271" t="s">
        <v>515</v>
      </c>
      <c r="E92" s="271" t="s">
        <v>515</v>
      </c>
      <c r="F92" s="271" t="s">
        <v>515</v>
      </c>
      <c r="G92" s="271" t="s">
        <v>515</v>
      </c>
      <c r="H92" s="271" t="s">
        <v>517</v>
      </c>
      <c r="I92" s="17">
        <v>2</v>
      </c>
      <c r="J92" s="17">
        <v>1</v>
      </c>
      <c r="K92" s="271" t="s">
        <v>515</v>
      </c>
      <c r="L92" s="271" t="s">
        <v>515</v>
      </c>
      <c r="M92" s="271" t="s">
        <v>515</v>
      </c>
      <c r="N92" s="269">
        <v>13</v>
      </c>
    </row>
    <row r="93" spans="2:14">
      <c r="B93" s="20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269"/>
    </row>
    <row r="94" spans="2:14">
      <c r="B94" s="208" t="s">
        <v>457</v>
      </c>
      <c r="C94" s="17">
        <f>SUM(D94:N94)</f>
        <v>14268</v>
      </c>
      <c r="D94" s="17">
        <f t="shared" ref="D94:N94" si="9">SUM(D95:D97)</f>
        <v>83</v>
      </c>
      <c r="E94" s="17">
        <f t="shared" si="9"/>
        <v>647</v>
      </c>
      <c r="F94" s="17">
        <f t="shared" si="9"/>
        <v>1334</v>
      </c>
      <c r="G94" s="17">
        <f t="shared" si="9"/>
        <v>1783</v>
      </c>
      <c r="H94" s="17">
        <f t="shared" si="9"/>
        <v>2270</v>
      </c>
      <c r="I94" s="17">
        <f t="shared" si="9"/>
        <v>2022</v>
      </c>
      <c r="J94" s="17">
        <f t="shared" si="9"/>
        <v>1638</v>
      </c>
      <c r="K94" s="17">
        <f t="shared" si="9"/>
        <v>1299</v>
      </c>
      <c r="L94" s="17">
        <f t="shared" si="9"/>
        <v>1496</v>
      </c>
      <c r="M94" s="17">
        <f t="shared" si="9"/>
        <v>1076</v>
      </c>
      <c r="N94" s="269">
        <f t="shared" si="9"/>
        <v>620</v>
      </c>
    </row>
    <row r="95" spans="2:14">
      <c r="B95" s="253" t="s">
        <v>459</v>
      </c>
      <c r="C95" s="17">
        <f>SUM(D95:N95)</f>
        <v>2</v>
      </c>
      <c r="D95" s="271" t="s">
        <v>515</v>
      </c>
      <c r="E95" s="271" t="s">
        <v>515</v>
      </c>
      <c r="F95" s="271" t="s">
        <v>517</v>
      </c>
      <c r="G95" s="271" t="s">
        <v>515</v>
      </c>
      <c r="H95" s="271" t="s">
        <v>515</v>
      </c>
      <c r="I95" s="271" t="s">
        <v>517</v>
      </c>
      <c r="J95" s="271" t="s">
        <v>517</v>
      </c>
      <c r="K95" s="271" t="s">
        <v>515</v>
      </c>
      <c r="L95" s="271" t="s">
        <v>533</v>
      </c>
      <c r="M95" s="271" t="s">
        <v>517</v>
      </c>
      <c r="N95" s="269">
        <v>2</v>
      </c>
    </row>
    <row r="96" spans="2:14">
      <c r="B96" s="253" t="s">
        <v>461</v>
      </c>
      <c r="C96" s="17">
        <f>SUM(D96:N96)</f>
        <v>2727</v>
      </c>
      <c r="D96" s="17">
        <v>18</v>
      </c>
      <c r="E96" s="17">
        <v>85</v>
      </c>
      <c r="F96" s="17">
        <v>170</v>
      </c>
      <c r="G96" s="17">
        <v>308</v>
      </c>
      <c r="H96" s="17">
        <v>464</v>
      </c>
      <c r="I96" s="17">
        <v>366</v>
      </c>
      <c r="J96" s="17">
        <v>272</v>
      </c>
      <c r="K96" s="17">
        <v>206</v>
      </c>
      <c r="L96" s="17">
        <v>305</v>
      </c>
      <c r="M96" s="17">
        <v>310</v>
      </c>
      <c r="N96" s="269">
        <v>223</v>
      </c>
    </row>
    <row r="97" spans="2:14">
      <c r="B97" s="253" t="s">
        <v>462</v>
      </c>
      <c r="C97" s="17">
        <f>SUM(D97:N97)</f>
        <v>11539</v>
      </c>
      <c r="D97" s="17">
        <v>65</v>
      </c>
      <c r="E97" s="17">
        <v>562</v>
      </c>
      <c r="F97" s="17">
        <v>1164</v>
      </c>
      <c r="G97" s="17">
        <v>1475</v>
      </c>
      <c r="H97" s="17">
        <v>1806</v>
      </c>
      <c r="I97" s="17">
        <v>1656</v>
      </c>
      <c r="J97" s="17">
        <v>1366</v>
      </c>
      <c r="K97" s="17">
        <v>1093</v>
      </c>
      <c r="L97" s="17">
        <v>1191</v>
      </c>
      <c r="M97" s="17">
        <v>766</v>
      </c>
      <c r="N97" s="269">
        <v>395</v>
      </c>
    </row>
    <row r="98" spans="2:14">
      <c r="B98" s="208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269"/>
    </row>
    <row r="99" spans="2:14">
      <c r="B99" s="208" t="s">
        <v>463</v>
      </c>
      <c r="C99" s="17">
        <f t="shared" ref="C99:C113" si="10">SUM(D99:N99)</f>
        <v>19904</v>
      </c>
      <c r="D99" s="17">
        <f t="shared" ref="D99:N99" si="11">SUM(D100:D113)</f>
        <v>541</v>
      </c>
      <c r="E99" s="17">
        <f t="shared" si="11"/>
        <v>2338</v>
      </c>
      <c r="F99" s="17">
        <f t="shared" si="11"/>
        <v>1774</v>
      </c>
      <c r="G99" s="17">
        <f t="shared" si="11"/>
        <v>2101</v>
      </c>
      <c r="H99" s="17">
        <f t="shared" si="11"/>
        <v>2518</v>
      </c>
      <c r="I99" s="17">
        <f t="shared" si="11"/>
        <v>1965</v>
      </c>
      <c r="J99" s="17">
        <f t="shared" si="11"/>
        <v>1871</v>
      </c>
      <c r="K99" s="17">
        <f t="shared" si="11"/>
        <v>1577</v>
      </c>
      <c r="L99" s="17">
        <f t="shared" si="11"/>
        <v>1665</v>
      </c>
      <c r="M99" s="17">
        <f t="shared" si="11"/>
        <v>1820</v>
      </c>
      <c r="N99" s="269">
        <f t="shared" si="11"/>
        <v>1734</v>
      </c>
    </row>
    <row r="100" spans="2:14">
      <c r="B100" s="253" t="s">
        <v>464</v>
      </c>
      <c r="C100" s="17">
        <f t="shared" si="10"/>
        <v>187</v>
      </c>
      <c r="D100" s="271" t="s">
        <v>515</v>
      </c>
      <c r="E100" s="17">
        <v>7</v>
      </c>
      <c r="F100" s="17">
        <v>10</v>
      </c>
      <c r="G100" s="17">
        <v>23</v>
      </c>
      <c r="H100" s="17">
        <v>29</v>
      </c>
      <c r="I100" s="17">
        <v>25</v>
      </c>
      <c r="J100" s="17">
        <v>24</v>
      </c>
      <c r="K100" s="17">
        <v>27</v>
      </c>
      <c r="L100" s="17">
        <v>25</v>
      </c>
      <c r="M100" s="17">
        <v>17</v>
      </c>
      <c r="N100" s="270" t="s">
        <v>517</v>
      </c>
    </row>
    <row r="101" spans="2:14">
      <c r="B101" s="253" t="s">
        <v>465</v>
      </c>
      <c r="C101" s="17">
        <f t="shared" si="10"/>
        <v>805</v>
      </c>
      <c r="D101" s="17">
        <v>3</v>
      </c>
      <c r="E101" s="17">
        <v>40</v>
      </c>
      <c r="F101" s="17">
        <v>90</v>
      </c>
      <c r="G101" s="17">
        <v>130</v>
      </c>
      <c r="H101" s="17">
        <v>147</v>
      </c>
      <c r="I101" s="17">
        <v>132</v>
      </c>
      <c r="J101" s="17">
        <v>103</v>
      </c>
      <c r="K101" s="17">
        <v>69</v>
      </c>
      <c r="L101" s="17">
        <v>41</v>
      </c>
      <c r="M101" s="17">
        <v>37</v>
      </c>
      <c r="N101" s="269">
        <v>13</v>
      </c>
    </row>
    <row r="102" spans="2:14">
      <c r="B102" s="253" t="s">
        <v>467</v>
      </c>
      <c r="C102" s="17">
        <f t="shared" si="10"/>
        <v>2067</v>
      </c>
      <c r="D102" s="17">
        <v>15</v>
      </c>
      <c r="E102" s="17">
        <v>141</v>
      </c>
      <c r="F102" s="17">
        <v>147</v>
      </c>
      <c r="G102" s="17">
        <v>195</v>
      </c>
      <c r="H102" s="17">
        <v>285</v>
      </c>
      <c r="I102" s="17">
        <v>234</v>
      </c>
      <c r="J102" s="17">
        <v>211</v>
      </c>
      <c r="K102" s="17">
        <v>183</v>
      </c>
      <c r="L102" s="17">
        <v>249</v>
      </c>
      <c r="M102" s="17">
        <v>258</v>
      </c>
      <c r="N102" s="269">
        <v>149</v>
      </c>
    </row>
    <row r="103" spans="2:14">
      <c r="B103" s="253" t="s">
        <v>468</v>
      </c>
      <c r="C103" s="17">
        <f t="shared" si="10"/>
        <v>4826</v>
      </c>
      <c r="D103" s="17">
        <v>158</v>
      </c>
      <c r="E103" s="17">
        <v>658</v>
      </c>
      <c r="F103" s="17">
        <v>445</v>
      </c>
      <c r="G103" s="17">
        <v>491</v>
      </c>
      <c r="H103" s="17">
        <v>706</v>
      </c>
      <c r="I103" s="17">
        <v>481</v>
      </c>
      <c r="J103" s="17">
        <v>460</v>
      </c>
      <c r="K103" s="17">
        <v>352</v>
      </c>
      <c r="L103" s="17">
        <v>328</v>
      </c>
      <c r="M103" s="17">
        <v>380</v>
      </c>
      <c r="N103" s="269">
        <v>367</v>
      </c>
    </row>
    <row r="104" spans="2:14">
      <c r="B104" s="253" t="s">
        <v>470</v>
      </c>
      <c r="C104" s="17">
        <f t="shared" si="10"/>
        <v>754</v>
      </c>
      <c r="D104" s="271" t="s">
        <v>517</v>
      </c>
      <c r="E104" s="17">
        <v>28</v>
      </c>
      <c r="F104" s="17">
        <v>88</v>
      </c>
      <c r="G104" s="17">
        <v>92</v>
      </c>
      <c r="H104" s="17">
        <v>124</v>
      </c>
      <c r="I104" s="17">
        <v>102</v>
      </c>
      <c r="J104" s="17">
        <v>96</v>
      </c>
      <c r="K104" s="17">
        <v>70</v>
      </c>
      <c r="L104" s="17">
        <v>73</v>
      </c>
      <c r="M104" s="17">
        <v>61</v>
      </c>
      <c r="N104" s="269">
        <v>20</v>
      </c>
    </row>
    <row r="105" spans="2:14">
      <c r="B105" s="253" t="s">
        <v>472</v>
      </c>
      <c r="C105" s="17">
        <f t="shared" si="10"/>
        <v>696</v>
      </c>
      <c r="D105" s="17">
        <v>2</v>
      </c>
      <c r="E105" s="17">
        <v>41</v>
      </c>
      <c r="F105" s="17">
        <v>49</v>
      </c>
      <c r="G105" s="17">
        <v>55</v>
      </c>
      <c r="H105" s="17">
        <v>63</v>
      </c>
      <c r="I105" s="17">
        <v>50</v>
      </c>
      <c r="J105" s="17">
        <v>43</v>
      </c>
      <c r="K105" s="17">
        <v>53</v>
      </c>
      <c r="L105" s="17">
        <v>61</v>
      </c>
      <c r="M105" s="17">
        <v>118</v>
      </c>
      <c r="N105" s="269">
        <v>161</v>
      </c>
    </row>
    <row r="106" spans="2:14">
      <c r="B106" s="253" t="s">
        <v>518</v>
      </c>
      <c r="C106" s="17">
        <f t="shared" si="10"/>
        <v>1401</v>
      </c>
      <c r="D106" s="17">
        <v>3</v>
      </c>
      <c r="E106" s="17">
        <v>41</v>
      </c>
      <c r="F106" s="17">
        <v>136</v>
      </c>
      <c r="G106" s="17">
        <v>188</v>
      </c>
      <c r="H106" s="17">
        <v>180</v>
      </c>
      <c r="I106" s="17">
        <v>188</v>
      </c>
      <c r="J106" s="17">
        <v>138</v>
      </c>
      <c r="K106" s="17">
        <v>96</v>
      </c>
      <c r="L106" s="17">
        <v>124</v>
      </c>
      <c r="M106" s="17">
        <v>154</v>
      </c>
      <c r="N106" s="269">
        <v>153</v>
      </c>
    </row>
    <row r="107" spans="2:14">
      <c r="B107" s="253" t="s">
        <v>475</v>
      </c>
      <c r="C107" s="17">
        <f t="shared" si="10"/>
        <v>1795</v>
      </c>
      <c r="D107" s="17">
        <v>250</v>
      </c>
      <c r="E107" s="17">
        <v>705</v>
      </c>
      <c r="F107" s="17">
        <v>130</v>
      </c>
      <c r="G107" s="17">
        <v>117</v>
      </c>
      <c r="H107" s="17">
        <v>138</v>
      </c>
      <c r="I107" s="17">
        <v>95</v>
      </c>
      <c r="J107" s="17">
        <v>73</v>
      </c>
      <c r="K107" s="17">
        <v>55</v>
      </c>
      <c r="L107" s="17">
        <v>59</v>
      </c>
      <c r="M107" s="17">
        <v>82</v>
      </c>
      <c r="N107" s="269">
        <v>91</v>
      </c>
    </row>
    <row r="108" spans="2:14">
      <c r="B108" s="253" t="s">
        <v>476</v>
      </c>
      <c r="C108" s="17">
        <f t="shared" si="10"/>
        <v>1024</v>
      </c>
      <c r="D108" s="17">
        <v>31</v>
      </c>
      <c r="E108" s="17">
        <v>188</v>
      </c>
      <c r="F108" s="17">
        <v>107</v>
      </c>
      <c r="G108" s="17">
        <v>110</v>
      </c>
      <c r="H108" s="17">
        <v>104</v>
      </c>
      <c r="I108" s="17">
        <v>81</v>
      </c>
      <c r="J108" s="17">
        <v>66</v>
      </c>
      <c r="K108" s="17">
        <v>67</v>
      </c>
      <c r="L108" s="17">
        <v>62</v>
      </c>
      <c r="M108" s="17">
        <v>76</v>
      </c>
      <c r="N108" s="269">
        <v>132</v>
      </c>
    </row>
    <row r="109" spans="2:14">
      <c r="B109" s="253" t="s">
        <v>477</v>
      </c>
      <c r="C109" s="17">
        <f t="shared" si="10"/>
        <v>1413</v>
      </c>
      <c r="D109" s="17">
        <v>5</v>
      </c>
      <c r="E109" s="17">
        <v>67</v>
      </c>
      <c r="F109" s="17">
        <v>187</v>
      </c>
      <c r="G109" s="17">
        <v>194</v>
      </c>
      <c r="H109" s="17">
        <v>216</v>
      </c>
      <c r="I109" s="17">
        <v>143</v>
      </c>
      <c r="J109" s="17">
        <v>152</v>
      </c>
      <c r="K109" s="17">
        <v>128</v>
      </c>
      <c r="L109" s="17">
        <v>106</v>
      </c>
      <c r="M109" s="17">
        <v>110</v>
      </c>
      <c r="N109" s="269">
        <v>105</v>
      </c>
    </row>
    <row r="110" spans="2:14">
      <c r="B110" s="253" t="s">
        <v>478</v>
      </c>
      <c r="C110" s="17">
        <f t="shared" si="10"/>
        <v>1590</v>
      </c>
      <c r="D110" s="17">
        <v>58</v>
      </c>
      <c r="E110" s="17">
        <v>282</v>
      </c>
      <c r="F110" s="17">
        <v>154</v>
      </c>
      <c r="G110" s="17">
        <v>167</v>
      </c>
      <c r="H110" s="17">
        <v>154</v>
      </c>
      <c r="I110" s="17">
        <v>122</v>
      </c>
      <c r="J110" s="17">
        <v>178</v>
      </c>
      <c r="K110" s="17">
        <v>153</v>
      </c>
      <c r="L110" s="17">
        <v>143</v>
      </c>
      <c r="M110" s="17">
        <v>91</v>
      </c>
      <c r="N110" s="269">
        <v>88</v>
      </c>
    </row>
    <row r="111" spans="2:14">
      <c r="B111" s="253" t="s">
        <v>479</v>
      </c>
      <c r="C111" s="17">
        <f t="shared" si="10"/>
        <v>156</v>
      </c>
      <c r="D111" s="271" t="s">
        <v>515</v>
      </c>
      <c r="E111" s="17">
        <v>6</v>
      </c>
      <c r="F111" s="17">
        <v>15</v>
      </c>
      <c r="G111" s="17">
        <v>21</v>
      </c>
      <c r="H111" s="17">
        <v>27</v>
      </c>
      <c r="I111" s="17">
        <v>19</v>
      </c>
      <c r="J111" s="17">
        <v>21</v>
      </c>
      <c r="K111" s="17">
        <v>19</v>
      </c>
      <c r="L111" s="17">
        <v>12</v>
      </c>
      <c r="M111" s="17">
        <v>10</v>
      </c>
      <c r="N111" s="269">
        <v>6</v>
      </c>
    </row>
    <row r="112" spans="2:14">
      <c r="B112" s="253" t="s">
        <v>480</v>
      </c>
      <c r="C112" s="17">
        <f t="shared" si="10"/>
        <v>2040</v>
      </c>
      <c r="D112" s="17">
        <v>15</v>
      </c>
      <c r="E112" s="17">
        <v>99</v>
      </c>
      <c r="F112" s="17">
        <v>118</v>
      </c>
      <c r="G112" s="17">
        <v>184</v>
      </c>
      <c r="H112" s="17">
        <v>201</v>
      </c>
      <c r="I112" s="17">
        <v>169</v>
      </c>
      <c r="J112" s="17">
        <v>151</v>
      </c>
      <c r="K112" s="17">
        <v>149</v>
      </c>
      <c r="L112" s="17">
        <v>222</v>
      </c>
      <c r="M112" s="17">
        <v>327</v>
      </c>
      <c r="N112" s="269">
        <v>405</v>
      </c>
    </row>
    <row r="113" spans="2:14">
      <c r="B113" s="253" t="s">
        <v>481</v>
      </c>
      <c r="C113" s="17">
        <f t="shared" si="10"/>
        <v>1150</v>
      </c>
      <c r="D113" s="17">
        <v>1</v>
      </c>
      <c r="E113" s="17">
        <v>35</v>
      </c>
      <c r="F113" s="17">
        <v>98</v>
      </c>
      <c r="G113" s="17">
        <v>134</v>
      </c>
      <c r="H113" s="17">
        <v>144</v>
      </c>
      <c r="I113" s="17">
        <v>124</v>
      </c>
      <c r="J113" s="17">
        <v>155</v>
      </c>
      <c r="K113" s="17">
        <v>156</v>
      </c>
      <c r="L113" s="17">
        <v>160</v>
      </c>
      <c r="M113" s="17">
        <v>99</v>
      </c>
      <c r="N113" s="269">
        <v>44</v>
      </c>
    </row>
    <row r="114" spans="2:14">
      <c r="B114" s="208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269"/>
    </row>
    <row r="115" spans="2:14">
      <c r="B115" s="253" t="s">
        <v>482</v>
      </c>
      <c r="C115" s="17">
        <f>SUM(D115:N115)</f>
        <v>2426</v>
      </c>
      <c r="D115" s="17">
        <v>50</v>
      </c>
      <c r="E115" s="17">
        <v>287</v>
      </c>
      <c r="F115" s="17">
        <v>340</v>
      </c>
      <c r="G115" s="17">
        <v>317</v>
      </c>
      <c r="H115" s="17">
        <v>342</v>
      </c>
      <c r="I115" s="17">
        <v>266</v>
      </c>
      <c r="J115" s="17">
        <v>195</v>
      </c>
      <c r="K115" s="17">
        <v>140</v>
      </c>
      <c r="L115" s="17">
        <v>134</v>
      </c>
      <c r="M115" s="17">
        <v>129</v>
      </c>
      <c r="N115" s="269">
        <v>226</v>
      </c>
    </row>
    <row r="116" spans="2:14">
      <c r="B116" s="21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51"/>
    </row>
    <row r="117" spans="2:14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B122" s="181" t="s">
        <v>534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 t="s">
        <v>80</v>
      </c>
      <c r="N122" s="2"/>
    </row>
    <row r="123" spans="2:14">
      <c r="B123" s="198" t="s">
        <v>488</v>
      </c>
      <c r="C123" s="273" t="s">
        <v>489</v>
      </c>
      <c r="D123" s="274" t="s">
        <v>490</v>
      </c>
      <c r="E123" s="274" t="s">
        <v>491</v>
      </c>
      <c r="F123" s="274" t="s">
        <v>492</v>
      </c>
      <c r="G123" s="274" t="s">
        <v>535</v>
      </c>
      <c r="H123" s="274" t="s">
        <v>494</v>
      </c>
      <c r="I123" s="274" t="s">
        <v>536</v>
      </c>
      <c r="J123" s="274" t="s">
        <v>496</v>
      </c>
      <c r="K123" s="274" t="s">
        <v>497</v>
      </c>
      <c r="L123" s="274" t="s">
        <v>537</v>
      </c>
      <c r="M123" s="274" t="s">
        <v>499</v>
      </c>
      <c r="N123" s="273" t="s">
        <v>500</v>
      </c>
    </row>
    <row r="124" spans="2:14">
      <c r="B124" s="202"/>
      <c r="C124" s="272" t="s">
        <v>501</v>
      </c>
      <c r="D124" s="275" t="s">
        <v>529</v>
      </c>
      <c r="E124" s="275" t="s">
        <v>503</v>
      </c>
      <c r="F124" s="275" t="s">
        <v>538</v>
      </c>
      <c r="G124" s="275" t="s">
        <v>530</v>
      </c>
      <c r="H124" s="275" t="s">
        <v>506</v>
      </c>
      <c r="I124" s="275" t="s">
        <v>507</v>
      </c>
      <c r="J124" s="275" t="s">
        <v>539</v>
      </c>
      <c r="K124" s="275" t="s">
        <v>509</v>
      </c>
      <c r="L124" s="275" t="s">
        <v>510</v>
      </c>
      <c r="M124" s="275" t="s">
        <v>511</v>
      </c>
      <c r="N124" s="205"/>
    </row>
    <row r="125" spans="2:14">
      <c r="B125" s="206"/>
      <c r="C125" s="3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267"/>
    </row>
    <row r="126" spans="2:14">
      <c r="B126" s="253" t="s">
        <v>512</v>
      </c>
      <c r="C126" s="17">
        <f>SUM(D126:N126)</f>
        <v>53345</v>
      </c>
      <c r="D126" s="17">
        <v>3336</v>
      </c>
      <c r="E126" s="17">
        <v>4143</v>
      </c>
      <c r="F126" s="17">
        <v>3984</v>
      </c>
      <c r="G126" s="17">
        <v>4862</v>
      </c>
      <c r="H126" s="17">
        <v>5426</v>
      </c>
      <c r="I126" s="17">
        <v>4585</v>
      </c>
      <c r="J126" s="17">
        <v>3682</v>
      </c>
      <c r="K126" s="17">
        <v>3209</v>
      </c>
      <c r="L126" s="17">
        <v>3853</v>
      </c>
      <c r="M126" s="17">
        <v>4677</v>
      </c>
      <c r="N126" s="269">
        <v>11588</v>
      </c>
    </row>
    <row r="127" spans="2:14">
      <c r="B127" s="253" t="s">
        <v>513</v>
      </c>
      <c r="C127" s="17">
        <f>SUM(D127:N127)</f>
        <v>24405</v>
      </c>
      <c r="D127" s="17">
        <v>474</v>
      </c>
      <c r="E127" s="17">
        <v>2363</v>
      </c>
      <c r="F127" s="17">
        <f t="shared" ref="F127:N127" si="12">F129+F134+F139+F155</f>
        <v>2750</v>
      </c>
      <c r="G127" s="17">
        <f t="shared" si="12"/>
        <v>2804</v>
      </c>
      <c r="H127" s="17">
        <f t="shared" si="12"/>
        <v>3076</v>
      </c>
      <c r="I127" s="17">
        <f t="shared" si="12"/>
        <v>2960</v>
      </c>
      <c r="J127" s="17">
        <f t="shared" si="12"/>
        <v>2529</v>
      </c>
      <c r="K127" s="17">
        <f t="shared" si="12"/>
        <v>2106</v>
      </c>
      <c r="L127" s="17">
        <f t="shared" si="12"/>
        <v>2151</v>
      </c>
      <c r="M127" s="17">
        <f t="shared" si="12"/>
        <v>1793</v>
      </c>
      <c r="N127" s="269">
        <f t="shared" si="12"/>
        <v>1399</v>
      </c>
    </row>
    <row r="128" spans="2:14">
      <c r="B128" s="208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269"/>
    </row>
    <row r="129" spans="2:14">
      <c r="B129" s="208" t="s">
        <v>450</v>
      </c>
      <c r="C129" s="17">
        <f>SUM(D129:N129)</f>
        <v>353</v>
      </c>
      <c r="D129" s="271" t="s">
        <v>517</v>
      </c>
      <c r="E129" s="271" t="s">
        <v>517</v>
      </c>
      <c r="F129" s="17">
        <f t="shared" ref="F129:N129" si="13">SUM(F130:F132)</f>
        <v>4</v>
      </c>
      <c r="G129" s="17">
        <f t="shared" si="13"/>
        <v>10</v>
      </c>
      <c r="H129" s="17">
        <f t="shared" si="13"/>
        <v>15</v>
      </c>
      <c r="I129" s="17">
        <f t="shared" si="13"/>
        <v>18</v>
      </c>
      <c r="J129" s="17">
        <f t="shared" si="13"/>
        <v>22</v>
      </c>
      <c r="K129" s="17">
        <f t="shared" si="13"/>
        <v>18</v>
      </c>
      <c r="L129" s="17">
        <f t="shared" si="13"/>
        <v>33</v>
      </c>
      <c r="M129" s="17">
        <f t="shared" si="13"/>
        <v>53</v>
      </c>
      <c r="N129" s="269">
        <f t="shared" si="13"/>
        <v>180</v>
      </c>
    </row>
    <row r="130" spans="2:14">
      <c r="B130" s="253" t="s">
        <v>451</v>
      </c>
      <c r="C130" s="17">
        <f>SUM(D130:N130)</f>
        <v>345</v>
      </c>
      <c r="D130" s="271" t="s">
        <v>515</v>
      </c>
      <c r="E130" s="271" t="s">
        <v>515</v>
      </c>
      <c r="F130" s="17">
        <v>4</v>
      </c>
      <c r="G130" s="17">
        <v>10</v>
      </c>
      <c r="H130" s="17">
        <v>15</v>
      </c>
      <c r="I130" s="17">
        <v>18</v>
      </c>
      <c r="J130" s="17">
        <v>22</v>
      </c>
      <c r="K130" s="17">
        <v>17</v>
      </c>
      <c r="L130" s="17">
        <v>33</v>
      </c>
      <c r="M130" s="17">
        <v>53</v>
      </c>
      <c r="N130" s="269">
        <v>173</v>
      </c>
    </row>
    <row r="131" spans="2:14">
      <c r="B131" s="253" t="s">
        <v>514</v>
      </c>
      <c r="C131" s="271" t="s">
        <v>515</v>
      </c>
      <c r="D131" s="271" t="s">
        <v>515</v>
      </c>
      <c r="E131" s="271" t="s">
        <v>515</v>
      </c>
      <c r="F131" s="271" t="s">
        <v>515</v>
      </c>
      <c r="G131" s="271" t="s">
        <v>515</v>
      </c>
      <c r="H131" s="271" t="s">
        <v>515</v>
      </c>
      <c r="I131" s="271" t="s">
        <v>515</v>
      </c>
      <c r="J131" s="271" t="s">
        <v>515</v>
      </c>
      <c r="K131" s="271" t="s">
        <v>515</v>
      </c>
      <c r="L131" s="271" t="s">
        <v>515</v>
      </c>
      <c r="M131" s="271" t="s">
        <v>515</v>
      </c>
      <c r="N131" s="270" t="s">
        <v>515</v>
      </c>
    </row>
    <row r="132" spans="2:14">
      <c r="B132" s="253" t="s">
        <v>516</v>
      </c>
      <c r="C132" s="17">
        <f>SUM(D132:N132)</f>
        <v>8</v>
      </c>
      <c r="D132" s="271" t="s">
        <v>515</v>
      </c>
      <c r="E132" s="271" t="s">
        <v>515</v>
      </c>
      <c r="F132" s="271" t="s">
        <v>517</v>
      </c>
      <c r="G132" s="271" t="s">
        <v>515</v>
      </c>
      <c r="H132" s="271" t="s">
        <v>515</v>
      </c>
      <c r="I132" s="271" t="s">
        <v>515</v>
      </c>
      <c r="J132" s="271" t="s">
        <v>515</v>
      </c>
      <c r="K132" s="17">
        <v>1</v>
      </c>
      <c r="L132" s="271" t="s">
        <v>515</v>
      </c>
      <c r="M132" s="271" t="s">
        <v>517</v>
      </c>
      <c r="N132" s="269">
        <v>7</v>
      </c>
    </row>
    <row r="133" spans="2:14">
      <c r="B133" s="208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269"/>
    </row>
    <row r="134" spans="2:14">
      <c r="B134" s="208" t="s">
        <v>457</v>
      </c>
      <c r="C134" s="17">
        <f>SUM(D134:N134)</f>
        <v>4264</v>
      </c>
      <c r="D134" s="17">
        <f t="shared" ref="D134:N134" si="14">SUM(D135:D137)</f>
        <v>37</v>
      </c>
      <c r="E134" s="17">
        <f t="shared" si="14"/>
        <v>209</v>
      </c>
      <c r="F134" s="17">
        <f t="shared" si="14"/>
        <v>474</v>
      </c>
      <c r="G134" s="17">
        <f t="shared" si="14"/>
        <v>589</v>
      </c>
      <c r="H134" s="17">
        <f t="shared" si="14"/>
        <v>654</v>
      </c>
      <c r="I134" s="17">
        <f t="shared" si="14"/>
        <v>567</v>
      </c>
      <c r="J134" s="17">
        <f t="shared" si="14"/>
        <v>468</v>
      </c>
      <c r="K134" s="17">
        <f t="shared" si="14"/>
        <v>359</v>
      </c>
      <c r="L134" s="17">
        <f t="shared" si="14"/>
        <v>419</v>
      </c>
      <c r="M134" s="17">
        <f t="shared" si="14"/>
        <v>316</v>
      </c>
      <c r="N134" s="269">
        <f t="shared" si="14"/>
        <v>172</v>
      </c>
    </row>
    <row r="135" spans="2:14">
      <c r="B135" s="253" t="s">
        <v>459</v>
      </c>
      <c r="C135" s="271" t="s">
        <v>517</v>
      </c>
      <c r="D135" s="271" t="s">
        <v>515</v>
      </c>
      <c r="E135" s="271" t="s">
        <v>533</v>
      </c>
      <c r="F135" s="271" t="s">
        <v>517</v>
      </c>
      <c r="G135" s="271" t="s">
        <v>515</v>
      </c>
      <c r="H135" s="271" t="s">
        <v>515</v>
      </c>
      <c r="I135" s="271" t="s">
        <v>517</v>
      </c>
      <c r="J135" s="271" t="s">
        <v>515</v>
      </c>
      <c r="K135" s="271" t="s">
        <v>515</v>
      </c>
      <c r="L135" s="271" t="s">
        <v>515</v>
      </c>
      <c r="M135" s="271" t="s">
        <v>515</v>
      </c>
      <c r="N135" s="270" t="s">
        <v>515</v>
      </c>
    </row>
    <row r="136" spans="2:14">
      <c r="B136" s="253" t="s">
        <v>461</v>
      </c>
      <c r="C136" s="17">
        <f>SUM(D136:N136)</f>
        <v>533</v>
      </c>
      <c r="D136" s="17">
        <v>1</v>
      </c>
      <c r="E136" s="17">
        <v>17</v>
      </c>
      <c r="F136" s="17">
        <v>43</v>
      </c>
      <c r="G136" s="17">
        <v>54</v>
      </c>
      <c r="H136" s="17">
        <v>99</v>
      </c>
      <c r="I136" s="17">
        <v>67</v>
      </c>
      <c r="J136" s="17">
        <v>59</v>
      </c>
      <c r="K136" s="17">
        <v>41</v>
      </c>
      <c r="L136" s="17">
        <v>59</v>
      </c>
      <c r="M136" s="17">
        <v>51</v>
      </c>
      <c r="N136" s="269">
        <v>42</v>
      </c>
    </row>
    <row r="137" spans="2:14">
      <c r="B137" s="253" t="s">
        <v>462</v>
      </c>
      <c r="C137" s="17">
        <f>SUM(D137:N137)</f>
        <v>3731</v>
      </c>
      <c r="D137" s="17">
        <v>36</v>
      </c>
      <c r="E137" s="17">
        <v>192</v>
      </c>
      <c r="F137" s="17">
        <v>431</v>
      </c>
      <c r="G137" s="17">
        <v>535</v>
      </c>
      <c r="H137" s="17">
        <v>555</v>
      </c>
      <c r="I137" s="17">
        <v>500</v>
      </c>
      <c r="J137" s="17">
        <v>409</v>
      </c>
      <c r="K137" s="17">
        <v>318</v>
      </c>
      <c r="L137" s="17">
        <v>360</v>
      </c>
      <c r="M137" s="17">
        <v>265</v>
      </c>
      <c r="N137" s="269">
        <v>130</v>
      </c>
    </row>
    <row r="138" spans="2:14">
      <c r="B138" s="208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269"/>
    </row>
    <row r="139" spans="2:14">
      <c r="B139" s="208" t="s">
        <v>463</v>
      </c>
      <c r="C139" s="17">
        <f t="shared" ref="C139:C153" si="15">SUM(D139:N139)</f>
        <v>18397</v>
      </c>
      <c r="D139" s="17">
        <f t="shared" ref="D139:N139" si="16">SUM(D140:D153)</f>
        <v>388</v>
      </c>
      <c r="E139" s="17">
        <f t="shared" si="16"/>
        <v>1972</v>
      </c>
      <c r="F139" s="17">
        <f t="shared" si="16"/>
        <v>2095</v>
      </c>
      <c r="G139" s="17">
        <f t="shared" si="16"/>
        <v>2022</v>
      </c>
      <c r="H139" s="17">
        <f t="shared" si="16"/>
        <v>2226</v>
      </c>
      <c r="I139" s="17">
        <f t="shared" si="16"/>
        <v>2238</v>
      </c>
      <c r="J139" s="17">
        <f t="shared" si="16"/>
        <v>1960</v>
      </c>
      <c r="K139" s="17">
        <f t="shared" si="16"/>
        <v>1647</v>
      </c>
      <c r="L139" s="17">
        <f t="shared" si="16"/>
        <v>1624</v>
      </c>
      <c r="M139" s="17">
        <f t="shared" si="16"/>
        <v>1338</v>
      </c>
      <c r="N139" s="269">
        <f t="shared" si="16"/>
        <v>887</v>
      </c>
    </row>
    <row r="140" spans="2:14">
      <c r="B140" s="253" t="s">
        <v>464</v>
      </c>
      <c r="C140" s="17">
        <f t="shared" si="15"/>
        <v>24</v>
      </c>
      <c r="D140" s="271" t="s">
        <v>515</v>
      </c>
      <c r="E140" s="271" t="s">
        <v>515</v>
      </c>
      <c r="F140" s="17">
        <v>1</v>
      </c>
      <c r="G140" s="17">
        <v>6</v>
      </c>
      <c r="H140" s="17">
        <v>4</v>
      </c>
      <c r="I140" s="17">
        <v>6</v>
      </c>
      <c r="J140" s="17">
        <v>4</v>
      </c>
      <c r="K140" s="17">
        <v>1</v>
      </c>
      <c r="L140" s="17">
        <v>1</v>
      </c>
      <c r="M140" s="271" t="s">
        <v>515</v>
      </c>
      <c r="N140" s="269">
        <v>1</v>
      </c>
    </row>
    <row r="141" spans="2:14">
      <c r="B141" s="253" t="s">
        <v>465</v>
      </c>
      <c r="C141" s="17">
        <f t="shared" si="15"/>
        <v>271</v>
      </c>
      <c r="D141" s="271" t="s">
        <v>515</v>
      </c>
      <c r="E141" s="17">
        <v>32</v>
      </c>
      <c r="F141" s="17">
        <v>53</v>
      </c>
      <c r="G141" s="17">
        <v>55</v>
      </c>
      <c r="H141" s="17">
        <v>47</v>
      </c>
      <c r="I141" s="17">
        <v>38</v>
      </c>
      <c r="J141" s="17">
        <v>21</v>
      </c>
      <c r="K141" s="17">
        <v>8</v>
      </c>
      <c r="L141" s="17">
        <v>11</v>
      </c>
      <c r="M141" s="17">
        <v>6</v>
      </c>
      <c r="N141" s="270" t="s">
        <v>515</v>
      </c>
    </row>
    <row r="142" spans="2:14">
      <c r="B142" s="253" t="s">
        <v>467</v>
      </c>
      <c r="C142" s="17">
        <f t="shared" si="15"/>
        <v>456</v>
      </c>
      <c r="D142" s="17">
        <v>5</v>
      </c>
      <c r="E142" s="17">
        <v>38</v>
      </c>
      <c r="F142" s="17">
        <v>32</v>
      </c>
      <c r="G142" s="17">
        <v>39</v>
      </c>
      <c r="H142" s="17">
        <v>69</v>
      </c>
      <c r="I142" s="17">
        <v>75</v>
      </c>
      <c r="J142" s="17">
        <v>54</v>
      </c>
      <c r="K142" s="17">
        <v>41</v>
      </c>
      <c r="L142" s="17">
        <v>47</v>
      </c>
      <c r="M142" s="17">
        <v>39</v>
      </c>
      <c r="N142" s="269">
        <v>17</v>
      </c>
    </row>
    <row r="143" spans="2:14">
      <c r="B143" s="253" t="s">
        <v>468</v>
      </c>
      <c r="C143" s="17">
        <f t="shared" si="15"/>
        <v>4695</v>
      </c>
      <c r="D143" s="17">
        <v>125</v>
      </c>
      <c r="E143" s="17">
        <v>477</v>
      </c>
      <c r="F143" s="17">
        <v>474</v>
      </c>
      <c r="G143" s="17">
        <v>458</v>
      </c>
      <c r="H143" s="17">
        <v>552</v>
      </c>
      <c r="I143" s="17">
        <v>562</v>
      </c>
      <c r="J143" s="17">
        <v>494</v>
      </c>
      <c r="K143" s="17">
        <v>416</v>
      </c>
      <c r="L143" s="17">
        <v>510</v>
      </c>
      <c r="M143" s="17">
        <v>419</v>
      </c>
      <c r="N143" s="269">
        <v>208</v>
      </c>
    </row>
    <row r="144" spans="2:14">
      <c r="B144" s="253" t="s">
        <v>470</v>
      </c>
      <c r="C144" s="17">
        <f t="shared" si="15"/>
        <v>819</v>
      </c>
      <c r="D144" s="17">
        <v>1</v>
      </c>
      <c r="E144" s="17">
        <v>87</v>
      </c>
      <c r="F144" s="17">
        <v>128</v>
      </c>
      <c r="G144" s="17">
        <v>100</v>
      </c>
      <c r="H144" s="17">
        <v>118</v>
      </c>
      <c r="I144" s="17">
        <v>108</v>
      </c>
      <c r="J144" s="17">
        <v>102</v>
      </c>
      <c r="K144" s="17">
        <v>71</v>
      </c>
      <c r="L144" s="17">
        <v>55</v>
      </c>
      <c r="M144" s="17">
        <v>29</v>
      </c>
      <c r="N144" s="269">
        <v>20</v>
      </c>
    </row>
    <row r="145" spans="2:14">
      <c r="B145" s="253" t="s">
        <v>472</v>
      </c>
      <c r="C145" s="17">
        <f t="shared" si="15"/>
        <v>385</v>
      </c>
      <c r="D145" s="271" t="s">
        <v>515</v>
      </c>
      <c r="E145" s="17">
        <v>32</v>
      </c>
      <c r="F145" s="17">
        <v>33</v>
      </c>
      <c r="G145" s="17">
        <v>35</v>
      </c>
      <c r="H145" s="17">
        <v>36</v>
      </c>
      <c r="I145" s="17">
        <v>35</v>
      </c>
      <c r="J145" s="17">
        <v>35</v>
      </c>
      <c r="K145" s="17">
        <v>32</v>
      </c>
      <c r="L145" s="17">
        <v>33</v>
      </c>
      <c r="M145" s="17">
        <v>45</v>
      </c>
      <c r="N145" s="269">
        <v>69</v>
      </c>
    </row>
    <row r="146" spans="2:14">
      <c r="B146" s="253" t="s">
        <v>518</v>
      </c>
      <c r="C146" s="17">
        <f t="shared" si="15"/>
        <v>651</v>
      </c>
      <c r="D146" s="271" t="s">
        <v>515</v>
      </c>
      <c r="E146" s="17">
        <v>27</v>
      </c>
      <c r="F146" s="17">
        <v>99</v>
      </c>
      <c r="G146" s="17">
        <v>98</v>
      </c>
      <c r="H146" s="17">
        <v>110</v>
      </c>
      <c r="I146" s="17">
        <v>100</v>
      </c>
      <c r="J146" s="17">
        <v>64</v>
      </c>
      <c r="K146" s="17">
        <v>46</v>
      </c>
      <c r="L146" s="17">
        <v>44</v>
      </c>
      <c r="M146" s="17">
        <v>33</v>
      </c>
      <c r="N146" s="269">
        <v>30</v>
      </c>
    </row>
    <row r="147" spans="2:14">
      <c r="B147" s="253" t="s">
        <v>475</v>
      </c>
      <c r="C147" s="17">
        <f t="shared" si="15"/>
        <v>2016</v>
      </c>
      <c r="D147" s="17">
        <v>174</v>
      </c>
      <c r="E147" s="17">
        <v>377</v>
      </c>
      <c r="F147" s="17">
        <v>120</v>
      </c>
      <c r="G147" s="17">
        <v>132</v>
      </c>
      <c r="H147" s="17">
        <v>208</v>
      </c>
      <c r="I147" s="17">
        <v>200</v>
      </c>
      <c r="J147" s="17">
        <v>163</v>
      </c>
      <c r="K147" s="17">
        <v>165</v>
      </c>
      <c r="L147" s="17">
        <v>167</v>
      </c>
      <c r="M147" s="17">
        <v>198</v>
      </c>
      <c r="N147" s="269">
        <v>112</v>
      </c>
    </row>
    <row r="148" spans="2:14">
      <c r="B148" s="253" t="s">
        <v>476</v>
      </c>
      <c r="C148" s="17">
        <f t="shared" si="15"/>
        <v>1117</v>
      </c>
      <c r="D148" s="17">
        <v>26</v>
      </c>
      <c r="E148" s="17">
        <v>176</v>
      </c>
      <c r="F148" s="17">
        <v>143</v>
      </c>
      <c r="G148" s="17">
        <v>100</v>
      </c>
      <c r="H148" s="17">
        <v>110</v>
      </c>
      <c r="I148" s="17">
        <v>110</v>
      </c>
      <c r="J148" s="17">
        <v>96</v>
      </c>
      <c r="K148" s="17">
        <v>73</v>
      </c>
      <c r="L148" s="17">
        <v>98</v>
      </c>
      <c r="M148" s="17">
        <v>103</v>
      </c>
      <c r="N148" s="269">
        <v>82</v>
      </c>
    </row>
    <row r="149" spans="2:14">
      <c r="B149" s="253" t="s">
        <v>477</v>
      </c>
      <c r="C149" s="17">
        <f t="shared" si="15"/>
        <v>4312</v>
      </c>
      <c r="D149" s="17">
        <v>10</v>
      </c>
      <c r="E149" s="17">
        <v>499</v>
      </c>
      <c r="F149" s="17">
        <v>664</v>
      </c>
      <c r="G149" s="17">
        <v>567</v>
      </c>
      <c r="H149" s="17">
        <v>483</v>
      </c>
      <c r="I149" s="17">
        <v>522</v>
      </c>
      <c r="J149" s="17">
        <v>488</v>
      </c>
      <c r="K149" s="17">
        <v>409</v>
      </c>
      <c r="L149" s="17">
        <v>332</v>
      </c>
      <c r="M149" s="17">
        <v>210</v>
      </c>
      <c r="N149" s="269">
        <v>128</v>
      </c>
    </row>
    <row r="150" spans="2:14">
      <c r="B150" s="253" t="s">
        <v>478</v>
      </c>
      <c r="C150" s="17">
        <f t="shared" si="15"/>
        <v>1827</v>
      </c>
      <c r="D150" s="17">
        <v>41</v>
      </c>
      <c r="E150" s="17">
        <v>160</v>
      </c>
      <c r="F150" s="17">
        <v>201</v>
      </c>
      <c r="G150" s="17">
        <v>207</v>
      </c>
      <c r="H150" s="17">
        <v>261</v>
      </c>
      <c r="I150" s="17">
        <v>251</v>
      </c>
      <c r="J150" s="17">
        <v>236</v>
      </c>
      <c r="K150" s="17">
        <v>219</v>
      </c>
      <c r="L150" s="17">
        <v>132</v>
      </c>
      <c r="M150" s="17">
        <v>77</v>
      </c>
      <c r="N150" s="269">
        <v>42</v>
      </c>
    </row>
    <row r="151" spans="2:14">
      <c r="B151" s="253" t="s">
        <v>479</v>
      </c>
      <c r="C151" s="17">
        <f t="shared" si="15"/>
        <v>98</v>
      </c>
      <c r="D151" s="17">
        <v>2</v>
      </c>
      <c r="E151" s="17">
        <v>7</v>
      </c>
      <c r="F151" s="17">
        <v>6</v>
      </c>
      <c r="G151" s="17">
        <v>23</v>
      </c>
      <c r="H151" s="17">
        <v>19</v>
      </c>
      <c r="I151" s="17">
        <v>8</v>
      </c>
      <c r="J151" s="17">
        <v>11</v>
      </c>
      <c r="K151" s="17">
        <v>11</v>
      </c>
      <c r="L151" s="17">
        <v>7</v>
      </c>
      <c r="M151" s="17">
        <v>2</v>
      </c>
      <c r="N151" s="269">
        <v>2</v>
      </c>
    </row>
    <row r="152" spans="2:14">
      <c r="B152" s="253" t="s">
        <v>480</v>
      </c>
      <c r="C152" s="17">
        <f t="shared" si="15"/>
        <v>1183</v>
      </c>
      <c r="D152" s="17">
        <v>4</v>
      </c>
      <c r="E152" s="17">
        <v>40</v>
      </c>
      <c r="F152" s="17">
        <v>79</v>
      </c>
      <c r="G152" s="17">
        <v>121</v>
      </c>
      <c r="H152" s="17">
        <v>123</v>
      </c>
      <c r="I152" s="17">
        <v>148</v>
      </c>
      <c r="J152" s="17">
        <v>120</v>
      </c>
      <c r="K152" s="17">
        <v>103</v>
      </c>
      <c r="L152" s="17">
        <v>135</v>
      </c>
      <c r="M152" s="17">
        <v>151</v>
      </c>
      <c r="N152" s="269">
        <v>159</v>
      </c>
    </row>
    <row r="153" spans="2:14">
      <c r="B153" s="253" t="s">
        <v>481</v>
      </c>
      <c r="C153" s="17">
        <f t="shared" si="15"/>
        <v>543</v>
      </c>
      <c r="D153" s="271" t="s">
        <v>517</v>
      </c>
      <c r="E153" s="17">
        <v>20</v>
      </c>
      <c r="F153" s="17">
        <v>62</v>
      </c>
      <c r="G153" s="17">
        <v>81</v>
      </c>
      <c r="H153" s="17">
        <v>86</v>
      </c>
      <c r="I153" s="17">
        <v>75</v>
      </c>
      <c r="J153" s="17">
        <v>72</v>
      </c>
      <c r="K153" s="17">
        <v>52</v>
      </c>
      <c r="L153" s="17">
        <v>52</v>
      </c>
      <c r="M153" s="17">
        <v>26</v>
      </c>
      <c r="N153" s="269">
        <v>17</v>
      </c>
    </row>
    <row r="154" spans="2:14">
      <c r="B154" s="208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269"/>
    </row>
    <row r="155" spans="2:14">
      <c r="B155" s="253" t="s">
        <v>482</v>
      </c>
      <c r="C155" s="17">
        <f>SUM(D155:N155)</f>
        <v>1391</v>
      </c>
      <c r="D155" s="17">
        <v>49</v>
      </c>
      <c r="E155" s="17">
        <v>182</v>
      </c>
      <c r="F155" s="17">
        <v>177</v>
      </c>
      <c r="G155" s="17">
        <v>183</v>
      </c>
      <c r="H155" s="17">
        <v>181</v>
      </c>
      <c r="I155" s="17">
        <v>137</v>
      </c>
      <c r="J155" s="17">
        <v>79</v>
      </c>
      <c r="K155" s="17">
        <v>82</v>
      </c>
      <c r="L155" s="17">
        <v>75</v>
      </c>
      <c r="M155" s="17">
        <v>86</v>
      </c>
      <c r="N155" s="269">
        <v>160</v>
      </c>
    </row>
    <row r="156" spans="2:14">
      <c r="B156" s="210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272"/>
    </row>
  </sheetData>
  <mergeCells count="3">
    <mergeCell ref="B4:B5"/>
    <mergeCell ref="B83:B84"/>
    <mergeCell ref="B123:B12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6</vt:lpstr>
      <vt:lpstr>7</vt:lpstr>
      <vt:lpstr>8</vt:lpstr>
      <vt:lpstr>9-10</vt:lpstr>
      <vt:lpstr>11</vt:lpstr>
      <vt:lpstr>12</vt:lpstr>
      <vt:lpstr>13-14</vt:lpstr>
      <vt:lpstr>15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2016-05-10T11:11:28Z</dcterms:created>
  <dcterms:modified xsi:type="dcterms:W3CDTF">2016-05-10T11:13:35Z</dcterms:modified>
</cp:coreProperties>
</file>