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笠置町\Desktop\【H27.4.21】25財政状況資料集の作成\"/>
    </mc:Choice>
  </mc:AlternateContent>
  <workbookProtection workbookPassword="CC05" lockStructure="1"/>
  <bookViews>
    <workbookView xWindow="240" yWindow="60" windowWidth="14940" windowHeight="7875" tabRatio="8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l="1"/>
  <c r="BW36" i="9" s="1"/>
  <c r="BW37" i="9" s="1"/>
  <c r="BW38" i="9" s="1"/>
  <c r="BW39" i="9" s="1"/>
  <c r="BW40" i="9" s="1"/>
  <c r="BW41" i="9" s="1"/>
  <c r="BW42" i="9" s="1"/>
  <c r="BW43" i="9" s="1"/>
  <c r="CO34" i="9" l="1"/>
</calcChain>
</file>

<file path=xl/sharedStrings.xml><?xml version="1.0" encoding="utf-8"?>
<sst xmlns="http://schemas.openxmlformats.org/spreadsheetml/2006/main" count="1069" uniqueCount="544">
  <si>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</si>
  <si>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</si>
  <si>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</si>
  <si>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</si>
  <si>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</si>
  <si>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</si>
  <si>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</si>
  <si>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</si>
  <si>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</si>
  <si>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</si>
  <si>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</si>
  <si>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</si>
  <si>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</si>
  <si>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</si>
  <si>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</si>
  <si>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</si>
  <si>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</si>
  <si>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</si>
  <si>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</si>
  <si>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</si>
  <si>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</si>
  <si>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</si>
  <si>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</si>
  <si>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</si>
  <si>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</si>
  <si>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</si>
  <si>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</si>
  <si>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</si>
  <si>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</si>
  <si>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</si>
  <si>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</si>
  <si>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</si>
  <si>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</si>
  <si>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</si>
  <si>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</si>
  <si>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</si>
  <si>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</si>
  <si>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</si>
  <si>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</si>
  <si>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</si>
  <si>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</si>
  <si>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</si>
  <si>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</si>
  <si>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</si>
  <si>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</si>
  <si>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</si>
  <si>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</si>
  <si>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</si>
  <si>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</si>
  <si>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</si>
  <si>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</si>
  <si>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</si>
  <si>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</si>
  <si>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</si>
  <si>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</si>
  <si>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</si>
  <si>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</si>
  <si>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</si>
  <si>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</si>
  <si>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</si>
  <si>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</si>
  <si>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</si>
  <si>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</si>
  <si>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</si>
  <si>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</si>
  <si>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</si>
  <si>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</si>
  <si>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</si>
  <si>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</si>
  <si>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</si>
  <si>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</si>
  <si>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</si>
  <si>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</si>
  <si>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</si>
  <si>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</si>
  <si>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</si>
  <si>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</si>
  <si>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</si>
  <si>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</si>
  <si>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</si>
  <si>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</si>
  <si>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</si>
  <si>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笠置町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</si>
  <si>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</si>
  <si>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</si>
  <si>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</si>
  <si>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</si>
  <si>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</si>
  <si>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</si>
  <si>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</si>
  <si>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</si>
  <si>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</si>
  <si>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</si>
  <si>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</si>
  <si>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</si>
  <si>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</si>
  <si>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</si>
  <si>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</si>
  <si>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</si>
  <si>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</si>
  <si>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</si>
  <si>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</si>
  <si>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</si>
  <si>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</si>
  <si>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</si>
  <si>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</si>
  <si>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</si>
  <si>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</si>
  <si>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</si>
  <si>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</si>
  <si>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</si>
  <si>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</si>
  <si>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</si>
  <si>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</si>
  <si>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</si>
  <si>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</si>
  <si>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</si>
  <si>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</si>
  <si>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</si>
  <si>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</si>
  <si>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</si>
  <si>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</si>
  <si>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</si>
  <si>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</si>
  <si>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</si>
  <si>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</si>
  <si>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</si>
  <si>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</si>
  <si>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</si>
  <si>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</si>
  <si>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</si>
  <si>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</si>
  <si>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</si>
  <si>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</si>
  <si>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</si>
  <si>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</si>
  <si>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</si>
  <si>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-2.2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</si>
  <si>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</si>
  <si>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</si>
  <si>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</si>
  <si>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</si>
  <si>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</si>
  <si>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</si>
  <si>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</si>
  <si>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</si>
  <si>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</si>
  <si>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</si>
  <si>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</si>
  <si>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</si>
  <si>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</si>
  <si>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</si>
  <si>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</si>
  <si>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</si>
  <si>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</si>
  <si>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</si>
  <si>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</si>
  <si>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</si>
  <si>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</si>
  <si>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</si>
  <si>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</si>
  <si>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</si>
  <si>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</si>
  <si>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</si>
  <si>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</si>
  <si>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</si>
  <si>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</si>
  <si>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</si>
  <si>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</si>
  <si>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</si>
  <si>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</si>
  <si>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</si>
  <si>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</si>
  <si>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</si>
  <si>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</si>
  <si>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</si>
  <si>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</si>
  <si>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</si>
  <si>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</si>
  <si>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</si>
  <si>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</si>
  <si>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</si>
  <si>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</si>
  <si>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</si>
  <si>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</si>
  <si>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</si>
  <si>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</si>
  <si>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</si>
  <si>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</si>
  <si>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</si>
  <si>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</si>
  <si>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</si>
  <si>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</si>
  <si>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</si>
  <si>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</si>
  <si>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京都府笠置町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</si>
  <si>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</si>
  <si>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</si>
  <si>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</si>
  <si>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</si>
  <si>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</si>
  <si>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</si>
  <si>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</si>
  <si>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</si>
  <si>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</si>
  <si>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</si>
  <si>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</si>
  <si>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</si>
  <si>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</si>
  <si>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</si>
  <si>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</si>
  <si>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</si>
  <si>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</si>
  <si>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</si>
  <si>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</si>
  <si>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</si>
  <si>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</si>
  <si>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</si>
  <si>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</si>
  <si>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</si>
  <si>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</si>
  <si>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</si>
  <si>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</si>
  <si>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</si>
  <si>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</si>
  <si>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</si>
  <si>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</si>
  <si>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</si>
  <si>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</si>
  <si>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</si>
  <si>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</si>
  <si>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</si>
  <si>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</si>
  <si>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</si>
  <si>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</si>
  <si>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</si>
  <si>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</si>
  <si>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</si>
  <si>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</si>
  <si>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</si>
  <si>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</si>
  <si>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</si>
  <si>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</si>
  <si>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</si>
  <si>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</si>
  <si>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</si>
  <si>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</si>
  <si>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</si>
  <si>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</si>
  <si>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</si>
  <si>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</si>
  <si>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</si>
  <si>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</si>
  <si>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</si>
  <si>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</si>
  <si>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</si>
  <si>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</si>
  <si>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</si>
  <si>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</si>
  <si>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</si>
  <si>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</si>
  <si>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</si>
  <si>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</si>
  <si>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</si>
  <si>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</si>
  <si>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</si>
  <si>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</si>
  <si>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</si>
  <si>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</si>
  <si>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</si>
  <si>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</si>
  <si>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</si>
  <si>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</si>
  <si>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</si>
  <si>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</si>
  <si>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</si>
  <si>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</si>
  <si>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</si>
  <si>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</si>
  <si>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</si>
  <si>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</si>
  <si>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</si>
  <si>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</si>
  <si>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</si>
  <si>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</si>
  <si>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</si>
  <si>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</si>
  <si>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</si>
  <si>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</si>
  <si>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</si>
  <si>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</si>
  <si>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</si>
  <si>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</si>
  <si>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</si>
  <si>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</si>
  <si>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</si>
  <si>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</si>
  <si>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</si>
  <si>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</si>
  <si>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</si>
  <si>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</si>
  <si>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</si>
  <si>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</si>
  <si>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</si>
  <si>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</si>
  <si>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</si>
  <si>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</si>
  <si>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</si>
  <si>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</si>
  <si>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</si>
  <si>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</si>
  <si>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</si>
  <si>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</si>
  <si>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</si>
  <si>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</si>
  <si>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</si>
  <si>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</si>
  <si>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</si>
  <si>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</si>
  <si>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</si>
  <si>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</si>
  <si>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</si>
  <si>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</si>
  <si>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</si>
  <si>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</si>
  <si>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</si>
  <si>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</si>
  <si>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</si>
  <si>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</si>
  <si>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</si>
  <si>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</si>
  <si>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</si>
  <si>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</si>
  <si>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</si>
  <si>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</si>
  <si>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</si>
  <si>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</si>
  <si>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</si>
  <si>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</si>
  <si>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</si>
  <si>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</si>
  <si>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</si>
  <si>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</si>
  <si>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</si>
  <si>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京都府笠置町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</si>
  <si>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</si>
  <si>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</si>
  <si>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</si>
  <si>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</si>
  <si>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</si>
  <si>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</si>
  <si>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</si>
  <si>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</si>
  <si>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</si>
  <si>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</si>
  <si>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</si>
  <si>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</si>
  <si>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</si>
  <si>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</si>
  <si>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</si>
  <si>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</si>
  <si>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</si>
  <si>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</si>
  <si>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</si>
  <si>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</si>
  <si>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</si>
  <si>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</si>
  <si>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</si>
  <si>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</si>
  <si>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</si>
  <si>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</si>
  <si>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</si>
  <si>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</si>
  <si>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</si>
  <si>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</si>
  <si>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</si>
  <si>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</si>
  <si>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</si>
  <si>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</si>
  <si>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</si>
  <si>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</si>
  <si>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</si>
  <si>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</si>
  <si>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</si>
  <si>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</si>
  <si>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</si>
  <si>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</si>
  <si>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</si>
  <si>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</si>
  <si>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</si>
  <si>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</si>
  <si>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</si>
  <si>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</si>
  <si>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</si>
  <si>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</si>
  <si>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</si>
  <si>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</si>
  <si>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</si>
  <si>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</si>
  <si>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</si>
  <si>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</si>
  <si>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</si>
  <si>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</si>
  <si>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</si>
  <si>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</si>
  <si>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</si>
  <si>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</si>
  <si>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</si>
  <si>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</si>
  <si>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</si>
  <si>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</si>
  <si>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</si>
  <si>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</si>
  <si>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</si>
  <si>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</si>
  <si>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</si>
  <si>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</si>
  <si>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</si>
  <si>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</si>
  <si>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</si>
  <si>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</si>
  <si>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</si>
  <si>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</si>
  <si>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</si>
  <si>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</si>
  <si>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</si>
  <si>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</si>
  <si>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</si>
  <si>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</si>
  <si>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</si>
  <si>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</si>
  <si>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</si>
  <si>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</si>
  <si>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</si>
  <si>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</si>
  <si>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</si>
  <si>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</si>
  <si>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</si>
  <si>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</si>
  <si>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</si>
  <si>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</si>
  <si>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</si>
  <si>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</si>
  <si>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</si>
  <si>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</si>
  <si>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</si>
  <si>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</si>
  <si>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</si>
  <si>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</si>
  <si>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</si>
  <si>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</si>
  <si>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</si>
  <si>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</si>
  <si>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</si>
  <si>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</si>
  <si>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</si>
  <si>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</si>
  <si>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</si>
  <si>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</si>
  <si>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</si>
  <si>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</si>
  <si>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</si>
  <si>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</si>
  <si>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</si>
  <si>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</si>
  <si>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</si>
  <si>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</si>
  <si>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</si>
  <si>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</si>
  <si>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</si>
  <si>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</si>
  <si>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</si>
  <si>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</si>
  <si>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</si>
  <si>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</si>
  <si>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</si>
  <si>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</si>
  <si>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</si>
  <si>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</si>
  <si>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</si>
  <si>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</si>
  <si>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</si>
  <si>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</si>
  <si>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</si>
  <si>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</si>
  <si>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</si>
  <si>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</si>
  <si>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</si>
  <si>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</si>
  <si>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</si>
  <si>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</si>
  <si>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</si>
  <si>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</si>
  <si>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</si>
  <si>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</si>
  <si>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</si>
  <si>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</si>
  <si>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</si>
  <si>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</si>
  <si>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</si>
  <si>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</si>
  <si>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</si>
  <si>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</si>
  <si>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</si>
  <si>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</si>
  <si>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</si>
  <si>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</si>
  <si>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</si>
  <si>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</si>
  <si>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</si>
  <si>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</si>
  <si>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</si>
  <si>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</si>
  <si>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</si>
  <si>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</si>
  <si>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</si>
  <si>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</si>
  <si>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1.68</t>
  </si>
  <si>
    <t>▲ 0.82</t>
  </si>
  <si>
    <t>国民健康保険特別会計</t>
  </si>
  <si>
    <t>一般会計</t>
  </si>
  <si>
    <t>介護保険特別会計</t>
  </si>
  <si>
    <t>簡易水道特別会計</t>
  </si>
  <si>
    <t>後期高齢者医療特別会計</t>
  </si>
  <si>
    <t>その他会計（赤字）</t>
  </si>
  <si>
    <t>その他会計（黒字）</t>
  </si>
  <si>
    <t>-</t>
    <phoneticPr fontId="2"/>
  </si>
  <si>
    <t>-</t>
    <phoneticPr fontId="2"/>
  </si>
  <si>
    <t>(有)わかさぎ</t>
    <rPh sb="0" eb="3">
      <t>ユウ</t>
    </rPh>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</si>
  <si>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24"/>
  </si>
  <si>
    <t>国民健康保険山城病院組合（介護老人保健施設事業会計）</t>
    <rPh sb="0" eb="2">
      <t>コクミン</t>
    </rPh>
    <rPh sb="2" eb="4">
      <t>ケンコウ</t>
    </rPh>
    <rPh sb="4" eb="6">
      <t>ホケン</t>
    </rPh>
    <rPh sb="6" eb="8">
      <t>ヤマシロ</t>
    </rPh>
    <rPh sb="8" eb="10">
      <t>ビョウイン</t>
    </rPh>
    <rPh sb="10" eb="12">
      <t>クミアイ</t>
    </rPh>
    <rPh sb="13" eb="15">
      <t>カイゴ</t>
    </rPh>
    <rPh sb="15" eb="17">
      <t>ロウジン</t>
    </rPh>
    <rPh sb="17" eb="19">
      <t>ホケン</t>
    </rPh>
    <rPh sb="19" eb="21">
      <t>シセツ</t>
    </rPh>
    <rPh sb="21" eb="23">
      <t>ジギョウ</t>
    </rPh>
    <rPh sb="23" eb="25">
      <t>カイケイ</t>
    </rPh>
    <phoneticPr fontId="24"/>
  </si>
  <si>
    <t>京都府市町村職員退職手当組合</t>
    <rPh sb="0" eb="3">
      <t>キョウトフ</t>
    </rPh>
    <rPh sb="3" eb="6">
      <t>シチョウソン</t>
    </rPh>
    <rPh sb="6" eb="8">
      <t>ショクイン</t>
    </rPh>
    <rPh sb="8" eb="10">
      <t>タイショク</t>
    </rPh>
    <rPh sb="10" eb="12">
      <t>テアテ</t>
    </rPh>
    <rPh sb="12" eb="14">
      <t>クミアイ</t>
    </rPh>
    <phoneticPr fontId="24"/>
  </si>
  <si>
    <t>京都府市町村議会議員公務災害補償等組合</t>
    <rPh sb="0" eb="3">
      <t>キョウトフ</t>
    </rPh>
    <rPh sb="3" eb="6">
      <t>シチョウソン</t>
    </rPh>
    <rPh sb="6" eb="8">
      <t>ギカイ</t>
    </rPh>
    <rPh sb="8" eb="10">
      <t>ギイン</t>
    </rPh>
    <rPh sb="10" eb="12">
      <t>コウム</t>
    </rPh>
    <rPh sb="12" eb="14">
      <t>サイガイ</t>
    </rPh>
    <rPh sb="14" eb="17">
      <t>ホショウトウ</t>
    </rPh>
    <rPh sb="17" eb="19">
      <t>クミアイ</t>
    </rPh>
    <phoneticPr fontId="24"/>
  </si>
  <si>
    <t>相楽中部消防組合</t>
    <rPh sb="0" eb="2">
      <t>ソウラク</t>
    </rPh>
    <rPh sb="2" eb="4">
      <t>チュウブ</t>
    </rPh>
    <rPh sb="4" eb="6">
      <t>ショウボウ</t>
    </rPh>
    <rPh sb="6" eb="8">
      <t>クミアイ</t>
    </rPh>
    <phoneticPr fontId="24"/>
  </si>
  <si>
    <t>相楽郡広域事務組合（一般会計）</t>
    <rPh sb="0" eb="2">
      <t>ソウラク</t>
    </rPh>
    <rPh sb="2" eb="3">
      <t>グン</t>
    </rPh>
    <rPh sb="3" eb="5">
      <t>コウイキ</t>
    </rPh>
    <rPh sb="5" eb="7">
      <t>ジム</t>
    </rPh>
    <rPh sb="7" eb="9">
      <t>クミアイ</t>
    </rPh>
    <rPh sb="10" eb="12">
      <t>イッパン</t>
    </rPh>
    <rPh sb="12" eb="14">
      <t>カイケイ</t>
    </rPh>
    <phoneticPr fontId="24"/>
  </si>
  <si>
    <t>相楽郡広域事務組合（相楽地区ふるさと市町村圏振興事業特別会計）</t>
    <rPh sb="0" eb="2">
      <t>ソウラク</t>
    </rPh>
    <rPh sb="2" eb="3">
      <t>グン</t>
    </rPh>
    <rPh sb="3" eb="5">
      <t>コウイキ</t>
    </rPh>
    <rPh sb="5" eb="7">
      <t>ジム</t>
    </rPh>
    <rPh sb="7" eb="9">
      <t>クミアイ</t>
    </rPh>
    <rPh sb="10" eb="12">
      <t>ソウラク</t>
    </rPh>
    <rPh sb="12" eb="14">
      <t>チク</t>
    </rPh>
    <rPh sb="18" eb="21">
      <t>シチョウソン</t>
    </rPh>
    <rPh sb="21" eb="22">
      <t>ケン</t>
    </rPh>
    <rPh sb="22" eb="24">
      <t>シンコウ</t>
    </rPh>
    <rPh sb="24" eb="26">
      <t>ジギョウ</t>
    </rPh>
    <rPh sb="26" eb="28">
      <t>トクベツ</t>
    </rPh>
    <rPh sb="28" eb="30">
      <t>カイケイ</t>
    </rPh>
    <phoneticPr fontId="24"/>
  </si>
  <si>
    <t>京都府自治会館管理組合</t>
    <rPh sb="0" eb="3">
      <t>キョウトフ</t>
    </rPh>
    <rPh sb="3" eb="5">
      <t>ジチ</t>
    </rPh>
    <rPh sb="5" eb="7">
      <t>カイカン</t>
    </rPh>
    <rPh sb="7" eb="9">
      <t>カンリ</t>
    </rPh>
    <rPh sb="9" eb="11">
      <t>クミアイ</t>
    </rPh>
    <phoneticPr fontId="24"/>
  </si>
  <si>
    <t>京都府住宅新築資金等貸付事業管理組合（一般会計）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イッパン</t>
    </rPh>
    <rPh sb="21" eb="23">
      <t>カイケイ</t>
    </rPh>
    <phoneticPr fontId="24"/>
  </si>
  <si>
    <t>京都府住宅新築資金等貸付事業管理組合（特別会計）</t>
    <rPh sb="0" eb="3">
      <t>キョウトフ</t>
    </rPh>
    <rPh sb="3" eb="5">
      <t>ジュウタク</t>
    </rPh>
    <rPh sb="5" eb="7">
      <t>シンチク</t>
    </rPh>
    <rPh sb="7" eb="10">
      <t>シキントウ</t>
    </rPh>
    <rPh sb="10" eb="12">
      <t>カシツケ</t>
    </rPh>
    <rPh sb="12" eb="14">
      <t>ジギョウ</t>
    </rPh>
    <rPh sb="14" eb="16">
      <t>カンリ</t>
    </rPh>
    <rPh sb="16" eb="18">
      <t>クミアイ</t>
    </rPh>
    <rPh sb="19" eb="21">
      <t>トクベツ</t>
    </rPh>
    <rPh sb="21" eb="23">
      <t>カイケイ</t>
    </rPh>
    <phoneticPr fontId="24"/>
  </si>
  <si>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24"/>
  </si>
  <si>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</si>
  <si>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相楽東部広域連合</t>
    <rPh sb="0" eb="2">
      <t>ソウラク</t>
    </rPh>
    <rPh sb="2" eb="4">
      <t>トウブ</t>
    </rPh>
    <rPh sb="4" eb="6">
      <t>コウイキ</t>
    </rPh>
    <rPh sb="6" eb="8">
      <t>レンゴウ</t>
    </rPh>
    <phoneticPr fontId="24"/>
  </si>
  <si>
    <t>京都地方税機構</t>
    <rPh sb="0" eb="2">
      <t>キョウト</t>
    </rPh>
    <rPh sb="2" eb="5">
      <t>チホウゼイ</t>
    </rPh>
    <rPh sb="5" eb="7">
      <t>キコウ</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</si>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</sst>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304512</c:v>
                </c:pt>
                <c:pt idx="1">
                  <c:v>98071</c:v>
                </c:pt>
                <c:pt idx="2">
                  <c:v>58702</c:v>
                </c:pt>
                <c:pt idx="3">
                  <c:v>95504</c:v>
                </c:pt>
                <c:pt idx="4">
                  <c:v>81771</c:v>
                </c:pt>
              </c:numCache>
            </c:numRef>
          </c:val>
          <c:smooth val="0"/>
        </c:ser>
        <c:dLbls>
          <c:showLegendKey val="0"/>
          <c:showVal val="0"/>
          <c:showCatName val="0"/>
          <c:showSerName val="0"/>
          <c:showPercent val="0"/>
          <c:showBubbleSize val="0"/>
        </c:dLbls>
        <c:marker val="1"/>
        <c:smooth val="0"/>
        <c:axId val="239036512"/>
        <c:axId val="239036904"/>
      </c:lineChart>
      <c:catAx>
        <c:axId val="2390365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036904"/>
        <c:crosses val="autoZero"/>
        <c:auto val="1"/>
        <c:lblAlgn val="ctr"/>
        <c:lblOffset val="100"/>
        <c:tickLblSkip val="1"/>
        <c:tickMarkSkip val="1"/>
        <c:noMultiLvlLbl val="0"/>
      </c:catAx>
      <c:valAx>
        <c:axId val="239036904"/>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036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2.88</c:v>
                </c:pt>
                <c:pt idx="1">
                  <c:v>5.49</c:v>
                </c:pt>
                <c:pt idx="2">
                  <c:v>7.8</c:v>
                </c:pt>
                <c:pt idx="3">
                  <c:v>6.11</c:v>
                </c:pt>
                <c:pt idx="4">
                  <c:v>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3.96</c:v>
                </c:pt>
                <c:pt idx="1">
                  <c:v>5.13</c:v>
                </c:pt>
                <c:pt idx="2">
                  <c:v>9.4700000000000006</c:v>
                </c:pt>
                <c:pt idx="3">
                  <c:v>14.08</c:v>
                </c:pt>
                <c:pt idx="4">
                  <c:v>18.14</c:v>
                </c:pt>
              </c:numCache>
            </c:numRef>
          </c:val>
        </c:ser>
        <c:dLbls>
          <c:showLegendKey val="0"/>
          <c:showVal val="0"/>
          <c:showCatName val="0"/>
          <c:showSerName val="0"/>
          <c:showPercent val="0"/>
          <c:showBubbleSize val="0"/>
        </c:dLbls>
        <c:gapWidth val="250"/>
        <c:overlap val="100"/>
        <c:axId val="239037688"/>
        <c:axId val="2393056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-1.68</c:v>
                </c:pt>
                <c:pt idx="1">
                  <c:v>2.5499999999999998</c:v>
                </c:pt>
                <c:pt idx="2">
                  <c:v>3.18</c:v>
                </c:pt>
                <c:pt idx="3">
                  <c:v>-0.82</c:v>
                </c:pt>
                <c:pt idx="4">
                  <c:v>1.36</c:v>
                </c:pt>
              </c:numCache>
            </c:numRef>
          </c:val>
          <c:smooth val="0"/>
        </c:ser>
        <c:dLbls>
          <c:showLegendKey val="0"/>
          <c:showVal val="0"/>
          <c:showCatName val="0"/>
          <c:showSerName val="0"/>
          <c:showPercent val="0"/>
          <c:showBubbleSize val="0"/>
        </c:dLbls>
        <c:marker val="1"/>
        <c:smooth val="0"/>
        <c:axId val="239037688"/>
        <c:axId val="239305632"/>
      </c:lineChart>
      <c:catAx>
        <c:axId val="239037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39305632"/>
        <c:crosses val="autoZero"/>
        <c:auto val="1"/>
        <c:lblAlgn val="ctr"/>
        <c:lblOffset val="100"/>
        <c:tickLblSkip val="1"/>
        <c:tickMarkSkip val="1"/>
        <c:noMultiLvlLbl val="0"/>
      </c:catAx>
      <c:valAx>
        <c:axId val="239305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9037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7.0000000000000007E-2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0.04</c:v>
                </c:pt>
                <c:pt idx="4">
                  <c:v>#N/A</c:v>
                </c:pt>
                <c:pt idx="5">
                  <c:v>7.0000000000000007E-2</c:v>
                </c:pt>
                <c:pt idx="6">
                  <c:v>#N/A</c:v>
                </c:pt>
                <c:pt idx="7">
                  <c:v>0.13</c:v>
                </c:pt>
                <c:pt idx="8">
                  <c:v>#N/A</c:v>
                </c:pt>
                <c:pt idx="9">
                  <c:v>0.13</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0.56999999999999995</c:v>
                </c:pt>
                <c:pt idx="2">
                  <c:v>#N/A</c:v>
                </c:pt>
                <c:pt idx="3">
                  <c:v>0.13</c:v>
                </c:pt>
                <c:pt idx="4">
                  <c:v>#N/A</c:v>
                </c:pt>
                <c:pt idx="5">
                  <c:v>0.65</c:v>
                </c:pt>
                <c:pt idx="6">
                  <c:v>#N/A</c:v>
                </c:pt>
                <c:pt idx="7">
                  <c:v>0.28999999999999998</c:v>
                </c:pt>
                <c:pt idx="8">
                  <c:v>#N/A</c:v>
                </c:pt>
                <c:pt idx="9">
                  <c:v>0.23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1.4</c:v>
                </c:pt>
                <c:pt idx="2">
                  <c:v>#N/A</c:v>
                </c:pt>
                <c:pt idx="3">
                  <c:v>1.73</c:v>
                </c:pt>
                <c:pt idx="4">
                  <c:v>#N/A</c:v>
                </c:pt>
                <c:pt idx="5">
                  <c:v>1.97</c:v>
                </c:pt>
                <c:pt idx="6">
                  <c:v>#N/A</c:v>
                </c:pt>
                <c:pt idx="7">
                  <c:v>2.2000000000000002</c:v>
                </c:pt>
                <c:pt idx="8">
                  <c:v>#N/A</c:v>
                </c:pt>
                <c:pt idx="9">
                  <c:v>1.96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2.88</c:v>
                </c:pt>
                <c:pt idx="2">
                  <c:v>#N/A</c:v>
                </c:pt>
                <c:pt idx="3">
                  <c:v>5.49</c:v>
                </c:pt>
                <c:pt idx="4">
                  <c:v>#N/A</c:v>
                </c:pt>
                <c:pt idx="5">
                  <c:v>7.8</c:v>
                </c:pt>
                <c:pt idx="6">
                  <c:v>#N/A</c:v>
                </c:pt>
                <c:pt idx="7">
                  <c:v>6.11</c:v>
                </c:pt>
                <c:pt idx="8">
                  <c:v>#N/A</c:v>
                </c:pt>
                <c:pt idx="9">
                  <c:v>7</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3.18</c:v>
                </c:pt>
                <c:pt idx="2">
                  <c:v>#N/A</c:v>
                </c:pt>
                <c:pt idx="3">
                  <c:v>3.33</c:v>
                </c:pt>
                <c:pt idx="4">
                  <c:v>#N/A</c:v>
                </c:pt>
                <c:pt idx="5">
                  <c:v>5.99</c:v>
                </c:pt>
                <c:pt idx="6">
                  <c:v>#N/A</c:v>
                </c:pt>
                <c:pt idx="7">
                  <c:v>9.1199999999999992</c:v>
                </c:pt>
                <c:pt idx="8">
                  <c:v>#N/A</c:v>
                </c:pt>
                <c:pt idx="9">
                  <c:v>7.57</c:v>
                </c:pt>
              </c:numCache>
            </c:numRef>
          </c:val>
        </c:ser>
        <c:dLbls>
          <c:showLegendKey val="0"/>
          <c:showVal val="0"/>
          <c:showCatName val="0"/>
          <c:showSerName val="0"/>
          <c:showPercent val="0"/>
          <c:showBubbleSize val="0"/>
        </c:dLbls>
        <c:gapWidth val="150"/>
        <c:overlap val="100"/>
        <c:axId val="239306416"/>
        <c:axId val="239306808"/>
      </c:barChart>
      <c:catAx>
        <c:axId val="239306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9306808"/>
        <c:crosses val="autoZero"/>
        <c:auto val="1"/>
        <c:lblAlgn val="ctr"/>
        <c:lblOffset val="100"/>
        <c:tickLblSkip val="1"/>
        <c:tickMarkSkip val="1"/>
        <c:noMultiLvlLbl val="0"/>
      </c:catAx>
      <c:valAx>
        <c:axId val="239306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9306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179</c:v>
                </c:pt>
                <c:pt idx="5">
                  <c:v>159</c:v>
                </c:pt>
                <c:pt idx="8">
                  <c:v>160</c:v>
                </c:pt>
                <c:pt idx="11">
                  <c:v>138</c:v>
                </c:pt>
                <c:pt idx="14">
                  <c:v>133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65</c:v>
                </c:pt>
                <c:pt idx="3">
                  <c:v>66</c:v>
                </c:pt>
                <c:pt idx="6">
                  <c:v>62</c:v>
                </c:pt>
                <c:pt idx="9">
                  <c:v>56</c:v>
                </c:pt>
                <c:pt idx="12">
                  <c:v>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32</c:v>
                </c:pt>
                <c:pt idx="3">
                  <c:v>34</c:v>
                </c:pt>
                <c:pt idx="6">
                  <c:v>41</c:v>
                </c:pt>
                <c:pt idx="9">
                  <c:v>38</c:v>
                </c:pt>
                <c:pt idx="12">
                  <c:v>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237</c:v>
                </c:pt>
                <c:pt idx="3">
                  <c:v>200</c:v>
                </c:pt>
                <c:pt idx="6">
                  <c:v>174</c:v>
                </c:pt>
                <c:pt idx="9">
                  <c:v>151</c:v>
                </c:pt>
                <c:pt idx="12">
                  <c:v>154</c:v>
                </c:pt>
              </c:numCache>
            </c:numRef>
          </c:val>
        </c:ser>
        <c:dLbls>
          <c:showLegendKey val="0"/>
          <c:showVal val="0"/>
          <c:showCatName val="0"/>
          <c:showSerName val="0"/>
          <c:showPercent val="0"/>
          <c:showBubbleSize val="0"/>
        </c:dLbls>
        <c:gapWidth val="100"/>
        <c:overlap val="100"/>
        <c:axId val="291733584"/>
        <c:axId val="2917361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155</c:v>
                </c:pt>
                <c:pt idx="2">
                  <c:v>#N/A</c:v>
                </c:pt>
                <c:pt idx="3">
                  <c:v>#N/A</c:v>
                </c:pt>
                <c:pt idx="4">
                  <c:v>141</c:v>
                </c:pt>
                <c:pt idx="5">
                  <c:v>#N/A</c:v>
                </c:pt>
                <c:pt idx="6">
                  <c:v>#N/A</c:v>
                </c:pt>
                <c:pt idx="7">
                  <c:v>117</c:v>
                </c:pt>
                <c:pt idx="8">
                  <c:v>#N/A</c:v>
                </c:pt>
                <c:pt idx="9">
                  <c:v>#N/A</c:v>
                </c:pt>
                <c:pt idx="10">
                  <c:v>107</c:v>
                </c:pt>
                <c:pt idx="11">
                  <c:v>#N/A</c:v>
                </c:pt>
                <c:pt idx="12">
                  <c:v>#N/A</c:v>
                </c:pt>
                <c:pt idx="13">
                  <c:v>91</c:v>
                </c:pt>
                <c:pt idx="14">
                  <c:v>#N/A</c:v>
                </c:pt>
              </c:numCache>
            </c:numRef>
          </c:val>
          <c:smooth val="0"/>
        </c:ser>
        <c:dLbls>
          <c:showLegendKey val="0"/>
          <c:showVal val="0"/>
          <c:showCatName val="0"/>
          <c:showSerName val="0"/>
          <c:showPercent val="0"/>
          <c:showBubbleSize val="0"/>
        </c:dLbls>
        <c:marker val="1"/>
        <c:smooth val="0"/>
        <c:axId val="291733584"/>
        <c:axId val="291736136"/>
      </c:lineChart>
      <c:catAx>
        <c:axId val="291733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91736136"/>
        <c:crosses val="autoZero"/>
        <c:auto val="1"/>
        <c:lblAlgn val="ctr"/>
        <c:lblOffset val="100"/>
        <c:tickLblSkip val="1"/>
        <c:tickMarkSkip val="1"/>
        <c:noMultiLvlLbl val="0"/>
      </c:catAx>
      <c:valAx>
        <c:axId val="291736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1733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1219</c:v>
                </c:pt>
                <c:pt idx="5">
                  <c:v>1186</c:v>
                </c:pt>
                <c:pt idx="8">
                  <c:v>1166</c:v>
                </c:pt>
                <c:pt idx="11">
                  <c:v>1147</c:v>
                </c:pt>
                <c:pt idx="14">
                  <c:v>1118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489</c:v>
                </c:pt>
                <c:pt idx="5">
                  <c:v>576</c:v>
                </c:pt>
                <c:pt idx="8">
                  <c:v>608</c:v>
                </c:pt>
                <c:pt idx="11">
                  <c:v>641</c:v>
                </c:pt>
                <c:pt idx="14">
                  <c:v>560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251</c:v>
                </c:pt>
                <c:pt idx="3">
                  <c:v>242</c:v>
                </c:pt>
                <c:pt idx="6">
                  <c:v>240</c:v>
                </c:pt>
                <c:pt idx="9">
                  <c:v>269</c:v>
                </c:pt>
                <c:pt idx="12">
                  <c:v>277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382</c:v>
                </c:pt>
                <c:pt idx="3">
                  <c:v>312</c:v>
                </c:pt>
                <c:pt idx="6">
                  <c:v>221</c:v>
                </c:pt>
                <c:pt idx="9">
                  <c:v>178</c:v>
                </c:pt>
                <c:pt idx="12">
                  <c:v>146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269</c:v>
                </c:pt>
                <c:pt idx="3">
                  <c:v>242</c:v>
                </c:pt>
                <c:pt idx="6">
                  <c:v>278</c:v>
                </c:pt>
                <c:pt idx="9">
                  <c:v>240</c:v>
                </c:pt>
                <c:pt idx="12">
                  <c:v>204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1437</c:v>
                </c:pt>
                <c:pt idx="3">
                  <c:v>1387</c:v>
                </c:pt>
                <c:pt idx="6">
                  <c:v>1318</c:v>
                </c:pt>
                <c:pt idx="9">
                  <c:v>1311</c:v>
                </c:pt>
                <c:pt idx="12">
                  <c:v>1246</c:v>
                </c:pt>
              </c:numCache>
            </c:numRef>
          </c:val>
        </c:ser>
        <c:dLbls>
          <c:showLegendKey val="0"/>
          <c:showVal val="0"/>
          <c:showCatName val="0"/>
          <c:showSerName val="0"/>
          <c:showPercent val="0"/>
          <c:showBubbleSize val="0"/>
        </c:dLbls>
        <c:gapWidth val="100"/>
        <c:overlap val="100"/>
        <c:axId val="291736528"/>
        <c:axId val="2917373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630</c:v>
                </c:pt>
                <c:pt idx="2">
                  <c:v>#N/A</c:v>
                </c:pt>
                <c:pt idx="3">
                  <c:v>#N/A</c:v>
                </c:pt>
                <c:pt idx="4">
                  <c:v>422</c:v>
                </c:pt>
                <c:pt idx="5">
                  <c:v>#N/A</c:v>
                </c:pt>
                <c:pt idx="6">
                  <c:v>#N/A</c:v>
                </c:pt>
                <c:pt idx="7">
                  <c:v>282</c:v>
                </c:pt>
                <c:pt idx="8">
                  <c:v>#N/A</c:v>
                </c:pt>
                <c:pt idx="9">
                  <c:v>#N/A</c:v>
                </c:pt>
                <c:pt idx="10">
                  <c:v>210</c:v>
                </c:pt>
                <c:pt idx="11">
                  <c:v>#N/A</c:v>
                </c:pt>
                <c:pt idx="12">
                  <c:v>#N/A</c:v>
                </c:pt>
                <c:pt idx="13">
                  <c:v>195</c:v>
                </c:pt>
                <c:pt idx="14">
                  <c:v>#N/A</c:v>
                </c:pt>
              </c:numCache>
            </c:numRef>
          </c:val>
          <c:smooth val="0"/>
        </c:ser>
        <c:dLbls>
          <c:showLegendKey val="0"/>
          <c:showVal val="0"/>
          <c:showCatName val="0"/>
          <c:showSerName val="0"/>
          <c:showPercent val="0"/>
          <c:showBubbleSize val="0"/>
        </c:dLbls>
        <c:marker val="1"/>
        <c:smooth val="0"/>
        <c:axId val="291736528"/>
        <c:axId val="291737312"/>
      </c:lineChart>
      <c:catAx>
        <c:axId val="291736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91737312"/>
        <c:crosses val="autoZero"/>
        <c:auto val="1"/>
        <c:lblAlgn val="ctr"/>
        <c:lblOffset val="100"/>
        <c:tickLblSkip val="1"/>
        <c:tickMarkSkip val="1"/>
        <c:noMultiLvlLbl val="0"/>
      </c:catAx>
      <c:valAx>
        <c:axId val="2917373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1736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1,576
1,571
23.57
1,363,604
1,304,918
57,601
822,857
1,246,037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28.2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若年層の転出等や高い高齢化率</a:t>
          </a:r>
          <a:r>
            <a:rPr kumimoji="1" lang="en-US" altLang="ja-JP" sz="1300">
              <a:latin typeface="ＭＳ Ｐゴシック"/>
            </a:rPr>
            <a:t>(25</a:t>
          </a:r>
          <a:r>
            <a:rPr kumimoji="1" lang="ja-JP" altLang="en-US" sz="1300">
              <a:latin typeface="ＭＳ Ｐゴシック"/>
            </a:rPr>
            <a:t>年末</a:t>
          </a:r>
          <a:r>
            <a:rPr kumimoji="1" lang="en-US" altLang="ja-JP" sz="1300">
              <a:latin typeface="ＭＳ Ｐゴシック"/>
            </a:rPr>
            <a:t>40.86</a:t>
          </a:r>
          <a:r>
            <a:rPr kumimoji="1" lang="ja-JP" altLang="en-US" sz="1300">
              <a:latin typeface="ＭＳ Ｐゴシック"/>
            </a:rPr>
            <a:t>％</a:t>
          </a:r>
          <a:r>
            <a:rPr kumimoji="1" lang="en-US" altLang="ja-JP" sz="1300">
              <a:latin typeface="ＭＳ Ｐゴシック"/>
            </a:rPr>
            <a:t>)</a:t>
          </a:r>
          <a:r>
            <a:rPr kumimoji="1" lang="ja-JP" altLang="en-US" sz="1300">
              <a:latin typeface="ＭＳ Ｐゴシック"/>
            </a:rPr>
            <a:t>に加え、町内に中心となる産業もないこと等により、自主財源の要となる町税は歳入総額に対して</a:t>
          </a:r>
          <a:r>
            <a:rPr kumimoji="1" lang="en-US" altLang="ja-JP" sz="1300">
              <a:latin typeface="ＭＳ Ｐゴシック"/>
            </a:rPr>
            <a:t>1</a:t>
          </a:r>
          <a:r>
            <a:rPr kumimoji="1" lang="ja-JP" altLang="en-US" sz="1300">
              <a:latin typeface="ＭＳ Ｐゴシック"/>
            </a:rPr>
            <a:t>割程度しかありません。財政基盤が弱く、以前から交付税に頼りきった財政運営を強いられている。その交付税も、近年減額が続き、さらに国勢調査人口が減少し続けていること等の原因により、今後も減額となる見込みである。引き続き歳出面の抑制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59055</xdr:rowOff>
    </xdr:from>
    <xdr:to>
      <xdr:col>7</xdr:col>
      <xdr:colOff>152400</xdr:colOff>
      <xdr:row>43</xdr:row>
      <xdr:rowOff>65088</xdr:rowOff>
    </xdr:to>
    <xdr:cxnSp macro="">
      <xdr:nvCxnSpPr>
        <xdr:cNvPr id="63" name="直線コネクタ 62"/>
        <xdr:cNvCxnSpPr/>
      </xdr:nvCxnSpPr>
      <xdr:spPr>
        <a:xfrm flipV="1">
          <a:off x="4114800" y="7431405"/>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151782</xdr:rowOff>
    </xdr:from>
    <xdr:ext cx="762000" cy="259045"/>
    <xdr:sp macro="" textlink="">
      <xdr:nvSpPr>
        <xdr:cNvPr id="64" name="財政力平均値テキスト"/>
        <xdr:cNvSpPr txBox="1"/>
      </xdr:nvSpPr>
      <xdr:spPr>
        <a:xfrm>
          <a:off x="5041900" y="7352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59055</xdr:rowOff>
    </xdr:from>
    <xdr:to>
      <xdr:col>6</xdr:col>
      <xdr:colOff>0</xdr:colOff>
      <xdr:row>43</xdr:row>
      <xdr:rowOff>65088</xdr:rowOff>
    </xdr:to>
    <xdr:cxnSp macro="">
      <xdr:nvCxnSpPr>
        <xdr:cNvPr id="66" name="直線コネクタ 65"/>
        <xdr:cNvCxnSpPr/>
      </xdr:nvCxnSpPr>
      <xdr:spPr>
        <a:xfrm>
          <a:off x="3225800" y="743140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100665</xdr:rowOff>
    </xdr:from>
    <xdr:ext cx="736600" cy="259045"/>
    <xdr:sp macro="" textlink="">
      <xdr:nvSpPr>
        <xdr:cNvPr id="68" name="テキスト ボックス 67"/>
        <xdr:cNvSpPr txBox="1"/>
      </xdr:nvSpPr>
      <xdr:spPr>
        <a:xfrm>
          <a:off x="3733800" y="7473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53022</xdr:rowOff>
    </xdr:from>
    <xdr:to>
      <xdr:col>4</xdr:col>
      <xdr:colOff>482600</xdr:colOff>
      <xdr:row>43</xdr:row>
      <xdr:rowOff>59055</xdr:rowOff>
    </xdr:to>
    <xdr:cxnSp macro="">
      <xdr:nvCxnSpPr>
        <xdr:cNvPr id="69" name="直線コネクタ 68"/>
        <xdr:cNvCxnSpPr/>
      </xdr:nvCxnSpPr>
      <xdr:spPr>
        <a:xfrm>
          <a:off x="2336800" y="742537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94632</xdr:rowOff>
    </xdr:from>
    <xdr:ext cx="762000" cy="259045"/>
    <xdr:sp macro="" textlink="">
      <xdr:nvSpPr>
        <xdr:cNvPr id="71" name="テキスト ボックス 70"/>
        <xdr:cNvSpPr txBox="1"/>
      </xdr:nvSpPr>
      <xdr:spPr>
        <a:xfrm>
          <a:off x="2844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40957</xdr:rowOff>
    </xdr:from>
    <xdr:to>
      <xdr:col>3</xdr:col>
      <xdr:colOff>279400</xdr:colOff>
      <xdr:row>43</xdr:row>
      <xdr:rowOff>53022</xdr:rowOff>
    </xdr:to>
    <xdr:cxnSp macro="">
      <xdr:nvCxnSpPr>
        <xdr:cNvPr id="72" name="直線コネクタ 71"/>
        <xdr:cNvCxnSpPr/>
      </xdr:nvCxnSpPr>
      <xdr:spPr>
        <a:xfrm>
          <a:off x="1447800" y="741330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14288</xdr:rowOff>
    </xdr:from>
    <xdr:to>
      <xdr:col>3</xdr:col>
      <xdr:colOff>330200</xdr:colOff>
      <xdr:row>43</xdr:row>
      <xdr:rowOff>115888</xdr:rowOff>
    </xdr:to>
    <xdr:sp macro="" textlink="">
      <xdr:nvSpPr>
        <xdr:cNvPr id="73" name="フローチャート : 判断 72"/>
        <xdr:cNvSpPr/>
      </xdr:nvSpPr>
      <xdr:spPr>
        <a:xfrm>
          <a:off x="2286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100665</xdr:rowOff>
    </xdr:from>
    <xdr:ext cx="762000" cy="259045"/>
    <xdr:sp macro="" textlink="">
      <xdr:nvSpPr>
        <xdr:cNvPr id="74" name="テキスト ボックス 73"/>
        <xdr:cNvSpPr txBox="1"/>
      </xdr:nvSpPr>
      <xdr:spPr>
        <a:xfrm>
          <a:off x="1955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75" name="フローチャート : 判断 74"/>
        <xdr:cNvSpPr/>
      </xdr:nvSpPr>
      <xdr:spPr>
        <a:xfrm>
          <a:off x="1397000" y="737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88599</xdr:rowOff>
    </xdr:from>
    <xdr:ext cx="762000" cy="259045"/>
    <xdr:sp macro="" textlink="">
      <xdr:nvSpPr>
        <xdr:cNvPr id="76" name="テキスト ボックス 75"/>
        <xdr:cNvSpPr txBox="1"/>
      </xdr:nvSpPr>
      <xdr:spPr>
        <a:xfrm>
          <a:off x="1066800" y="746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82" name="円/楕円 81"/>
        <xdr:cNvSpPr/>
      </xdr:nvSpPr>
      <xdr:spPr>
        <a:xfrm>
          <a:off x="49022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120032</xdr:rowOff>
    </xdr:from>
    <xdr:ext cx="762000" cy="259045"/>
    <xdr:sp macro="" textlink="">
      <xdr:nvSpPr>
        <xdr:cNvPr id="83" name="財政力該当値テキスト"/>
        <xdr:cNvSpPr txBox="1"/>
      </xdr:nvSpPr>
      <xdr:spPr>
        <a:xfrm>
          <a:off x="50419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14288</xdr:rowOff>
    </xdr:from>
    <xdr:to>
      <xdr:col>6</xdr:col>
      <xdr:colOff>50800</xdr:colOff>
      <xdr:row>43</xdr:row>
      <xdr:rowOff>115888</xdr:rowOff>
    </xdr:to>
    <xdr:sp macro="" textlink="">
      <xdr:nvSpPr>
        <xdr:cNvPr id="84" name="円/楕円 83"/>
        <xdr:cNvSpPr/>
      </xdr:nvSpPr>
      <xdr:spPr>
        <a:xfrm>
          <a:off x="4064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85" name="テキスト ボックス 84"/>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8255</xdr:rowOff>
    </xdr:from>
    <xdr:to>
      <xdr:col>4</xdr:col>
      <xdr:colOff>533400</xdr:colOff>
      <xdr:row>43</xdr:row>
      <xdr:rowOff>109855</xdr:rowOff>
    </xdr:to>
    <xdr:sp macro="" textlink="">
      <xdr:nvSpPr>
        <xdr:cNvPr id="86" name="円/楕円 85"/>
        <xdr:cNvSpPr/>
      </xdr:nvSpPr>
      <xdr:spPr>
        <a:xfrm>
          <a:off x="31750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120032</xdr:rowOff>
    </xdr:from>
    <xdr:ext cx="762000" cy="259045"/>
    <xdr:sp macro="" textlink="">
      <xdr:nvSpPr>
        <xdr:cNvPr id="87" name="テキスト ボックス 86"/>
        <xdr:cNvSpPr txBox="1"/>
      </xdr:nvSpPr>
      <xdr:spPr>
        <a:xfrm>
          <a:off x="2844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2222</xdr:rowOff>
    </xdr:from>
    <xdr:to>
      <xdr:col>3</xdr:col>
      <xdr:colOff>330200</xdr:colOff>
      <xdr:row>43</xdr:row>
      <xdr:rowOff>103822</xdr:rowOff>
    </xdr:to>
    <xdr:sp macro="" textlink="">
      <xdr:nvSpPr>
        <xdr:cNvPr id="88" name="円/楕円 87"/>
        <xdr:cNvSpPr/>
      </xdr:nvSpPr>
      <xdr:spPr>
        <a:xfrm>
          <a:off x="2286000" y="737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113999</xdr:rowOff>
    </xdr:from>
    <xdr:ext cx="762000" cy="259045"/>
    <xdr:sp macro="" textlink="">
      <xdr:nvSpPr>
        <xdr:cNvPr id="89" name="テキスト ボックス 88"/>
        <xdr:cNvSpPr txBox="1"/>
      </xdr:nvSpPr>
      <xdr:spPr>
        <a:xfrm>
          <a:off x="1955800" y="714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161607</xdr:rowOff>
    </xdr:from>
    <xdr:to>
      <xdr:col>2</xdr:col>
      <xdr:colOff>127000</xdr:colOff>
      <xdr:row>43</xdr:row>
      <xdr:rowOff>91757</xdr:rowOff>
    </xdr:to>
    <xdr:sp macro="" textlink="">
      <xdr:nvSpPr>
        <xdr:cNvPr id="90" name="円/楕円 89"/>
        <xdr:cNvSpPr/>
      </xdr:nvSpPr>
      <xdr:spPr>
        <a:xfrm>
          <a:off x="1397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101934</xdr:rowOff>
    </xdr:from>
    <xdr:ext cx="762000" cy="259045"/>
    <xdr:sp macro="" textlink="">
      <xdr:nvSpPr>
        <xdr:cNvPr id="91" name="テキスト ボックス 90"/>
        <xdr:cNvSpPr txBox="1"/>
      </xdr:nvSpPr>
      <xdr:spPr>
        <a:xfrm>
          <a:off x="1066800" y="713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a:t>
          </a:r>
          <a:r>
            <a:rPr kumimoji="1" lang="ja-JP" altLang="en-US" sz="1050">
              <a:latin typeface="ＭＳ Ｐゴシック"/>
            </a:rPr>
            <a:t>当町の当該比率は以前より</a:t>
          </a:r>
          <a:r>
            <a:rPr kumimoji="1" lang="en-US" altLang="ja-JP" sz="1050">
              <a:latin typeface="ＭＳ Ｐゴシック"/>
            </a:rPr>
            <a:t>100</a:t>
          </a:r>
          <a:r>
            <a:rPr kumimoji="1" lang="ja-JP" altLang="en-US" sz="1050">
              <a:latin typeface="ＭＳ Ｐゴシック"/>
            </a:rPr>
            <a:t>％を超える状況が続いており、平成</a:t>
          </a:r>
          <a:r>
            <a:rPr kumimoji="1" lang="en-US" altLang="ja-JP" sz="1050">
              <a:latin typeface="ＭＳ Ｐゴシック"/>
            </a:rPr>
            <a:t>25</a:t>
          </a:r>
          <a:r>
            <a:rPr kumimoji="1" lang="ja-JP" altLang="en-US" sz="1050">
              <a:latin typeface="ＭＳ Ｐゴシック"/>
            </a:rPr>
            <a:t>年度では</a:t>
          </a:r>
          <a:r>
            <a:rPr kumimoji="1" lang="en-US" altLang="ja-JP" sz="1050">
              <a:latin typeface="ＭＳ Ｐゴシック"/>
            </a:rPr>
            <a:t>105.8</a:t>
          </a:r>
          <a:r>
            <a:rPr kumimoji="1" lang="ja-JP" altLang="en-US" sz="1050">
              <a:latin typeface="ＭＳ Ｐゴシック"/>
            </a:rPr>
            <a:t>％と昨年度と比較して</a:t>
          </a:r>
          <a:r>
            <a:rPr kumimoji="1" lang="en-US" altLang="ja-JP" sz="1050">
              <a:latin typeface="ＭＳ Ｐゴシック"/>
            </a:rPr>
            <a:t>1.0</a:t>
          </a:r>
          <a:r>
            <a:rPr kumimoji="1" lang="ja-JP" altLang="en-US" sz="1050">
              <a:latin typeface="ＭＳ Ｐゴシック"/>
            </a:rPr>
            <a:t>％ではあるが改善した。しかし、この比率は町村では</a:t>
          </a:r>
          <a:r>
            <a:rPr kumimoji="1" lang="en-US" altLang="ja-JP" sz="1050">
              <a:latin typeface="ＭＳ Ｐゴシック"/>
            </a:rPr>
            <a:t>70</a:t>
          </a:r>
          <a:r>
            <a:rPr kumimoji="1" lang="ja-JP" altLang="en-US" sz="1050">
              <a:latin typeface="ＭＳ Ｐゴシック"/>
            </a:rPr>
            <a:t>％程度が妥当であるとされていることから、当町の財政構造は極めて弾力性に乏しいことがわかる。</a:t>
          </a:r>
        </a:p>
        <a:p>
          <a:r>
            <a:rPr kumimoji="1" lang="ja-JP" altLang="en-US" sz="1050">
              <a:latin typeface="ＭＳ Ｐゴシック"/>
            </a:rPr>
            <a:t>　当町の以前からの課題である住民の少子高齢化、若年層の転出等による人口減により、個人住民税の減収、立地条件による法人数の少なさ、近距離であるにもかかわらず都市部への交通アクセスの悪さ等による土地価格の安さ等から地方税の収入は、歳入総額の</a:t>
          </a:r>
          <a:r>
            <a:rPr kumimoji="1" lang="en-US" altLang="ja-JP" sz="1050">
              <a:latin typeface="ＭＳ Ｐゴシック"/>
            </a:rPr>
            <a:t>11.8</a:t>
          </a:r>
          <a:r>
            <a:rPr kumimoji="1" lang="ja-JP" altLang="en-US" sz="1050">
              <a:latin typeface="ＭＳ Ｐゴシック"/>
            </a:rPr>
            <a:t>％程度しかありません。そのため交付税に頼りきった財政運営を強いられていますが、その交付税も</a:t>
          </a:r>
          <a:r>
            <a:rPr kumimoji="1" lang="en-US" altLang="ja-JP" sz="1050">
              <a:latin typeface="ＭＳ Ｐゴシック"/>
            </a:rPr>
            <a:t>24</a:t>
          </a:r>
          <a:r>
            <a:rPr kumimoji="1" lang="ja-JP" altLang="en-US" sz="1050">
              <a:latin typeface="ＭＳ Ｐゴシック"/>
            </a:rPr>
            <a:t>年度に引き続き</a:t>
          </a:r>
          <a:r>
            <a:rPr kumimoji="1" lang="en-US" altLang="ja-JP" sz="1050">
              <a:latin typeface="ＭＳ Ｐゴシック"/>
            </a:rPr>
            <a:t>25</a:t>
          </a:r>
          <a:r>
            <a:rPr kumimoji="1" lang="ja-JP" altLang="en-US" sz="1050">
              <a:latin typeface="ＭＳ Ｐゴシック"/>
            </a:rPr>
            <a:t>年度も減額となり、厳しい財政運営となっています。</a:t>
          </a:r>
        </a:p>
        <a:p>
          <a:r>
            <a:rPr kumimoji="1" lang="ja-JP" altLang="en-US" sz="1050">
              <a:latin typeface="ＭＳ Ｐゴシック"/>
            </a:rPr>
            <a:t>　今後も引き続き財政健全化に向けた姿勢を崩さず、早期健全化を図る。</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169545</xdr:rowOff>
    </xdr:from>
    <xdr:to>
      <xdr:col>7</xdr:col>
      <xdr:colOff>152400</xdr:colOff>
      <xdr:row>66</xdr:row>
      <xdr:rowOff>18204</xdr:rowOff>
    </xdr:to>
    <xdr:cxnSp macro="">
      <xdr:nvCxnSpPr>
        <xdr:cNvPr id="126" name="直線コネクタ 125"/>
        <xdr:cNvCxnSpPr/>
      </xdr:nvCxnSpPr>
      <xdr:spPr>
        <a:xfrm flipV="1">
          <a:off x="4114800" y="11313795"/>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18204</xdr:rowOff>
    </xdr:from>
    <xdr:to>
      <xdr:col>6</xdr:col>
      <xdr:colOff>0</xdr:colOff>
      <xdr:row>66</xdr:row>
      <xdr:rowOff>20214</xdr:rowOff>
    </xdr:to>
    <xdr:cxnSp macro="">
      <xdr:nvCxnSpPr>
        <xdr:cNvPr id="129" name="直線コネクタ 128"/>
        <xdr:cNvCxnSpPr/>
      </xdr:nvCxnSpPr>
      <xdr:spPr>
        <a:xfrm flipV="1">
          <a:off x="3225800" y="11333904"/>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75036</xdr:rowOff>
    </xdr:from>
    <xdr:to>
      <xdr:col>4</xdr:col>
      <xdr:colOff>482600</xdr:colOff>
      <xdr:row>66</xdr:row>
      <xdr:rowOff>20214</xdr:rowOff>
    </xdr:to>
    <xdr:cxnSp macro="">
      <xdr:nvCxnSpPr>
        <xdr:cNvPr id="132" name="直線コネクタ 131"/>
        <xdr:cNvCxnSpPr/>
      </xdr:nvCxnSpPr>
      <xdr:spPr>
        <a:xfrm>
          <a:off x="2336800" y="11219286"/>
          <a:ext cx="889000" cy="11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116963</xdr:rowOff>
    </xdr:from>
    <xdr:ext cx="762000" cy="259045"/>
    <xdr:sp macro="" textlink="">
      <xdr:nvSpPr>
        <xdr:cNvPr id="134" name="テキスト ボックス 133"/>
        <xdr:cNvSpPr txBox="1"/>
      </xdr:nvSpPr>
      <xdr:spPr>
        <a:xfrm>
          <a:off x="2844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75036</xdr:rowOff>
    </xdr:from>
    <xdr:to>
      <xdr:col>3</xdr:col>
      <xdr:colOff>279400</xdr:colOff>
      <xdr:row>66</xdr:row>
      <xdr:rowOff>56409</xdr:rowOff>
    </xdr:to>
    <xdr:cxnSp macro="">
      <xdr:nvCxnSpPr>
        <xdr:cNvPr id="135" name="直線コネクタ 134"/>
        <xdr:cNvCxnSpPr/>
      </xdr:nvCxnSpPr>
      <xdr:spPr>
        <a:xfrm flipV="1">
          <a:off x="1447800" y="11219286"/>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6" name="フローチャート : 判断 135"/>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76746</xdr:rowOff>
    </xdr:from>
    <xdr:ext cx="762000" cy="259045"/>
    <xdr:sp macro="" textlink="">
      <xdr:nvSpPr>
        <xdr:cNvPr id="137" name="テキスト ボックス 136"/>
        <xdr:cNvSpPr txBox="1"/>
      </xdr:nvSpPr>
      <xdr:spPr>
        <a:xfrm>
          <a:off x="1955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38" name="フローチャート : 判断 137"/>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39" name="テキスト ボックス 138"/>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118745</xdr:rowOff>
    </xdr:from>
    <xdr:to>
      <xdr:col>7</xdr:col>
      <xdr:colOff>203200</xdr:colOff>
      <xdr:row>66</xdr:row>
      <xdr:rowOff>48895</xdr:rowOff>
    </xdr:to>
    <xdr:sp macro="" textlink="">
      <xdr:nvSpPr>
        <xdr:cNvPr id="145" name="円/楕円 144"/>
        <xdr:cNvSpPr/>
      </xdr:nvSpPr>
      <xdr:spPr>
        <a:xfrm>
          <a:off x="49022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14622</xdr:rowOff>
    </xdr:from>
    <xdr:ext cx="762000" cy="259045"/>
    <xdr:sp macro="" textlink="">
      <xdr:nvSpPr>
        <xdr:cNvPr id="146" name="財政構造の弾力性該当値テキスト"/>
        <xdr:cNvSpPr txBox="1"/>
      </xdr:nvSpPr>
      <xdr:spPr>
        <a:xfrm>
          <a:off x="5041900" y="11158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138854</xdr:rowOff>
    </xdr:from>
    <xdr:to>
      <xdr:col>6</xdr:col>
      <xdr:colOff>50800</xdr:colOff>
      <xdr:row>66</xdr:row>
      <xdr:rowOff>69004</xdr:rowOff>
    </xdr:to>
    <xdr:sp macro="" textlink="">
      <xdr:nvSpPr>
        <xdr:cNvPr id="147" name="円/楕円 146"/>
        <xdr:cNvSpPr/>
      </xdr:nvSpPr>
      <xdr:spPr>
        <a:xfrm>
          <a:off x="4064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53781</xdr:rowOff>
    </xdr:from>
    <xdr:ext cx="736600" cy="259045"/>
    <xdr:sp macro="" textlink="">
      <xdr:nvSpPr>
        <xdr:cNvPr id="148" name="テキスト ボックス 147"/>
        <xdr:cNvSpPr txBox="1"/>
      </xdr:nvSpPr>
      <xdr:spPr>
        <a:xfrm>
          <a:off x="3733800" y="1136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140864</xdr:rowOff>
    </xdr:from>
    <xdr:to>
      <xdr:col>4</xdr:col>
      <xdr:colOff>533400</xdr:colOff>
      <xdr:row>66</xdr:row>
      <xdr:rowOff>71014</xdr:rowOff>
    </xdr:to>
    <xdr:sp macro="" textlink="">
      <xdr:nvSpPr>
        <xdr:cNvPr id="149" name="円/楕円 148"/>
        <xdr:cNvSpPr/>
      </xdr:nvSpPr>
      <xdr:spPr>
        <a:xfrm>
          <a:off x="3175000" y="11285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55791</xdr:rowOff>
    </xdr:from>
    <xdr:ext cx="762000" cy="259045"/>
    <xdr:sp macro="" textlink="">
      <xdr:nvSpPr>
        <xdr:cNvPr id="150" name="テキスト ボックス 149"/>
        <xdr:cNvSpPr txBox="1"/>
      </xdr:nvSpPr>
      <xdr:spPr>
        <a:xfrm>
          <a:off x="2844800" y="1137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24236</xdr:rowOff>
    </xdr:from>
    <xdr:to>
      <xdr:col>3</xdr:col>
      <xdr:colOff>330200</xdr:colOff>
      <xdr:row>65</xdr:row>
      <xdr:rowOff>125836</xdr:rowOff>
    </xdr:to>
    <xdr:sp macro="" textlink="">
      <xdr:nvSpPr>
        <xdr:cNvPr id="151" name="円/楕円 150"/>
        <xdr:cNvSpPr/>
      </xdr:nvSpPr>
      <xdr:spPr>
        <a:xfrm>
          <a:off x="2286000" y="1116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110613</xdr:rowOff>
    </xdr:from>
    <xdr:ext cx="762000" cy="259045"/>
    <xdr:sp macro="" textlink="">
      <xdr:nvSpPr>
        <xdr:cNvPr id="152" name="テキスト ボックス 151"/>
        <xdr:cNvSpPr txBox="1"/>
      </xdr:nvSpPr>
      <xdr:spPr>
        <a:xfrm>
          <a:off x="1955800" y="1125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5609</xdr:rowOff>
    </xdr:from>
    <xdr:to>
      <xdr:col>2</xdr:col>
      <xdr:colOff>127000</xdr:colOff>
      <xdr:row>66</xdr:row>
      <xdr:rowOff>107209</xdr:rowOff>
    </xdr:to>
    <xdr:sp macro="" textlink="">
      <xdr:nvSpPr>
        <xdr:cNvPr id="153" name="円/楕円 152"/>
        <xdr:cNvSpPr/>
      </xdr:nvSpPr>
      <xdr:spPr>
        <a:xfrm>
          <a:off x="1397000" y="11321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91986</xdr:rowOff>
    </xdr:from>
    <xdr:ext cx="762000" cy="259045"/>
    <xdr:sp macro="" textlink="">
      <xdr:nvSpPr>
        <xdr:cNvPr id="154" name="テキスト ボックス 153"/>
        <xdr:cNvSpPr txBox="1"/>
      </xdr:nvSpPr>
      <xdr:spPr>
        <a:xfrm>
          <a:off x="1066800" y="11407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[269,227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類似団体平均値は従前より良いとされているが、前述のとおり、経常収支比率が非常に悪い結果となっていることを鑑み、これからも経費削減・抑制による財政健全化を図る。</a:t>
          </a: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123579</xdr:rowOff>
    </xdr:from>
    <xdr:to>
      <xdr:col>7</xdr:col>
      <xdr:colOff>152400</xdr:colOff>
      <xdr:row>81</xdr:row>
      <xdr:rowOff>124875</xdr:rowOff>
    </xdr:to>
    <xdr:cxnSp macro="">
      <xdr:nvCxnSpPr>
        <xdr:cNvPr id="186" name="直線コネクタ 185"/>
        <xdr:cNvCxnSpPr/>
      </xdr:nvCxnSpPr>
      <xdr:spPr>
        <a:xfrm flipV="1">
          <a:off x="4114800" y="14011029"/>
          <a:ext cx="838200" cy="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108357</xdr:rowOff>
    </xdr:from>
    <xdr:ext cx="762000" cy="259045"/>
    <xdr:sp macro="" textlink="">
      <xdr:nvSpPr>
        <xdr:cNvPr id="187" name="人件費・物件費等の状況平均値テキスト"/>
        <xdr:cNvSpPr txBox="1"/>
      </xdr:nvSpPr>
      <xdr:spPr>
        <a:xfrm>
          <a:off x="5041900" y="139958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124875</xdr:rowOff>
    </xdr:from>
    <xdr:to>
      <xdr:col>6</xdr:col>
      <xdr:colOff>0</xdr:colOff>
      <xdr:row>81</xdr:row>
      <xdr:rowOff>127237</xdr:rowOff>
    </xdr:to>
    <xdr:cxnSp macro="">
      <xdr:nvCxnSpPr>
        <xdr:cNvPr id="189" name="直線コネクタ 188"/>
        <xdr:cNvCxnSpPr/>
      </xdr:nvCxnSpPr>
      <xdr:spPr>
        <a:xfrm flipV="1">
          <a:off x="3225800" y="14012325"/>
          <a:ext cx="889000" cy="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33555</xdr:rowOff>
    </xdr:from>
    <xdr:ext cx="736600" cy="259045"/>
    <xdr:sp macro="" textlink="">
      <xdr:nvSpPr>
        <xdr:cNvPr id="191" name="テキスト ボックス 190"/>
        <xdr:cNvSpPr txBox="1"/>
      </xdr:nvSpPr>
      <xdr:spPr>
        <a:xfrm>
          <a:off x="3733800" y="1409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120726</xdr:rowOff>
    </xdr:from>
    <xdr:to>
      <xdr:col>4</xdr:col>
      <xdr:colOff>482600</xdr:colOff>
      <xdr:row>81</xdr:row>
      <xdr:rowOff>127237</xdr:rowOff>
    </xdr:to>
    <xdr:cxnSp macro="">
      <xdr:nvCxnSpPr>
        <xdr:cNvPr id="192" name="直線コネクタ 191"/>
        <xdr:cNvCxnSpPr/>
      </xdr:nvCxnSpPr>
      <xdr:spPr>
        <a:xfrm>
          <a:off x="2336800" y="14008176"/>
          <a:ext cx="889000" cy="6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33776</xdr:rowOff>
    </xdr:from>
    <xdr:ext cx="762000" cy="259045"/>
    <xdr:sp macro="" textlink="">
      <xdr:nvSpPr>
        <xdr:cNvPr id="194" name="テキスト ボックス 193"/>
        <xdr:cNvSpPr txBox="1"/>
      </xdr:nvSpPr>
      <xdr:spPr>
        <a:xfrm>
          <a:off x="2844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120726</xdr:rowOff>
    </xdr:from>
    <xdr:to>
      <xdr:col>3</xdr:col>
      <xdr:colOff>279400</xdr:colOff>
      <xdr:row>81</xdr:row>
      <xdr:rowOff>120734</xdr:rowOff>
    </xdr:to>
    <xdr:cxnSp macro="">
      <xdr:nvCxnSpPr>
        <xdr:cNvPr id="195" name="直線コネクタ 194"/>
        <xdr:cNvCxnSpPr/>
      </xdr:nvCxnSpPr>
      <xdr:spPr>
        <a:xfrm flipV="1">
          <a:off x="1447800" y="14008176"/>
          <a:ext cx="889000" cy="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6" name="フローチャート : 判断 195"/>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44925</xdr:rowOff>
    </xdr:from>
    <xdr:ext cx="762000" cy="259045"/>
    <xdr:sp macro="" textlink="">
      <xdr:nvSpPr>
        <xdr:cNvPr id="197" name="テキスト ボックス 196"/>
        <xdr:cNvSpPr txBox="1"/>
      </xdr:nvSpPr>
      <xdr:spPr>
        <a:xfrm>
          <a:off x="1955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198" name="フローチャート : 判断 197"/>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38056</xdr:rowOff>
    </xdr:from>
    <xdr:ext cx="762000" cy="259045"/>
    <xdr:sp macro="" textlink="">
      <xdr:nvSpPr>
        <xdr:cNvPr id="199" name="テキスト ボックス 198"/>
        <xdr:cNvSpPr txBox="1"/>
      </xdr:nvSpPr>
      <xdr:spPr>
        <a:xfrm>
          <a:off x="1066800" y="14096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72779</xdr:rowOff>
    </xdr:from>
    <xdr:to>
      <xdr:col>7</xdr:col>
      <xdr:colOff>203200</xdr:colOff>
      <xdr:row>82</xdr:row>
      <xdr:rowOff>2929</xdr:rowOff>
    </xdr:to>
    <xdr:sp macro="" textlink="">
      <xdr:nvSpPr>
        <xdr:cNvPr id="205" name="円/楕円 204"/>
        <xdr:cNvSpPr/>
      </xdr:nvSpPr>
      <xdr:spPr>
        <a:xfrm>
          <a:off x="4902200" y="1396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165506</xdr:rowOff>
    </xdr:from>
    <xdr:ext cx="762000" cy="259045"/>
    <xdr:sp macro="" textlink="">
      <xdr:nvSpPr>
        <xdr:cNvPr id="206" name="人件費・物件費等の状況該当値テキスト"/>
        <xdr:cNvSpPr txBox="1"/>
      </xdr:nvSpPr>
      <xdr:spPr>
        <a:xfrm>
          <a:off x="5041900" y="13881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269,227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74075</xdr:rowOff>
    </xdr:from>
    <xdr:to>
      <xdr:col>6</xdr:col>
      <xdr:colOff>50800</xdr:colOff>
      <xdr:row>82</xdr:row>
      <xdr:rowOff>4225</xdr:rowOff>
    </xdr:to>
    <xdr:sp macro="" textlink="">
      <xdr:nvSpPr>
        <xdr:cNvPr id="207" name="円/楕円 206"/>
        <xdr:cNvSpPr/>
      </xdr:nvSpPr>
      <xdr:spPr>
        <a:xfrm>
          <a:off x="4064000" y="1396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14402</xdr:rowOff>
    </xdr:from>
    <xdr:ext cx="736600" cy="259045"/>
    <xdr:sp macro="" textlink="">
      <xdr:nvSpPr>
        <xdr:cNvPr id="208" name="テキスト ボックス 207"/>
        <xdr:cNvSpPr txBox="1"/>
      </xdr:nvSpPr>
      <xdr:spPr>
        <a:xfrm>
          <a:off x="3733800" y="13730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271,912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76437</xdr:rowOff>
    </xdr:from>
    <xdr:to>
      <xdr:col>4</xdr:col>
      <xdr:colOff>533400</xdr:colOff>
      <xdr:row>82</xdr:row>
      <xdr:rowOff>6587</xdr:rowOff>
    </xdr:to>
    <xdr:sp macro="" textlink="">
      <xdr:nvSpPr>
        <xdr:cNvPr id="209" name="円/楕円 208"/>
        <xdr:cNvSpPr/>
      </xdr:nvSpPr>
      <xdr:spPr>
        <a:xfrm>
          <a:off x="3175000" y="13963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16764</xdr:rowOff>
    </xdr:from>
    <xdr:ext cx="762000" cy="259045"/>
    <xdr:sp macro="" textlink="">
      <xdr:nvSpPr>
        <xdr:cNvPr id="210" name="テキスト ボックス 209"/>
        <xdr:cNvSpPr txBox="1"/>
      </xdr:nvSpPr>
      <xdr:spPr>
        <a:xfrm>
          <a:off x="2844800" y="13732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276,806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69926</xdr:rowOff>
    </xdr:from>
    <xdr:to>
      <xdr:col>3</xdr:col>
      <xdr:colOff>330200</xdr:colOff>
      <xdr:row>82</xdr:row>
      <xdr:rowOff>76</xdr:rowOff>
    </xdr:to>
    <xdr:sp macro="" textlink="">
      <xdr:nvSpPr>
        <xdr:cNvPr id="211" name="円/楕円 210"/>
        <xdr:cNvSpPr/>
      </xdr:nvSpPr>
      <xdr:spPr>
        <a:xfrm>
          <a:off x="2286000" y="1395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10253</xdr:rowOff>
    </xdr:from>
    <xdr:ext cx="762000" cy="259045"/>
    <xdr:sp macro="" textlink="">
      <xdr:nvSpPr>
        <xdr:cNvPr id="212" name="テキスト ボックス 211"/>
        <xdr:cNvSpPr txBox="1"/>
      </xdr:nvSpPr>
      <xdr:spPr>
        <a:xfrm>
          <a:off x="1955800" y="13726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263,316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69934</xdr:rowOff>
    </xdr:from>
    <xdr:to>
      <xdr:col>2</xdr:col>
      <xdr:colOff>127000</xdr:colOff>
      <xdr:row>82</xdr:row>
      <xdr:rowOff>84</xdr:rowOff>
    </xdr:to>
    <xdr:sp macro="" textlink="">
      <xdr:nvSpPr>
        <xdr:cNvPr id="213" name="円/楕円 212"/>
        <xdr:cNvSpPr/>
      </xdr:nvSpPr>
      <xdr:spPr>
        <a:xfrm>
          <a:off x="1397000" y="13957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10261</xdr:rowOff>
    </xdr:from>
    <xdr:ext cx="762000" cy="259045"/>
    <xdr:sp macro="" textlink="">
      <xdr:nvSpPr>
        <xdr:cNvPr id="214" name="テキスト ボックス 213"/>
        <xdr:cNvSpPr txBox="1"/>
      </xdr:nvSpPr>
      <xdr:spPr>
        <a:xfrm>
          <a:off x="1066800" y="13726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当町は類似団体平均及び全国平均としても職員給与は低い水準にあり、これはここ数年で達成した数値ではなく、以前より努力し続けた結果である。</a:t>
          </a:r>
        </a:p>
        <a:p>
          <a:r>
            <a:rPr kumimoji="1" lang="ja-JP" altLang="en-US" sz="1300">
              <a:latin typeface="ＭＳ Ｐゴシック"/>
            </a:rPr>
            <a:t>　しかしながら財政硬直が続く状況にあるため、更なる財政健全化に向け、今後も給与水準の適正化を保つよう努力する。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0" name="直線コネクタ 229"/>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1" name="テキスト ボックス 230"/>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2" name="直線コネクタ 23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3" name="テキスト ボックス 23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34" name="直線コネクタ 23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35" name="テキスト ボックス 23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6" name="直線コネクタ 23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7" name="テキスト ボックス 23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21273</xdr:rowOff>
    </xdr:from>
    <xdr:to>
      <xdr:col>24</xdr:col>
      <xdr:colOff>558800</xdr:colOff>
      <xdr:row>89</xdr:row>
      <xdr:rowOff>45720</xdr:rowOff>
    </xdr:to>
    <xdr:cxnSp macro="">
      <xdr:nvCxnSpPr>
        <xdr:cNvPr id="239" name="直線コネクタ 238"/>
        <xdr:cNvCxnSpPr/>
      </xdr:nvCxnSpPr>
      <xdr:spPr>
        <a:xfrm flipV="1">
          <a:off x="17018000" y="14080173"/>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17797</xdr:rowOff>
    </xdr:from>
    <xdr:ext cx="762000" cy="259045"/>
    <xdr:sp macro="" textlink="">
      <xdr:nvSpPr>
        <xdr:cNvPr id="240" name="給与水準   （国との比較）最小値テキスト"/>
        <xdr:cNvSpPr txBox="1"/>
      </xdr:nvSpPr>
      <xdr:spPr>
        <a:xfrm>
          <a:off x="17106900" y="1527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89</xdr:row>
      <xdr:rowOff>45720</xdr:rowOff>
    </xdr:from>
    <xdr:to>
      <xdr:col>24</xdr:col>
      <xdr:colOff>647700</xdr:colOff>
      <xdr:row>89</xdr:row>
      <xdr:rowOff>45720</xdr:rowOff>
    </xdr:to>
    <xdr:cxnSp macro="">
      <xdr:nvCxnSpPr>
        <xdr:cNvPr id="241" name="直線コネクタ 240"/>
        <xdr:cNvCxnSpPr/>
      </xdr:nvCxnSpPr>
      <xdr:spPr>
        <a:xfrm>
          <a:off x="16929100" y="1530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107650</xdr:rowOff>
    </xdr:from>
    <xdr:ext cx="762000" cy="259045"/>
    <xdr:sp macro="" textlink="">
      <xdr:nvSpPr>
        <xdr:cNvPr id="242" name="給与水準   （国との比較）最大値テキスト"/>
        <xdr:cNvSpPr txBox="1"/>
      </xdr:nvSpPr>
      <xdr:spPr>
        <a:xfrm>
          <a:off x="17106900" y="138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82</xdr:row>
      <xdr:rowOff>21273</xdr:rowOff>
    </xdr:from>
    <xdr:to>
      <xdr:col>24</xdr:col>
      <xdr:colOff>647700</xdr:colOff>
      <xdr:row>82</xdr:row>
      <xdr:rowOff>21273</xdr:rowOff>
    </xdr:to>
    <xdr:cxnSp macro="">
      <xdr:nvCxnSpPr>
        <xdr:cNvPr id="243" name="直線コネクタ 242"/>
        <xdr:cNvCxnSpPr/>
      </xdr:nvCxnSpPr>
      <xdr:spPr>
        <a:xfrm>
          <a:off x="16929100" y="14080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91123</xdr:rowOff>
    </xdr:from>
    <xdr:to>
      <xdr:col>24</xdr:col>
      <xdr:colOff>558800</xdr:colOff>
      <xdr:row>85</xdr:row>
      <xdr:rowOff>86043</xdr:rowOff>
    </xdr:to>
    <xdr:cxnSp macro="">
      <xdr:nvCxnSpPr>
        <xdr:cNvPr id="244" name="直線コネクタ 243"/>
        <xdr:cNvCxnSpPr/>
      </xdr:nvCxnSpPr>
      <xdr:spPr>
        <a:xfrm flipV="1">
          <a:off x="16179800" y="14321473"/>
          <a:ext cx="8382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158132</xdr:rowOff>
    </xdr:from>
    <xdr:ext cx="762000" cy="259045"/>
    <xdr:sp macro="" textlink="">
      <xdr:nvSpPr>
        <xdr:cNvPr id="245" name="給与水準   （国との比較）平均値テキスト"/>
        <xdr:cNvSpPr txBox="1"/>
      </xdr:nvSpPr>
      <xdr:spPr>
        <a:xfrm>
          <a:off x="17106900" y="147313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14605</xdr:rowOff>
    </xdr:from>
    <xdr:to>
      <xdr:col>24</xdr:col>
      <xdr:colOff>609600</xdr:colOff>
      <xdr:row>86</xdr:row>
      <xdr:rowOff>116205</xdr:rowOff>
    </xdr:to>
    <xdr:sp macro="" textlink="">
      <xdr:nvSpPr>
        <xdr:cNvPr id="246" name="フローチャート : 判断 245"/>
        <xdr:cNvSpPr/>
      </xdr:nvSpPr>
      <xdr:spPr>
        <a:xfrm>
          <a:off x="16967200" y="1475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86043</xdr:rowOff>
    </xdr:from>
    <xdr:to>
      <xdr:col>23</xdr:col>
      <xdr:colOff>406400</xdr:colOff>
      <xdr:row>86</xdr:row>
      <xdr:rowOff>59373</xdr:rowOff>
    </xdr:to>
    <xdr:cxnSp macro="">
      <xdr:nvCxnSpPr>
        <xdr:cNvPr id="247" name="直線コネクタ 246"/>
        <xdr:cNvCxnSpPr/>
      </xdr:nvCxnSpPr>
      <xdr:spPr>
        <a:xfrm flipV="1">
          <a:off x="15290800" y="14659293"/>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124143</xdr:rowOff>
    </xdr:from>
    <xdr:to>
      <xdr:col>23</xdr:col>
      <xdr:colOff>457200</xdr:colOff>
      <xdr:row>89</xdr:row>
      <xdr:rowOff>54293</xdr:rowOff>
    </xdr:to>
    <xdr:sp macro="" textlink="">
      <xdr:nvSpPr>
        <xdr:cNvPr id="248" name="フローチャート : 判断 247"/>
        <xdr:cNvSpPr/>
      </xdr:nvSpPr>
      <xdr:spPr>
        <a:xfrm>
          <a:off x="16129000" y="1521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39070</xdr:rowOff>
    </xdr:from>
    <xdr:ext cx="736600" cy="259045"/>
    <xdr:sp macro="" textlink="">
      <xdr:nvSpPr>
        <xdr:cNvPr id="249" name="テキスト ボックス 248"/>
        <xdr:cNvSpPr txBox="1"/>
      </xdr:nvSpPr>
      <xdr:spPr>
        <a:xfrm>
          <a:off x="15798800" y="15298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60961</xdr:rowOff>
    </xdr:from>
    <xdr:to>
      <xdr:col>22</xdr:col>
      <xdr:colOff>203200</xdr:colOff>
      <xdr:row>86</xdr:row>
      <xdr:rowOff>59373</xdr:rowOff>
    </xdr:to>
    <xdr:cxnSp macro="">
      <xdr:nvCxnSpPr>
        <xdr:cNvPr id="250" name="直線コネクタ 249"/>
        <xdr:cNvCxnSpPr/>
      </xdr:nvCxnSpPr>
      <xdr:spPr>
        <a:xfrm>
          <a:off x="14401800" y="14291311"/>
          <a:ext cx="889000" cy="51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112077</xdr:rowOff>
    </xdr:from>
    <xdr:to>
      <xdr:col>22</xdr:col>
      <xdr:colOff>254000</xdr:colOff>
      <xdr:row>89</xdr:row>
      <xdr:rowOff>42227</xdr:rowOff>
    </xdr:to>
    <xdr:sp macro="" textlink="">
      <xdr:nvSpPr>
        <xdr:cNvPr id="251" name="フローチャート : 判断 250"/>
        <xdr:cNvSpPr/>
      </xdr:nvSpPr>
      <xdr:spPr>
        <a:xfrm>
          <a:off x="15240000" y="1519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27004</xdr:rowOff>
    </xdr:from>
    <xdr:ext cx="762000" cy="259045"/>
    <xdr:sp macro="" textlink="">
      <xdr:nvSpPr>
        <xdr:cNvPr id="252" name="テキスト ボックス 251"/>
        <xdr:cNvSpPr txBox="1"/>
      </xdr:nvSpPr>
      <xdr:spPr>
        <a:xfrm>
          <a:off x="14909800" y="1528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54927</xdr:rowOff>
    </xdr:from>
    <xdr:to>
      <xdr:col>21</xdr:col>
      <xdr:colOff>0</xdr:colOff>
      <xdr:row>83</xdr:row>
      <xdr:rowOff>60961</xdr:rowOff>
    </xdr:to>
    <xdr:cxnSp macro="">
      <xdr:nvCxnSpPr>
        <xdr:cNvPr id="253" name="直線コネクタ 252"/>
        <xdr:cNvCxnSpPr/>
      </xdr:nvCxnSpPr>
      <xdr:spPr>
        <a:xfrm>
          <a:off x="13512800" y="14285277"/>
          <a:ext cx="889000" cy="6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95568</xdr:rowOff>
    </xdr:from>
    <xdr:to>
      <xdr:col>21</xdr:col>
      <xdr:colOff>50800</xdr:colOff>
      <xdr:row>86</xdr:row>
      <xdr:rowOff>25718</xdr:rowOff>
    </xdr:to>
    <xdr:sp macro="" textlink="">
      <xdr:nvSpPr>
        <xdr:cNvPr id="254" name="フローチャート : 判断 253"/>
        <xdr:cNvSpPr/>
      </xdr:nvSpPr>
      <xdr:spPr>
        <a:xfrm>
          <a:off x="14351000" y="1466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10495</xdr:rowOff>
    </xdr:from>
    <xdr:ext cx="762000" cy="259045"/>
    <xdr:sp macro="" textlink="">
      <xdr:nvSpPr>
        <xdr:cNvPr id="255" name="テキスト ボックス 254"/>
        <xdr:cNvSpPr txBox="1"/>
      </xdr:nvSpPr>
      <xdr:spPr>
        <a:xfrm>
          <a:off x="14020800" y="1475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71438</xdr:rowOff>
    </xdr:from>
    <xdr:to>
      <xdr:col>19</xdr:col>
      <xdr:colOff>533400</xdr:colOff>
      <xdr:row>86</xdr:row>
      <xdr:rowOff>1588</xdr:rowOff>
    </xdr:to>
    <xdr:sp macro="" textlink="">
      <xdr:nvSpPr>
        <xdr:cNvPr id="256" name="フローチャート : 判断 255"/>
        <xdr:cNvSpPr/>
      </xdr:nvSpPr>
      <xdr:spPr>
        <a:xfrm>
          <a:off x="13462000" y="1464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157815</xdr:rowOff>
    </xdr:from>
    <xdr:ext cx="762000" cy="259045"/>
    <xdr:sp macro="" textlink="">
      <xdr:nvSpPr>
        <xdr:cNvPr id="257" name="テキスト ボックス 256"/>
        <xdr:cNvSpPr txBox="1"/>
      </xdr:nvSpPr>
      <xdr:spPr>
        <a:xfrm>
          <a:off x="13131800" y="1473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8" name="テキスト ボックス 25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59" name="テキスト ボックス 25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0" name="テキスト ボックス 25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1" name="テキスト ボックス 26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2" name="テキスト ボックス 26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40323</xdr:rowOff>
    </xdr:from>
    <xdr:to>
      <xdr:col>24</xdr:col>
      <xdr:colOff>609600</xdr:colOff>
      <xdr:row>83</xdr:row>
      <xdr:rowOff>141923</xdr:rowOff>
    </xdr:to>
    <xdr:sp macro="" textlink="">
      <xdr:nvSpPr>
        <xdr:cNvPr id="263" name="円/楕円 262"/>
        <xdr:cNvSpPr/>
      </xdr:nvSpPr>
      <xdr:spPr>
        <a:xfrm>
          <a:off x="16967200" y="1427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56850</xdr:rowOff>
    </xdr:from>
    <xdr:ext cx="762000" cy="259045"/>
    <xdr:sp macro="" textlink="">
      <xdr:nvSpPr>
        <xdr:cNvPr id="264" name="給与水準   （国との比較）該当値テキスト"/>
        <xdr:cNvSpPr txBox="1"/>
      </xdr:nvSpPr>
      <xdr:spPr>
        <a:xfrm>
          <a:off x="17106900" y="1411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35243</xdr:rowOff>
    </xdr:from>
    <xdr:to>
      <xdr:col>23</xdr:col>
      <xdr:colOff>457200</xdr:colOff>
      <xdr:row>85</xdr:row>
      <xdr:rowOff>136843</xdr:rowOff>
    </xdr:to>
    <xdr:sp macro="" textlink="">
      <xdr:nvSpPr>
        <xdr:cNvPr id="265" name="円/楕円 264"/>
        <xdr:cNvSpPr/>
      </xdr:nvSpPr>
      <xdr:spPr>
        <a:xfrm>
          <a:off x="16129000" y="1460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147020</xdr:rowOff>
    </xdr:from>
    <xdr:ext cx="736600" cy="259045"/>
    <xdr:sp macro="" textlink="">
      <xdr:nvSpPr>
        <xdr:cNvPr id="266" name="テキスト ボックス 265"/>
        <xdr:cNvSpPr txBox="1"/>
      </xdr:nvSpPr>
      <xdr:spPr>
        <a:xfrm>
          <a:off x="15798800" y="1437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8573</xdr:rowOff>
    </xdr:from>
    <xdr:to>
      <xdr:col>22</xdr:col>
      <xdr:colOff>254000</xdr:colOff>
      <xdr:row>86</xdr:row>
      <xdr:rowOff>110173</xdr:rowOff>
    </xdr:to>
    <xdr:sp macro="" textlink="">
      <xdr:nvSpPr>
        <xdr:cNvPr id="267" name="円/楕円 266"/>
        <xdr:cNvSpPr/>
      </xdr:nvSpPr>
      <xdr:spPr>
        <a:xfrm>
          <a:off x="15240000" y="1475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120350</xdr:rowOff>
    </xdr:from>
    <xdr:ext cx="762000" cy="259045"/>
    <xdr:sp macro="" textlink="">
      <xdr:nvSpPr>
        <xdr:cNvPr id="268" name="テキスト ボックス 267"/>
        <xdr:cNvSpPr txBox="1"/>
      </xdr:nvSpPr>
      <xdr:spPr>
        <a:xfrm>
          <a:off x="14909800" y="14522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10161</xdr:rowOff>
    </xdr:from>
    <xdr:to>
      <xdr:col>21</xdr:col>
      <xdr:colOff>50800</xdr:colOff>
      <xdr:row>83</xdr:row>
      <xdr:rowOff>111761</xdr:rowOff>
    </xdr:to>
    <xdr:sp macro="" textlink="">
      <xdr:nvSpPr>
        <xdr:cNvPr id="269" name="円/楕円 268"/>
        <xdr:cNvSpPr/>
      </xdr:nvSpPr>
      <xdr:spPr>
        <a:xfrm>
          <a:off x="143510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121938</xdr:rowOff>
    </xdr:from>
    <xdr:ext cx="762000" cy="259045"/>
    <xdr:sp macro="" textlink="">
      <xdr:nvSpPr>
        <xdr:cNvPr id="270" name="テキスト ボックス 269"/>
        <xdr:cNvSpPr txBox="1"/>
      </xdr:nvSpPr>
      <xdr:spPr>
        <a:xfrm>
          <a:off x="14020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4127</xdr:rowOff>
    </xdr:from>
    <xdr:to>
      <xdr:col>19</xdr:col>
      <xdr:colOff>533400</xdr:colOff>
      <xdr:row>83</xdr:row>
      <xdr:rowOff>105727</xdr:rowOff>
    </xdr:to>
    <xdr:sp macro="" textlink="">
      <xdr:nvSpPr>
        <xdr:cNvPr id="271" name="円/楕円 270"/>
        <xdr:cNvSpPr/>
      </xdr:nvSpPr>
      <xdr:spPr>
        <a:xfrm>
          <a:off x="13462000" y="1423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115904</xdr:rowOff>
    </xdr:from>
    <xdr:ext cx="762000" cy="259045"/>
    <xdr:sp macro="" textlink="">
      <xdr:nvSpPr>
        <xdr:cNvPr id="272" name="テキスト ボックス 271"/>
        <xdr:cNvSpPr txBox="1"/>
      </xdr:nvSpPr>
      <xdr:spPr>
        <a:xfrm>
          <a:off x="13131800" y="14003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3" name="正方形/長方形 27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4" name="テキスト ボックス 27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5" name="テキスト ボックス 27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6" name="正方形/長方形 27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7" name="正方形/長方形 27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8" name="正方形/長方形 27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79" name="正方形/長方形 27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0" name="正方形/長方形 27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1" name="正方形/長方形 28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2" name="正方形/長方形 28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3" name="正方形/長方形 28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4" name="正方形/長方形 28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5" name="テキスト ボックス 28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人口の減少が顕著であり類似団体平均を</a:t>
          </a:r>
          <a:r>
            <a:rPr kumimoji="1" lang="en-US" altLang="ja-JP" sz="1300">
              <a:latin typeface="ＭＳ Ｐゴシック"/>
            </a:rPr>
            <a:t>7.1</a:t>
          </a:r>
          <a:r>
            <a:rPr kumimoji="1" lang="ja-JP" altLang="en-US" sz="1300">
              <a:latin typeface="ＭＳ Ｐゴシック"/>
            </a:rPr>
            <a:t>人上回っている。経常経費に大きく関わるため、退職者の補充を最小限に努める等職員数の削減を図る。</a:t>
          </a:r>
        </a:p>
      </xdr:txBody>
    </xdr:sp>
    <xdr:clientData/>
  </xdr:twoCellAnchor>
  <xdr:oneCellAnchor>
    <xdr:from>
      <xdr:col>18</xdr:col>
      <xdr:colOff>444500</xdr:colOff>
      <xdr:row>54</xdr:row>
      <xdr:rowOff>139700</xdr:rowOff>
    </xdr:from>
    <xdr:ext cx="349839" cy="225703"/>
    <xdr:sp macro="" textlink="">
      <xdr:nvSpPr>
        <xdr:cNvPr id="286" name="テキスト ボックス 28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7" name="直線コネクタ 28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8" name="テキスト ボックス 28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89" name="直線コネクタ 28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0" name="テキスト ボックス 28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1" name="直線コネクタ 29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2" name="テキスト ボックス 29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3" name="直線コネクタ 29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4" name="テキスト ボックス 29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5" name="直線コネクタ 29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6" name="テキスト ボックス 29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7" name="直線コネクタ 29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298" name="テキスト ボックス 29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299" name="直線コネクタ 29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0" name="テキスト ボックス 29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1" name="直線コネクタ 30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3" name="直線コネクタ 302"/>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4"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5" name="直線コネクタ 304"/>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6"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7" name="直線コネクタ 306"/>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124920</xdr:rowOff>
    </xdr:from>
    <xdr:to>
      <xdr:col>24</xdr:col>
      <xdr:colOff>558800</xdr:colOff>
      <xdr:row>59</xdr:row>
      <xdr:rowOff>145717</xdr:rowOff>
    </xdr:to>
    <xdr:cxnSp macro="">
      <xdr:nvCxnSpPr>
        <xdr:cNvPr id="308" name="直線コネクタ 307"/>
        <xdr:cNvCxnSpPr/>
      </xdr:nvCxnSpPr>
      <xdr:spPr>
        <a:xfrm>
          <a:off x="16179800" y="10240470"/>
          <a:ext cx="838200" cy="20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29517</xdr:rowOff>
    </xdr:from>
    <xdr:ext cx="762000" cy="259045"/>
    <xdr:sp macro="" textlink="">
      <xdr:nvSpPr>
        <xdr:cNvPr id="309" name="定員管理の状況平均値テキスト"/>
        <xdr:cNvSpPr txBox="1"/>
      </xdr:nvSpPr>
      <xdr:spPr>
        <a:xfrm>
          <a:off x="17106900" y="9973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0" name="フローチャート : 判断 309"/>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107110</xdr:rowOff>
    </xdr:from>
    <xdr:to>
      <xdr:col>23</xdr:col>
      <xdr:colOff>406400</xdr:colOff>
      <xdr:row>59</xdr:row>
      <xdr:rowOff>124920</xdr:rowOff>
    </xdr:to>
    <xdr:cxnSp macro="">
      <xdr:nvCxnSpPr>
        <xdr:cNvPr id="311" name="直線コネクタ 310"/>
        <xdr:cNvCxnSpPr/>
      </xdr:nvCxnSpPr>
      <xdr:spPr>
        <a:xfrm>
          <a:off x="15290800" y="10222660"/>
          <a:ext cx="889000" cy="1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2" name="フローチャート : 判断 311"/>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127525</xdr:rowOff>
    </xdr:from>
    <xdr:ext cx="736600" cy="259045"/>
    <xdr:sp macro="" textlink="">
      <xdr:nvSpPr>
        <xdr:cNvPr id="313" name="テキスト ボックス 312"/>
        <xdr:cNvSpPr txBox="1"/>
      </xdr:nvSpPr>
      <xdr:spPr>
        <a:xfrm>
          <a:off x="15798800" y="9900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106420</xdr:rowOff>
    </xdr:from>
    <xdr:to>
      <xdr:col>22</xdr:col>
      <xdr:colOff>203200</xdr:colOff>
      <xdr:row>59</xdr:row>
      <xdr:rowOff>107110</xdr:rowOff>
    </xdr:to>
    <xdr:cxnSp macro="">
      <xdr:nvCxnSpPr>
        <xdr:cNvPr id="314" name="直線コネクタ 313"/>
        <xdr:cNvCxnSpPr/>
      </xdr:nvCxnSpPr>
      <xdr:spPr>
        <a:xfrm>
          <a:off x="14401800" y="10221970"/>
          <a:ext cx="889000" cy="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5" name="フローチャート : 判断 314"/>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124767</xdr:rowOff>
    </xdr:from>
    <xdr:ext cx="762000" cy="259045"/>
    <xdr:sp macro="" textlink="">
      <xdr:nvSpPr>
        <xdr:cNvPr id="316" name="テキスト ボックス 315"/>
        <xdr:cNvSpPr txBox="1"/>
      </xdr:nvSpPr>
      <xdr:spPr>
        <a:xfrm>
          <a:off x="14909800" y="989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94355</xdr:rowOff>
    </xdr:from>
    <xdr:to>
      <xdr:col>21</xdr:col>
      <xdr:colOff>0</xdr:colOff>
      <xdr:row>59</xdr:row>
      <xdr:rowOff>106420</xdr:rowOff>
    </xdr:to>
    <xdr:cxnSp macro="">
      <xdr:nvCxnSpPr>
        <xdr:cNvPr id="317" name="直線コネクタ 316"/>
        <xdr:cNvCxnSpPr/>
      </xdr:nvCxnSpPr>
      <xdr:spPr>
        <a:xfrm>
          <a:off x="13512800" y="1020990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18" name="フローチャート : 判断 317"/>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151999</xdr:rowOff>
    </xdr:from>
    <xdr:ext cx="762000" cy="259045"/>
    <xdr:sp macro="" textlink="">
      <xdr:nvSpPr>
        <xdr:cNvPr id="319" name="テキスト ボックス 318"/>
        <xdr:cNvSpPr txBox="1"/>
      </xdr:nvSpPr>
      <xdr:spPr>
        <a:xfrm>
          <a:off x="14020800" y="99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0" name="フローチャート : 判断 319"/>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144071</xdr:rowOff>
    </xdr:from>
    <xdr:ext cx="762000" cy="259045"/>
    <xdr:sp macro="" textlink="">
      <xdr:nvSpPr>
        <xdr:cNvPr id="321" name="テキスト ボックス 320"/>
        <xdr:cNvSpPr txBox="1"/>
      </xdr:nvSpPr>
      <xdr:spPr>
        <a:xfrm>
          <a:off x="13131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2" name="テキスト ボックス 32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3" name="テキスト ボックス 32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4" name="テキスト ボックス 32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5" name="テキスト ボックス 32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6" name="テキスト ボックス 32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94917</xdr:rowOff>
    </xdr:from>
    <xdr:to>
      <xdr:col>24</xdr:col>
      <xdr:colOff>609600</xdr:colOff>
      <xdr:row>60</xdr:row>
      <xdr:rowOff>25067</xdr:rowOff>
    </xdr:to>
    <xdr:sp macro="" textlink="">
      <xdr:nvSpPr>
        <xdr:cNvPr id="327" name="円/楕円 326"/>
        <xdr:cNvSpPr/>
      </xdr:nvSpPr>
      <xdr:spPr>
        <a:xfrm>
          <a:off x="16967200" y="1021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66994</xdr:rowOff>
    </xdr:from>
    <xdr:ext cx="762000" cy="259045"/>
    <xdr:sp macro="" textlink="">
      <xdr:nvSpPr>
        <xdr:cNvPr id="328" name="定員管理の状況該当値テキスト"/>
        <xdr:cNvSpPr txBox="1"/>
      </xdr:nvSpPr>
      <xdr:spPr>
        <a:xfrm>
          <a:off x="17106900" y="1018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74120</xdr:rowOff>
    </xdr:from>
    <xdr:to>
      <xdr:col>23</xdr:col>
      <xdr:colOff>457200</xdr:colOff>
      <xdr:row>60</xdr:row>
      <xdr:rowOff>4270</xdr:rowOff>
    </xdr:to>
    <xdr:sp macro="" textlink="">
      <xdr:nvSpPr>
        <xdr:cNvPr id="329" name="円/楕円 328"/>
        <xdr:cNvSpPr/>
      </xdr:nvSpPr>
      <xdr:spPr>
        <a:xfrm>
          <a:off x="16129000" y="1018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160497</xdr:rowOff>
    </xdr:from>
    <xdr:ext cx="736600" cy="259045"/>
    <xdr:sp macro="" textlink="">
      <xdr:nvSpPr>
        <xdr:cNvPr id="330" name="テキスト ボックス 329"/>
        <xdr:cNvSpPr txBox="1"/>
      </xdr:nvSpPr>
      <xdr:spPr>
        <a:xfrm>
          <a:off x="15798800" y="10276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56310</xdr:rowOff>
    </xdr:from>
    <xdr:to>
      <xdr:col>22</xdr:col>
      <xdr:colOff>254000</xdr:colOff>
      <xdr:row>59</xdr:row>
      <xdr:rowOff>157910</xdr:rowOff>
    </xdr:to>
    <xdr:sp macro="" textlink="">
      <xdr:nvSpPr>
        <xdr:cNvPr id="331" name="円/楕円 330"/>
        <xdr:cNvSpPr/>
      </xdr:nvSpPr>
      <xdr:spPr>
        <a:xfrm>
          <a:off x="15240000" y="1017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142687</xdr:rowOff>
    </xdr:from>
    <xdr:ext cx="762000" cy="259045"/>
    <xdr:sp macro="" textlink="">
      <xdr:nvSpPr>
        <xdr:cNvPr id="332" name="テキスト ボックス 331"/>
        <xdr:cNvSpPr txBox="1"/>
      </xdr:nvSpPr>
      <xdr:spPr>
        <a:xfrm>
          <a:off x="14909800" y="1025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55620</xdr:rowOff>
    </xdr:from>
    <xdr:to>
      <xdr:col>21</xdr:col>
      <xdr:colOff>50800</xdr:colOff>
      <xdr:row>59</xdr:row>
      <xdr:rowOff>157220</xdr:rowOff>
    </xdr:to>
    <xdr:sp macro="" textlink="">
      <xdr:nvSpPr>
        <xdr:cNvPr id="333" name="円/楕円 332"/>
        <xdr:cNvSpPr/>
      </xdr:nvSpPr>
      <xdr:spPr>
        <a:xfrm>
          <a:off x="14351000" y="10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141997</xdr:rowOff>
    </xdr:from>
    <xdr:ext cx="762000" cy="259045"/>
    <xdr:sp macro="" textlink="">
      <xdr:nvSpPr>
        <xdr:cNvPr id="334" name="テキスト ボックス 333"/>
        <xdr:cNvSpPr txBox="1"/>
      </xdr:nvSpPr>
      <xdr:spPr>
        <a:xfrm>
          <a:off x="14020800" y="10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43555</xdr:rowOff>
    </xdr:from>
    <xdr:to>
      <xdr:col>19</xdr:col>
      <xdr:colOff>533400</xdr:colOff>
      <xdr:row>59</xdr:row>
      <xdr:rowOff>145155</xdr:rowOff>
    </xdr:to>
    <xdr:sp macro="" textlink="">
      <xdr:nvSpPr>
        <xdr:cNvPr id="335" name="円/楕円 334"/>
        <xdr:cNvSpPr/>
      </xdr:nvSpPr>
      <xdr:spPr>
        <a:xfrm>
          <a:off x="13462000" y="1015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129932</xdr:rowOff>
    </xdr:from>
    <xdr:ext cx="762000" cy="259045"/>
    <xdr:sp macro="" textlink="">
      <xdr:nvSpPr>
        <xdr:cNvPr id="336" name="テキスト ボックス 335"/>
        <xdr:cNvSpPr txBox="1"/>
      </xdr:nvSpPr>
      <xdr:spPr>
        <a:xfrm>
          <a:off x="13131800" y="102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38" name="テキスト ボックス 33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39" name="テキスト ボックス 33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4" name="正方形/長方形 34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5" name="正方形/長方形 34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900">
              <a:latin typeface="ＭＳ Ｐゴシック"/>
            </a:rPr>
            <a:t>当町の当該比率は、類似団体平均より高い。高い要因の１つとして、一部事務組合への負担金のうち、公債費に充当した一般財源等額、いわゆる準元利償還金が高いことがあげられる。</a:t>
          </a:r>
        </a:p>
        <a:p>
          <a:r>
            <a:rPr kumimoji="1" lang="ja-JP" altLang="en-US" sz="900">
              <a:latin typeface="ＭＳ Ｐゴシック"/>
            </a:rPr>
            <a:t>　一部事務組合負担金として支出したもののうち、公債費に充当される負担額は総額で</a:t>
          </a:r>
          <a:r>
            <a:rPr kumimoji="1" lang="en-US" altLang="ja-JP" sz="900">
              <a:latin typeface="ＭＳ Ｐゴシック"/>
            </a:rPr>
            <a:t>38,217</a:t>
          </a:r>
          <a:r>
            <a:rPr kumimoji="1" lang="ja-JP" altLang="en-US" sz="900">
              <a:latin typeface="ＭＳ Ｐゴシック"/>
            </a:rPr>
            <a:t>千円であり、中でもごみ処理施設を抱える相楽東部広域連合への公債費充当負担金は</a:t>
          </a:r>
          <a:r>
            <a:rPr kumimoji="1" lang="en-US" altLang="ja-JP" sz="900">
              <a:latin typeface="ＭＳ Ｐゴシック"/>
            </a:rPr>
            <a:t>23,802</a:t>
          </a:r>
          <a:r>
            <a:rPr kumimoji="1" lang="ja-JP" altLang="en-US" sz="900">
              <a:latin typeface="ＭＳ Ｐゴシック"/>
            </a:rPr>
            <a:t>千円で大部分を占めている。</a:t>
          </a:r>
        </a:p>
        <a:p>
          <a:r>
            <a:rPr kumimoji="1" lang="ja-JP" altLang="en-US" sz="900">
              <a:latin typeface="ＭＳ Ｐゴシック"/>
            </a:rPr>
            <a:t>　また、第</a:t>
          </a:r>
          <a:r>
            <a:rPr kumimoji="1" lang="en-US" altLang="ja-JP" sz="900">
              <a:latin typeface="ＭＳ Ｐゴシック"/>
            </a:rPr>
            <a:t>3</a:t>
          </a:r>
          <a:r>
            <a:rPr kumimoji="1" lang="ja-JP" altLang="en-US" sz="900">
              <a:latin typeface="ＭＳ Ｐゴシック"/>
            </a:rPr>
            <a:t>セクタ</a:t>
          </a:r>
          <a:r>
            <a:rPr kumimoji="1" lang="en-US" altLang="ja-JP" sz="900">
              <a:latin typeface="ＭＳ Ｐゴシック"/>
            </a:rPr>
            <a:t>-</a:t>
          </a:r>
          <a:r>
            <a:rPr kumimoji="1" lang="ja-JP" altLang="en-US" sz="900">
              <a:latin typeface="ＭＳ Ｐゴシック"/>
            </a:rPr>
            <a:t>施設建設等に要した地方債と、町民グランド建設に要した地方債が影響しており、具体的には、平成</a:t>
          </a:r>
          <a:r>
            <a:rPr kumimoji="1" lang="en-US" altLang="ja-JP" sz="900">
              <a:latin typeface="ＭＳ Ｐゴシック"/>
            </a:rPr>
            <a:t>25</a:t>
          </a:r>
          <a:r>
            <a:rPr kumimoji="1" lang="ja-JP" altLang="en-US" sz="900">
              <a:latin typeface="ＭＳ Ｐゴシック"/>
            </a:rPr>
            <a:t>年度で償還した元利償還金</a:t>
          </a:r>
          <a:r>
            <a:rPr kumimoji="1" lang="en-US" altLang="ja-JP" sz="900">
              <a:latin typeface="ＭＳ Ｐゴシック"/>
            </a:rPr>
            <a:t>162,876</a:t>
          </a:r>
          <a:r>
            <a:rPr kumimoji="1" lang="ja-JP" altLang="en-US" sz="900">
              <a:latin typeface="ＭＳ Ｐゴシック"/>
            </a:rPr>
            <a:t>千円のうち、約</a:t>
          </a:r>
          <a:r>
            <a:rPr kumimoji="1" lang="en-US" altLang="ja-JP" sz="900">
              <a:latin typeface="ＭＳ Ｐゴシック"/>
            </a:rPr>
            <a:t>5</a:t>
          </a:r>
          <a:r>
            <a:rPr kumimoji="1" lang="ja-JP" altLang="en-US" sz="900">
              <a:latin typeface="ＭＳ Ｐゴシック"/>
            </a:rPr>
            <a:t>割となる</a:t>
          </a:r>
          <a:r>
            <a:rPr kumimoji="1" lang="en-US" altLang="ja-JP" sz="900">
              <a:latin typeface="ＭＳ Ｐゴシック"/>
            </a:rPr>
            <a:t>82,509</a:t>
          </a:r>
          <a:r>
            <a:rPr kumimoji="1" lang="ja-JP" altLang="en-US" sz="900">
              <a:latin typeface="ＭＳ Ｐゴシック"/>
            </a:rPr>
            <a:t>千円が両事業に充当した地方債の元利償還金となっている。</a:t>
          </a:r>
        </a:p>
        <a:p>
          <a:r>
            <a:rPr kumimoji="1" lang="ja-JP" altLang="en-US" sz="900">
              <a:latin typeface="ＭＳ Ｐゴシック"/>
            </a:rPr>
            <a:t>　今後も地方債の抑制に努めるとともに、後年度の公債費負担の軽減を図るため、財政状況を踏まえながら繰上償還等実施し公債費の適正化に繋げていく。</a:t>
          </a: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3" name="直線コネクタ 35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4" name="テキスト ボックス 35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5" name="直線コネクタ 35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6" name="テキスト ボックス 35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7" name="直線コネクタ 35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8" name="テキスト ボックス 35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9" name="直線コネクタ 35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98425</xdr:rowOff>
    </xdr:from>
    <xdr:to>
      <xdr:col>24</xdr:col>
      <xdr:colOff>558800</xdr:colOff>
      <xdr:row>44</xdr:row>
      <xdr:rowOff>62547</xdr:rowOff>
    </xdr:to>
    <xdr:cxnSp macro="">
      <xdr:nvCxnSpPr>
        <xdr:cNvPr id="361" name="直線コネクタ 360"/>
        <xdr:cNvCxnSpPr/>
      </xdr:nvCxnSpPr>
      <xdr:spPr>
        <a:xfrm flipV="1">
          <a:off x="17018000" y="6442075"/>
          <a:ext cx="0" cy="1164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62"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63" name="直線コネクタ 362"/>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13352</xdr:rowOff>
    </xdr:from>
    <xdr:ext cx="762000" cy="259045"/>
    <xdr:sp macro="" textlink="">
      <xdr:nvSpPr>
        <xdr:cNvPr id="364" name="公債費負担の状況最大値テキスト"/>
        <xdr:cNvSpPr txBox="1"/>
      </xdr:nvSpPr>
      <xdr:spPr>
        <a:xfrm>
          <a:off x="17106900" y="618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37</xdr:row>
      <xdr:rowOff>98425</xdr:rowOff>
    </xdr:from>
    <xdr:to>
      <xdr:col>24</xdr:col>
      <xdr:colOff>647700</xdr:colOff>
      <xdr:row>37</xdr:row>
      <xdr:rowOff>98425</xdr:rowOff>
    </xdr:to>
    <xdr:cxnSp macro="">
      <xdr:nvCxnSpPr>
        <xdr:cNvPr id="365" name="直線コネクタ 364"/>
        <xdr:cNvCxnSpPr/>
      </xdr:nvCxnSpPr>
      <xdr:spPr>
        <a:xfrm>
          <a:off x="16929100" y="6442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79693</xdr:rowOff>
    </xdr:from>
    <xdr:to>
      <xdr:col>24</xdr:col>
      <xdr:colOff>558800</xdr:colOff>
      <xdr:row>43</xdr:row>
      <xdr:rowOff>4763</xdr:rowOff>
    </xdr:to>
    <xdr:cxnSp macro="">
      <xdr:nvCxnSpPr>
        <xdr:cNvPr id="366" name="直線コネクタ 365"/>
        <xdr:cNvCxnSpPr/>
      </xdr:nvCxnSpPr>
      <xdr:spPr>
        <a:xfrm flipV="1">
          <a:off x="16179800" y="7280593"/>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8272</xdr:rowOff>
    </xdr:from>
    <xdr:ext cx="762000" cy="259045"/>
    <xdr:sp macro="" textlink="">
      <xdr:nvSpPr>
        <xdr:cNvPr id="367" name="公債費負担の状況平均値テキスト"/>
        <xdr:cNvSpPr txBox="1"/>
      </xdr:nvSpPr>
      <xdr:spPr>
        <a:xfrm>
          <a:off x="17106900" y="66948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163195</xdr:rowOff>
    </xdr:from>
    <xdr:to>
      <xdr:col>24</xdr:col>
      <xdr:colOff>609600</xdr:colOff>
      <xdr:row>40</xdr:row>
      <xdr:rowOff>93345</xdr:rowOff>
    </xdr:to>
    <xdr:sp macro="" textlink="">
      <xdr:nvSpPr>
        <xdr:cNvPr id="368" name="フローチャート : 判断 367"/>
        <xdr:cNvSpPr/>
      </xdr:nvSpPr>
      <xdr:spPr>
        <a:xfrm>
          <a:off x="169672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4763</xdr:rowOff>
    </xdr:from>
    <xdr:to>
      <xdr:col>23</xdr:col>
      <xdr:colOff>406400</xdr:colOff>
      <xdr:row>43</xdr:row>
      <xdr:rowOff>119380</xdr:rowOff>
    </xdr:to>
    <xdr:cxnSp macro="">
      <xdr:nvCxnSpPr>
        <xdr:cNvPr id="369" name="直線コネクタ 368"/>
        <xdr:cNvCxnSpPr/>
      </xdr:nvCxnSpPr>
      <xdr:spPr>
        <a:xfrm flipV="1">
          <a:off x="15290800" y="7377113"/>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58103</xdr:rowOff>
    </xdr:from>
    <xdr:to>
      <xdr:col>23</xdr:col>
      <xdr:colOff>457200</xdr:colOff>
      <xdr:row>40</xdr:row>
      <xdr:rowOff>159703</xdr:rowOff>
    </xdr:to>
    <xdr:sp macro="" textlink="">
      <xdr:nvSpPr>
        <xdr:cNvPr id="370" name="フローチャート : 判断 369"/>
        <xdr:cNvSpPr/>
      </xdr:nvSpPr>
      <xdr:spPr>
        <a:xfrm>
          <a:off x="16129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169880</xdr:rowOff>
    </xdr:from>
    <xdr:ext cx="736600" cy="259045"/>
    <xdr:sp macro="" textlink="">
      <xdr:nvSpPr>
        <xdr:cNvPr id="371" name="テキスト ボックス 370"/>
        <xdr:cNvSpPr txBox="1"/>
      </xdr:nvSpPr>
      <xdr:spPr>
        <a:xfrm>
          <a:off x="15798800" y="6684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119380</xdr:rowOff>
    </xdr:from>
    <xdr:to>
      <xdr:col>22</xdr:col>
      <xdr:colOff>203200</xdr:colOff>
      <xdr:row>44</xdr:row>
      <xdr:rowOff>50482</xdr:rowOff>
    </xdr:to>
    <xdr:cxnSp macro="">
      <xdr:nvCxnSpPr>
        <xdr:cNvPr id="372" name="直線コネクタ 371"/>
        <xdr:cNvCxnSpPr/>
      </xdr:nvCxnSpPr>
      <xdr:spPr>
        <a:xfrm flipV="1">
          <a:off x="14401800" y="7491730"/>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124460</xdr:rowOff>
    </xdr:from>
    <xdr:to>
      <xdr:col>22</xdr:col>
      <xdr:colOff>254000</xdr:colOff>
      <xdr:row>41</xdr:row>
      <xdr:rowOff>54610</xdr:rowOff>
    </xdr:to>
    <xdr:sp macro="" textlink="">
      <xdr:nvSpPr>
        <xdr:cNvPr id="373" name="フローチャート : 判断 372"/>
        <xdr:cNvSpPr/>
      </xdr:nvSpPr>
      <xdr:spPr>
        <a:xfrm>
          <a:off x="15240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64787</xdr:rowOff>
    </xdr:from>
    <xdr:ext cx="762000" cy="259045"/>
    <xdr:sp macro="" textlink="">
      <xdr:nvSpPr>
        <xdr:cNvPr id="374" name="テキスト ボックス 373"/>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50482</xdr:rowOff>
    </xdr:from>
    <xdr:to>
      <xdr:col>21</xdr:col>
      <xdr:colOff>0</xdr:colOff>
      <xdr:row>45</xdr:row>
      <xdr:rowOff>17780</xdr:rowOff>
    </xdr:to>
    <xdr:cxnSp macro="">
      <xdr:nvCxnSpPr>
        <xdr:cNvPr id="375" name="直線コネクタ 374"/>
        <xdr:cNvCxnSpPr/>
      </xdr:nvCxnSpPr>
      <xdr:spPr>
        <a:xfrm flipV="1">
          <a:off x="13512800" y="7594282"/>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25400</xdr:rowOff>
    </xdr:from>
    <xdr:to>
      <xdr:col>21</xdr:col>
      <xdr:colOff>50800</xdr:colOff>
      <xdr:row>41</xdr:row>
      <xdr:rowOff>127000</xdr:rowOff>
    </xdr:to>
    <xdr:sp macro="" textlink="">
      <xdr:nvSpPr>
        <xdr:cNvPr id="376" name="フローチャート : 判断 375"/>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137177</xdr:rowOff>
    </xdr:from>
    <xdr:ext cx="762000" cy="259045"/>
    <xdr:sp macro="" textlink="">
      <xdr:nvSpPr>
        <xdr:cNvPr id="377" name="テキスト ボックス 376"/>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73660</xdr:rowOff>
    </xdr:from>
    <xdr:to>
      <xdr:col>19</xdr:col>
      <xdr:colOff>533400</xdr:colOff>
      <xdr:row>42</xdr:row>
      <xdr:rowOff>3810</xdr:rowOff>
    </xdr:to>
    <xdr:sp macro="" textlink="">
      <xdr:nvSpPr>
        <xdr:cNvPr id="378" name="フローチャート : 判断 377"/>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13987</xdr:rowOff>
    </xdr:from>
    <xdr:ext cx="762000" cy="259045"/>
    <xdr:sp macro="" textlink="">
      <xdr:nvSpPr>
        <xdr:cNvPr id="379" name="テキスト ボックス 378"/>
        <xdr:cNvSpPr txBox="1"/>
      </xdr:nvSpPr>
      <xdr:spPr>
        <a:xfrm>
          <a:off x="13131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0" name="テキスト ボックス 37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1" name="テキスト ボックス 38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2" name="テキスト ボックス 38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3" name="テキスト ボックス 38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4" name="テキスト ボックス 38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28893</xdr:rowOff>
    </xdr:from>
    <xdr:to>
      <xdr:col>24</xdr:col>
      <xdr:colOff>609600</xdr:colOff>
      <xdr:row>42</xdr:row>
      <xdr:rowOff>130493</xdr:rowOff>
    </xdr:to>
    <xdr:sp macro="" textlink="">
      <xdr:nvSpPr>
        <xdr:cNvPr id="385" name="円/楕円 384"/>
        <xdr:cNvSpPr/>
      </xdr:nvSpPr>
      <xdr:spPr>
        <a:xfrm>
          <a:off x="169672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970</xdr:rowOff>
    </xdr:from>
    <xdr:ext cx="762000" cy="259045"/>
    <xdr:sp macro="" textlink="">
      <xdr:nvSpPr>
        <xdr:cNvPr id="386" name="公債費負担の状況該当値テキスト"/>
        <xdr:cNvSpPr txBox="1"/>
      </xdr:nvSpPr>
      <xdr:spPr>
        <a:xfrm>
          <a:off x="17106900" y="720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125413</xdr:rowOff>
    </xdr:from>
    <xdr:to>
      <xdr:col>23</xdr:col>
      <xdr:colOff>457200</xdr:colOff>
      <xdr:row>43</xdr:row>
      <xdr:rowOff>55563</xdr:rowOff>
    </xdr:to>
    <xdr:sp macro="" textlink="">
      <xdr:nvSpPr>
        <xdr:cNvPr id="387" name="円/楕円 386"/>
        <xdr:cNvSpPr/>
      </xdr:nvSpPr>
      <xdr:spPr>
        <a:xfrm>
          <a:off x="16129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40340</xdr:rowOff>
    </xdr:from>
    <xdr:ext cx="736600" cy="259045"/>
    <xdr:sp macro="" textlink="">
      <xdr:nvSpPr>
        <xdr:cNvPr id="388" name="テキスト ボックス 387"/>
        <xdr:cNvSpPr txBox="1"/>
      </xdr:nvSpPr>
      <xdr:spPr>
        <a:xfrm>
          <a:off x="15798800" y="7412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68580</xdr:rowOff>
    </xdr:from>
    <xdr:to>
      <xdr:col>22</xdr:col>
      <xdr:colOff>254000</xdr:colOff>
      <xdr:row>43</xdr:row>
      <xdr:rowOff>170180</xdr:rowOff>
    </xdr:to>
    <xdr:sp macro="" textlink="">
      <xdr:nvSpPr>
        <xdr:cNvPr id="389" name="円/楕円 388"/>
        <xdr:cNvSpPr/>
      </xdr:nvSpPr>
      <xdr:spPr>
        <a:xfrm>
          <a:off x="15240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154957</xdr:rowOff>
    </xdr:from>
    <xdr:ext cx="762000" cy="259045"/>
    <xdr:sp macro="" textlink="">
      <xdr:nvSpPr>
        <xdr:cNvPr id="390" name="テキスト ボックス 389"/>
        <xdr:cNvSpPr txBox="1"/>
      </xdr:nvSpPr>
      <xdr:spPr>
        <a:xfrm>
          <a:off x="14909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171132</xdr:rowOff>
    </xdr:from>
    <xdr:to>
      <xdr:col>21</xdr:col>
      <xdr:colOff>50800</xdr:colOff>
      <xdr:row>44</xdr:row>
      <xdr:rowOff>101282</xdr:rowOff>
    </xdr:to>
    <xdr:sp macro="" textlink="">
      <xdr:nvSpPr>
        <xdr:cNvPr id="391" name="円/楕円 390"/>
        <xdr:cNvSpPr/>
      </xdr:nvSpPr>
      <xdr:spPr>
        <a:xfrm>
          <a:off x="14351000" y="754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86059</xdr:rowOff>
    </xdr:from>
    <xdr:ext cx="762000" cy="259045"/>
    <xdr:sp macro="" textlink="">
      <xdr:nvSpPr>
        <xdr:cNvPr id="392" name="テキスト ボックス 391"/>
        <xdr:cNvSpPr txBox="1"/>
      </xdr:nvSpPr>
      <xdr:spPr>
        <a:xfrm>
          <a:off x="14020800" y="762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138430</xdr:rowOff>
    </xdr:from>
    <xdr:to>
      <xdr:col>19</xdr:col>
      <xdr:colOff>533400</xdr:colOff>
      <xdr:row>45</xdr:row>
      <xdr:rowOff>68580</xdr:rowOff>
    </xdr:to>
    <xdr:sp macro="" textlink="">
      <xdr:nvSpPr>
        <xdr:cNvPr id="393" name="円/楕円 392"/>
        <xdr:cNvSpPr/>
      </xdr:nvSpPr>
      <xdr:spPr>
        <a:xfrm>
          <a:off x="13462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53357</xdr:rowOff>
    </xdr:from>
    <xdr:ext cx="762000" cy="259045"/>
    <xdr:sp macro="" textlink="">
      <xdr:nvSpPr>
        <xdr:cNvPr id="394" name="テキスト ボックス 393"/>
        <xdr:cNvSpPr txBox="1"/>
      </xdr:nvSpPr>
      <xdr:spPr>
        <a:xfrm>
          <a:off x="13131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5" name="正方形/長方形 39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396" name="テキスト ボックス 39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397" name="テキスト ボックス 39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8" name="正方形/長方形 39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9" name="正方形/長方形 39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0" name="正方形/長方形 39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1" name="正方形/長方形 40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2" name="正方形/長方形 40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3" name="正方形/長方形 40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4" name="正方形/長方形 40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5" name="正方形/長方形 40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6" name="正方形/長方形 40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7" name="テキスト ボックス 40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年度の当該比率が</a:t>
          </a:r>
          <a:r>
            <a:rPr kumimoji="1" lang="en-US" altLang="ja-JP" sz="1300">
              <a:latin typeface="ＭＳ Ｐゴシック"/>
            </a:rPr>
            <a:t>29.8</a:t>
          </a:r>
          <a:r>
            <a:rPr kumimoji="1" lang="ja-JP" altLang="en-US" sz="1300">
              <a:latin typeface="ＭＳ Ｐゴシック"/>
            </a:rPr>
            <a:t>％であったことから改善が図られた。主な要因としては、既発債の償還終了による地方債現在高の減額に加えて、相楽広域事務組合や相楽東部広域連合等への組合等負担等見込額が減額となったこと等があげられる。</a:t>
          </a:r>
        </a:p>
        <a:p>
          <a:r>
            <a:rPr kumimoji="1" lang="ja-JP" altLang="en-US" sz="1300">
              <a:latin typeface="ＭＳ Ｐゴシック"/>
            </a:rPr>
            <a:t>　今後も、地方債発行の抑制等を中心とする行財政改革を進め、財政の健全化に努める。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08" name="テキスト ボックス 40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9" name="直線コネクタ 40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0" name="テキスト ボックス 40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1" name="直線コネクタ 41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2" name="テキスト ボックス 41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3" name="直線コネクタ 41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14" name="テキスト ボックス 41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15" name="直線コネクタ 41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16" name="テキスト ボックス 41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17" name="直線コネクタ 41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18" name="テキスト ボックス 41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19" name="直線コネクタ 41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0" name="テキスト ボックス 41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1" name="直線コネクタ 42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2" name="テキスト ボックス 42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3" name="直線コネクタ 42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25" name="直線コネクタ 424"/>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26" name="将来負担の状況最小値テキスト"/>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27" name="直線コネクタ 426"/>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28" name="将来負担の状況最大値テキスト"/>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29" name="直線コネクタ 428"/>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65496</xdr:rowOff>
    </xdr:from>
    <xdr:to>
      <xdr:col>24</xdr:col>
      <xdr:colOff>558800</xdr:colOff>
      <xdr:row>15</xdr:row>
      <xdr:rowOff>83881</xdr:rowOff>
    </xdr:to>
    <xdr:cxnSp macro="">
      <xdr:nvCxnSpPr>
        <xdr:cNvPr id="430" name="直線コネクタ 429"/>
        <xdr:cNvCxnSpPr/>
      </xdr:nvCxnSpPr>
      <xdr:spPr>
        <a:xfrm flipV="1">
          <a:off x="16179800" y="2637246"/>
          <a:ext cx="8382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1"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2" name="フローチャート : 判断 431"/>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83881</xdr:rowOff>
    </xdr:from>
    <xdr:to>
      <xdr:col>23</xdr:col>
      <xdr:colOff>406400</xdr:colOff>
      <xdr:row>16</xdr:row>
      <xdr:rowOff>21590</xdr:rowOff>
    </xdr:to>
    <xdr:cxnSp macro="">
      <xdr:nvCxnSpPr>
        <xdr:cNvPr id="433" name="直線コネクタ 432"/>
        <xdr:cNvCxnSpPr/>
      </xdr:nvCxnSpPr>
      <xdr:spPr>
        <a:xfrm flipV="1">
          <a:off x="15290800" y="2655631"/>
          <a:ext cx="889000" cy="10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4" name="フローチャート : 判断 433"/>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35" name="テキスト ボックス 434"/>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21590</xdr:rowOff>
    </xdr:from>
    <xdr:to>
      <xdr:col>22</xdr:col>
      <xdr:colOff>203200</xdr:colOff>
      <xdr:row>17</xdr:row>
      <xdr:rowOff>30540</xdr:rowOff>
    </xdr:to>
    <xdr:cxnSp macro="">
      <xdr:nvCxnSpPr>
        <xdr:cNvPr id="436" name="直線コネクタ 435"/>
        <xdr:cNvCxnSpPr/>
      </xdr:nvCxnSpPr>
      <xdr:spPr>
        <a:xfrm flipV="1">
          <a:off x="14401800" y="2764790"/>
          <a:ext cx="889000" cy="180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33564</xdr:rowOff>
    </xdr:from>
    <xdr:to>
      <xdr:col>22</xdr:col>
      <xdr:colOff>254000</xdr:colOff>
      <xdr:row>13</xdr:row>
      <xdr:rowOff>135164</xdr:rowOff>
    </xdr:to>
    <xdr:sp macro="" textlink="">
      <xdr:nvSpPr>
        <xdr:cNvPr id="437" name="フローチャート : 判断 436"/>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38" name="テキスト ボックス 437"/>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30540</xdr:rowOff>
    </xdr:from>
    <xdr:to>
      <xdr:col>21</xdr:col>
      <xdr:colOff>0</xdr:colOff>
      <xdr:row>19</xdr:row>
      <xdr:rowOff>53037</xdr:rowOff>
    </xdr:to>
    <xdr:cxnSp macro="">
      <xdr:nvCxnSpPr>
        <xdr:cNvPr id="439" name="直線コネクタ 438"/>
        <xdr:cNvCxnSpPr/>
      </xdr:nvCxnSpPr>
      <xdr:spPr>
        <a:xfrm flipV="1">
          <a:off x="13512800" y="2945190"/>
          <a:ext cx="889000" cy="365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33564</xdr:rowOff>
    </xdr:from>
    <xdr:to>
      <xdr:col>21</xdr:col>
      <xdr:colOff>50800</xdr:colOff>
      <xdr:row>13</xdr:row>
      <xdr:rowOff>135164</xdr:rowOff>
    </xdr:to>
    <xdr:sp macro="" textlink="">
      <xdr:nvSpPr>
        <xdr:cNvPr id="440" name="フローチャート : 判断 439"/>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1" name="テキスト ボックス 440"/>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47353</xdr:rowOff>
    </xdr:from>
    <xdr:to>
      <xdr:col>19</xdr:col>
      <xdr:colOff>533400</xdr:colOff>
      <xdr:row>13</xdr:row>
      <xdr:rowOff>148953</xdr:rowOff>
    </xdr:to>
    <xdr:sp macro="" textlink="">
      <xdr:nvSpPr>
        <xdr:cNvPr id="442" name="フローチャート : 判断 441"/>
        <xdr:cNvSpPr/>
      </xdr:nvSpPr>
      <xdr:spPr>
        <a:xfrm>
          <a:off x="13462000" y="227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159130</xdr:rowOff>
    </xdr:from>
    <xdr:ext cx="762000" cy="259045"/>
    <xdr:sp macro="" textlink="">
      <xdr:nvSpPr>
        <xdr:cNvPr id="443" name="テキスト ボックス 442"/>
        <xdr:cNvSpPr txBox="1"/>
      </xdr:nvSpPr>
      <xdr:spPr>
        <a:xfrm>
          <a:off x="13131800" y="204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14696</xdr:rowOff>
    </xdr:from>
    <xdr:to>
      <xdr:col>24</xdr:col>
      <xdr:colOff>609600</xdr:colOff>
      <xdr:row>15</xdr:row>
      <xdr:rowOff>116296</xdr:rowOff>
    </xdr:to>
    <xdr:sp macro="" textlink="">
      <xdr:nvSpPr>
        <xdr:cNvPr id="449" name="円/楕円 448"/>
        <xdr:cNvSpPr/>
      </xdr:nvSpPr>
      <xdr:spPr>
        <a:xfrm>
          <a:off x="16967200" y="258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158223</xdr:rowOff>
    </xdr:from>
    <xdr:ext cx="762000" cy="259045"/>
    <xdr:sp macro="" textlink="">
      <xdr:nvSpPr>
        <xdr:cNvPr id="450" name="将来負担の状況該当値テキスト"/>
        <xdr:cNvSpPr txBox="1"/>
      </xdr:nvSpPr>
      <xdr:spPr>
        <a:xfrm>
          <a:off x="17106900" y="255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33081</xdr:rowOff>
    </xdr:from>
    <xdr:to>
      <xdr:col>23</xdr:col>
      <xdr:colOff>457200</xdr:colOff>
      <xdr:row>15</xdr:row>
      <xdr:rowOff>134681</xdr:rowOff>
    </xdr:to>
    <xdr:sp macro="" textlink="">
      <xdr:nvSpPr>
        <xdr:cNvPr id="451" name="円/楕円 450"/>
        <xdr:cNvSpPr/>
      </xdr:nvSpPr>
      <xdr:spPr>
        <a:xfrm>
          <a:off x="16129000" y="260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119458</xdr:rowOff>
    </xdr:from>
    <xdr:ext cx="736600" cy="259045"/>
    <xdr:sp macro="" textlink="">
      <xdr:nvSpPr>
        <xdr:cNvPr id="452" name="テキスト ボックス 451"/>
        <xdr:cNvSpPr txBox="1"/>
      </xdr:nvSpPr>
      <xdr:spPr>
        <a:xfrm>
          <a:off x="15798800" y="2691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142240</xdr:rowOff>
    </xdr:from>
    <xdr:to>
      <xdr:col>22</xdr:col>
      <xdr:colOff>254000</xdr:colOff>
      <xdr:row>16</xdr:row>
      <xdr:rowOff>72390</xdr:rowOff>
    </xdr:to>
    <xdr:sp macro="" textlink="">
      <xdr:nvSpPr>
        <xdr:cNvPr id="453" name="円/楕円 452"/>
        <xdr:cNvSpPr/>
      </xdr:nvSpPr>
      <xdr:spPr>
        <a:xfrm>
          <a:off x="15240000" y="271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57167</xdr:rowOff>
    </xdr:from>
    <xdr:ext cx="762000" cy="259045"/>
    <xdr:sp macro="" textlink="">
      <xdr:nvSpPr>
        <xdr:cNvPr id="454" name="テキスト ボックス 453"/>
        <xdr:cNvSpPr txBox="1"/>
      </xdr:nvSpPr>
      <xdr:spPr>
        <a:xfrm>
          <a:off x="14909800" y="280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39.3</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151190</xdr:rowOff>
    </xdr:from>
    <xdr:to>
      <xdr:col>21</xdr:col>
      <xdr:colOff>50800</xdr:colOff>
      <xdr:row>17</xdr:row>
      <xdr:rowOff>81340</xdr:rowOff>
    </xdr:to>
    <xdr:sp macro="" textlink="">
      <xdr:nvSpPr>
        <xdr:cNvPr id="455" name="円/楕円 454"/>
        <xdr:cNvSpPr/>
      </xdr:nvSpPr>
      <xdr:spPr>
        <a:xfrm>
          <a:off x="14351000" y="289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66117</xdr:rowOff>
    </xdr:from>
    <xdr:ext cx="762000" cy="259045"/>
    <xdr:sp macro="" textlink="">
      <xdr:nvSpPr>
        <xdr:cNvPr id="456" name="テキスト ボックス 455"/>
        <xdr:cNvSpPr txBox="1"/>
      </xdr:nvSpPr>
      <xdr:spPr>
        <a:xfrm>
          <a:off x="14020800" y="2980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2237</xdr:rowOff>
    </xdr:from>
    <xdr:to>
      <xdr:col>19</xdr:col>
      <xdr:colOff>533400</xdr:colOff>
      <xdr:row>19</xdr:row>
      <xdr:rowOff>103837</xdr:rowOff>
    </xdr:to>
    <xdr:sp macro="" textlink="">
      <xdr:nvSpPr>
        <xdr:cNvPr id="457" name="円/楕円 456"/>
        <xdr:cNvSpPr/>
      </xdr:nvSpPr>
      <xdr:spPr>
        <a:xfrm>
          <a:off x="13462000" y="3259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88614</xdr:rowOff>
    </xdr:from>
    <xdr:ext cx="762000" cy="259045"/>
    <xdr:sp macro="" textlink="">
      <xdr:nvSpPr>
        <xdr:cNvPr id="458" name="テキスト ボックス 457"/>
        <xdr:cNvSpPr txBox="1"/>
      </xdr:nvSpPr>
      <xdr:spPr>
        <a:xfrm>
          <a:off x="13131800" y="33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京都府笠置町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1,576
1,571
23.57
1,363,604
1,304,918
57,601
822,857
1,246,037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14.9
28.2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latin typeface="ＭＳ Ｐゴシック"/>
            </a:rPr>
            <a:t>　類似団体平均と比較して人件費は高い位置を示している。</a:t>
          </a:r>
        </a:p>
        <a:p>
          <a:r>
            <a:rPr kumimoji="1" lang="ja-JP" altLang="en-US" sz="1000">
              <a:latin typeface="ＭＳ Ｐゴシック"/>
            </a:rPr>
            <a:t>　類似団体平均より高い項目を挙げると、議員報酬手当が</a:t>
          </a:r>
          <a:r>
            <a:rPr kumimoji="1" lang="en-US" altLang="ja-JP" sz="1000">
              <a:latin typeface="ＭＳ Ｐゴシック"/>
            </a:rPr>
            <a:t>3,693</a:t>
          </a:r>
          <a:r>
            <a:rPr kumimoji="1" lang="ja-JP" altLang="en-US" sz="1000">
              <a:latin typeface="ＭＳ Ｐゴシック"/>
            </a:rPr>
            <a:t>円高い</a:t>
          </a:r>
          <a:r>
            <a:rPr kumimoji="1" lang="en-US" altLang="ja-JP" sz="1000">
              <a:latin typeface="ＭＳ Ｐゴシック"/>
            </a:rPr>
            <a:t>14,316</a:t>
          </a:r>
          <a:r>
            <a:rPr kumimoji="1" lang="ja-JP" altLang="en-US" sz="1000">
              <a:latin typeface="ＭＳ Ｐゴシック"/>
            </a:rPr>
            <a:t>円、委員等報酬が</a:t>
          </a:r>
          <a:r>
            <a:rPr kumimoji="1" lang="en-US" altLang="ja-JP" sz="1000">
              <a:latin typeface="ＭＳ Ｐゴシック"/>
            </a:rPr>
            <a:t>5,115</a:t>
          </a:r>
          <a:r>
            <a:rPr kumimoji="1" lang="ja-JP" altLang="en-US" sz="1000">
              <a:latin typeface="ＭＳ Ｐゴシック"/>
            </a:rPr>
            <a:t>円高い</a:t>
          </a:r>
          <a:r>
            <a:rPr kumimoji="1" lang="en-US" altLang="ja-JP" sz="1000">
              <a:latin typeface="ＭＳ Ｐゴシック"/>
            </a:rPr>
            <a:t>12,477</a:t>
          </a:r>
          <a:r>
            <a:rPr kumimoji="1" lang="ja-JP" altLang="en-US" sz="1000">
              <a:latin typeface="ＭＳ Ｐゴシック"/>
            </a:rPr>
            <a:t>円、職員給が</a:t>
          </a:r>
          <a:r>
            <a:rPr kumimoji="1" lang="en-US" altLang="ja-JP" sz="1000">
              <a:latin typeface="ＭＳ Ｐゴシック"/>
            </a:rPr>
            <a:t>14,061</a:t>
          </a:r>
          <a:r>
            <a:rPr kumimoji="1" lang="ja-JP" altLang="en-US" sz="1000">
              <a:latin typeface="ＭＳ Ｐゴシック"/>
            </a:rPr>
            <a:t>円高い</a:t>
          </a:r>
          <a:r>
            <a:rPr kumimoji="1" lang="en-US" altLang="ja-JP" sz="1000">
              <a:latin typeface="ＭＳ Ｐゴシック"/>
            </a:rPr>
            <a:t>125,911</a:t>
          </a:r>
          <a:r>
            <a:rPr kumimoji="1" lang="ja-JP" altLang="en-US" sz="1000">
              <a:latin typeface="ＭＳ Ｐゴシック"/>
            </a:rPr>
            <a:t>円となっている。しかし、これらは類似団体平均より当町の人口が少ないことが要因として考えられ、それが人件費を多く支出しているような錯覚を起こしていると推察される。</a:t>
          </a:r>
        </a:p>
        <a:p>
          <a:r>
            <a:rPr kumimoji="1" lang="ja-JP" altLang="en-US" sz="1000">
              <a:latin typeface="ＭＳ Ｐゴシック"/>
            </a:rPr>
            <a:t>　当町や類似団体では人件費の大半は職員の人件費に係るものであるが、人件費関係比較データに記載されているラスパイレス指数が示すとおり、類似団体平均</a:t>
          </a:r>
          <a:r>
            <a:rPr kumimoji="1" lang="en-US" altLang="ja-JP" sz="1000">
              <a:latin typeface="ＭＳ Ｐゴシック"/>
            </a:rPr>
            <a:t>93.4</a:t>
          </a:r>
          <a:r>
            <a:rPr kumimoji="1" lang="ja-JP" altLang="en-US" sz="1000">
              <a:latin typeface="ＭＳ Ｐゴシック"/>
            </a:rPr>
            <a:t>であるに対し当町では</a:t>
          </a:r>
          <a:r>
            <a:rPr kumimoji="1" lang="en-US" altLang="ja-JP" sz="1000">
              <a:latin typeface="ＭＳ Ｐゴシック"/>
            </a:rPr>
            <a:t>85.3</a:t>
          </a:r>
          <a:r>
            <a:rPr kumimoji="1" lang="ja-JP" altLang="en-US" sz="1000">
              <a:latin typeface="ＭＳ Ｐゴシック"/>
            </a:rPr>
            <a:t>となっていることから、単純に当町職員の給与水準が高いという訳ではない。</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165100</xdr:rowOff>
    </xdr:from>
    <xdr:to>
      <xdr:col>7</xdr:col>
      <xdr:colOff>15875</xdr:colOff>
      <xdr:row>38</xdr:row>
      <xdr:rowOff>20320</xdr:rowOff>
    </xdr:to>
    <xdr:cxnSp macro="">
      <xdr:nvCxnSpPr>
        <xdr:cNvPr id="65" name="直線コネクタ 64"/>
        <xdr:cNvCxnSpPr/>
      </xdr:nvCxnSpPr>
      <xdr:spPr>
        <a:xfrm flipV="1">
          <a:off x="3987800" y="650875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161307</xdr:rowOff>
    </xdr:from>
    <xdr:ext cx="762000" cy="259045"/>
    <xdr:sp macro="" textlink="">
      <xdr:nvSpPr>
        <xdr:cNvPr id="66" name="人件費平均値テキスト"/>
        <xdr:cNvSpPr txBox="1"/>
      </xdr:nvSpPr>
      <xdr:spPr>
        <a:xfrm>
          <a:off x="4914900" y="5990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20320</xdr:rowOff>
    </xdr:from>
    <xdr:to>
      <xdr:col>5</xdr:col>
      <xdr:colOff>549275</xdr:colOff>
      <xdr:row>38</xdr:row>
      <xdr:rowOff>54610</xdr:rowOff>
    </xdr:to>
    <xdr:cxnSp macro="">
      <xdr:nvCxnSpPr>
        <xdr:cNvPr id="68" name="直線コネクタ 67"/>
        <xdr:cNvCxnSpPr/>
      </xdr:nvCxnSpPr>
      <xdr:spPr>
        <a:xfrm flipV="1">
          <a:off x="3098800" y="653542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100347</xdr:rowOff>
    </xdr:from>
    <xdr:ext cx="736600" cy="259045"/>
    <xdr:sp macro="" textlink="">
      <xdr:nvSpPr>
        <xdr:cNvPr id="70" name="テキスト ボックス 69"/>
        <xdr:cNvSpPr txBox="1"/>
      </xdr:nvSpPr>
      <xdr:spPr>
        <a:xfrm>
          <a:off x="3606800" y="5929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62230</xdr:rowOff>
    </xdr:from>
    <xdr:to>
      <xdr:col>4</xdr:col>
      <xdr:colOff>346075</xdr:colOff>
      <xdr:row>38</xdr:row>
      <xdr:rowOff>54610</xdr:rowOff>
    </xdr:to>
    <xdr:cxnSp macro="">
      <xdr:nvCxnSpPr>
        <xdr:cNvPr id="71" name="直線コネクタ 70"/>
        <xdr:cNvCxnSpPr/>
      </xdr:nvCxnSpPr>
      <xdr:spPr>
        <a:xfrm>
          <a:off x="2209800" y="640588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142257</xdr:rowOff>
    </xdr:from>
    <xdr:ext cx="762000" cy="259045"/>
    <xdr:sp macro="" textlink="">
      <xdr:nvSpPr>
        <xdr:cNvPr id="73" name="テキスト ボックス 72"/>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46990</xdr:rowOff>
    </xdr:from>
    <xdr:to>
      <xdr:col>3</xdr:col>
      <xdr:colOff>142875</xdr:colOff>
      <xdr:row>37</xdr:row>
      <xdr:rowOff>62230</xdr:rowOff>
    </xdr:to>
    <xdr:cxnSp macro="">
      <xdr:nvCxnSpPr>
        <xdr:cNvPr id="74" name="直線コネクタ 73"/>
        <xdr:cNvCxnSpPr/>
      </xdr:nvCxnSpPr>
      <xdr:spPr>
        <a:xfrm>
          <a:off x="1320800" y="6390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76" name="テキスト ボックス 75"/>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78" name="テキスト ボックス 77"/>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114300</xdr:rowOff>
    </xdr:from>
    <xdr:to>
      <xdr:col>7</xdr:col>
      <xdr:colOff>66675</xdr:colOff>
      <xdr:row>38</xdr:row>
      <xdr:rowOff>44450</xdr:rowOff>
    </xdr:to>
    <xdr:sp macro="" textlink="">
      <xdr:nvSpPr>
        <xdr:cNvPr id="84" name="円/楕円 83"/>
        <xdr:cNvSpPr/>
      </xdr:nvSpPr>
      <xdr:spPr>
        <a:xfrm>
          <a:off x="4775200" y="645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86377</xdr:rowOff>
    </xdr:from>
    <xdr:ext cx="762000" cy="259045"/>
    <xdr:sp macro="" textlink="">
      <xdr:nvSpPr>
        <xdr:cNvPr id="85" name="人件費該当値テキスト"/>
        <xdr:cNvSpPr txBox="1"/>
      </xdr:nvSpPr>
      <xdr:spPr>
        <a:xfrm>
          <a:off x="4914900" y="643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140970</xdr:rowOff>
    </xdr:from>
    <xdr:to>
      <xdr:col>5</xdr:col>
      <xdr:colOff>600075</xdr:colOff>
      <xdr:row>38</xdr:row>
      <xdr:rowOff>71120</xdr:rowOff>
    </xdr:to>
    <xdr:sp macro="" textlink="">
      <xdr:nvSpPr>
        <xdr:cNvPr id="86" name="円/楕円 85"/>
        <xdr:cNvSpPr/>
      </xdr:nvSpPr>
      <xdr:spPr>
        <a:xfrm>
          <a:off x="3937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55897</xdr:rowOff>
    </xdr:from>
    <xdr:ext cx="736600" cy="259045"/>
    <xdr:sp macro="" textlink="">
      <xdr:nvSpPr>
        <xdr:cNvPr id="87" name="テキスト ボックス 86"/>
        <xdr:cNvSpPr txBox="1"/>
      </xdr:nvSpPr>
      <xdr:spPr>
        <a:xfrm>
          <a:off x="3606800" y="657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xdr:rowOff>
    </xdr:from>
    <xdr:to>
      <xdr:col>4</xdr:col>
      <xdr:colOff>396875</xdr:colOff>
      <xdr:row>38</xdr:row>
      <xdr:rowOff>105410</xdr:rowOff>
    </xdr:to>
    <xdr:sp macro="" textlink="">
      <xdr:nvSpPr>
        <xdr:cNvPr id="88" name="円/楕円 87"/>
        <xdr:cNvSpPr/>
      </xdr:nvSpPr>
      <xdr:spPr>
        <a:xfrm>
          <a:off x="3048000" y="651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90187</xdr:rowOff>
    </xdr:from>
    <xdr:ext cx="762000" cy="259045"/>
    <xdr:sp macro="" textlink="">
      <xdr:nvSpPr>
        <xdr:cNvPr id="89" name="テキスト ボックス 88"/>
        <xdr:cNvSpPr txBox="1"/>
      </xdr:nvSpPr>
      <xdr:spPr>
        <a:xfrm>
          <a:off x="2717800" y="6605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11430</xdr:rowOff>
    </xdr:from>
    <xdr:to>
      <xdr:col>3</xdr:col>
      <xdr:colOff>193675</xdr:colOff>
      <xdr:row>37</xdr:row>
      <xdr:rowOff>113030</xdr:rowOff>
    </xdr:to>
    <xdr:sp macro="" textlink="">
      <xdr:nvSpPr>
        <xdr:cNvPr id="90" name="円/楕円 89"/>
        <xdr:cNvSpPr/>
      </xdr:nvSpPr>
      <xdr:spPr>
        <a:xfrm>
          <a:off x="215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91" name="テキスト ボックス 90"/>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92" name="円/楕円 91"/>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93" name="テキスト ボックス 92"/>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50">
              <a:latin typeface="ＭＳ Ｐゴシック"/>
            </a:rPr>
            <a:t>類似団体平均と比較して物件費は低い位置を示している。また人口</a:t>
          </a:r>
          <a:r>
            <a:rPr kumimoji="1" lang="en-US" altLang="ja-JP" sz="1050">
              <a:latin typeface="ＭＳ Ｐゴシック"/>
            </a:rPr>
            <a:t>1</a:t>
          </a:r>
          <a:r>
            <a:rPr kumimoji="1" lang="ja-JP" altLang="en-US" sz="1050">
              <a:latin typeface="ＭＳ Ｐゴシック"/>
            </a:rPr>
            <a:t>人当たりの決算額でも、類似団体平均</a:t>
          </a:r>
          <a:r>
            <a:rPr kumimoji="1" lang="en-US" altLang="ja-JP" sz="1050">
              <a:latin typeface="ＭＳ Ｐゴシック"/>
            </a:rPr>
            <a:t>186,621</a:t>
          </a:r>
          <a:r>
            <a:rPr kumimoji="1" lang="ja-JP" altLang="en-US" sz="1050">
              <a:latin typeface="ＭＳ Ｐゴシック"/>
            </a:rPr>
            <a:t>円に対し、当町は</a:t>
          </a:r>
          <a:r>
            <a:rPr kumimoji="1" lang="en-US" altLang="ja-JP" sz="1050">
              <a:latin typeface="ＭＳ Ｐゴシック"/>
            </a:rPr>
            <a:t>67,544</a:t>
          </a:r>
          <a:r>
            <a:rPr kumimoji="1" lang="ja-JP" altLang="en-US" sz="1050">
              <a:latin typeface="ＭＳ Ｐゴシック"/>
            </a:rPr>
            <a:t>円としている。</a:t>
          </a:r>
        </a:p>
        <a:p>
          <a:r>
            <a:rPr kumimoji="1" lang="ja-JP" altLang="en-US" sz="1050">
              <a:latin typeface="ＭＳ Ｐゴシック"/>
            </a:rPr>
            <a:t>　物件費の各費目が類似団体平均を大きく下回っているのは、当町の行政規模が小さいことが推察されるとともに、教育その他の行政サービスについて、一部事務組合等に事務移管しているため物件費でなく補助費として計上され、結果物件費としては比較的に低く抑えられていることが推察される。但し、経常収支が悪い状況には変わりないため、経費削減としてこれからも物件費の抑制に取り組んでいく。</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100330</xdr:rowOff>
    </xdr:from>
    <xdr:to>
      <xdr:col>24</xdr:col>
      <xdr:colOff>31750</xdr:colOff>
      <xdr:row>14</xdr:row>
      <xdr:rowOff>12700</xdr:rowOff>
    </xdr:to>
    <xdr:cxnSp macro="">
      <xdr:nvCxnSpPr>
        <xdr:cNvPr id="126" name="直線コネクタ 125"/>
        <xdr:cNvCxnSpPr/>
      </xdr:nvCxnSpPr>
      <xdr:spPr>
        <a:xfrm flipV="1">
          <a:off x="15671800" y="23291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2557</xdr:rowOff>
    </xdr:from>
    <xdr:ext cx="762000" cy="259045"/>
    <xdr:sp macro="" textlink="">
      <xdr:nvSpPr>
        <xdr:cNvPr id="127" name="物件費平均値テキスト"/>
        <xdr:cNvSpPr txBox="1"/>
      </xdr:nvSpPr>
      <xdr:spPr>
        <a:xfrm>
          <a:off x="16598900" y="274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xdr:rowOff>
    </xdr:from>
    <xdr:to>
      <xdr:col>22</xdr:col>
      <xdr:colOff>565150</xdr:colOff>
      <xdr:row>14</xdr:row>
      <xdr:rowOff>20320</xdr:rowOff>
    </xdr:to>
    <xdr:cxnSp macro="">
      <xdr:nvCxnSpPr>
        <xdr:cNvPr id="129" name="直線コネクタ 128"/>
        <xdr:cNvCxnSpPr/>
      </xdr:nvCxnSpPr>
      <xdr:spPr>
        <a:xfrm flipV="1">
          <a:off x="14782800" y="2413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31" name="テキスト ボックス 130"/>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xdr:rowOff>
    </xdr:from>
    <xdr:to>
      <xdr:col>21</xdr:col>
      <xdr:colOff>361950</xdr:colOff>
      <xdr:row>14</xdr:row>
      <xdr:rowOff>20320</xdr:rowOff>
    </xdr:to>
    <xdr:cxnSp macro="">
      <xdr:nvCxnSpPr>
        <xdr:cNvPr id="132" name="直線コネクタ 131"/>
        <xdr:cNvCxnSpPr/>
      </xdr:nvCxnSpPr>
      <xdr:spPr>
        <a:xfrm>
          <a:off x="13893800" y="2413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4" name="テキスト ボックス 133"/>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xdr:rowOff>
    </xdr:from>
    <xdr:to>
      <xdr:col>20</xdr:col>
      <xdr:colOff>158750</xdr:colOff>
      <xdr:row>14</xdr:row>
      <xdr:rowOff>104140</xdr:rowOff>
    </xdr:to>
    <xdr:cxnSp macro="">
      <xdr:nvCxnSpPr>
        <xdr:cNvPr id="135" name="直線コネクタ 134"/>
        <xdr:cNvCxnSpPr/>
      </xdr:nvCxnSpPr>
      <xdr:spPr>
        <a:xfrm flipV="1">
          <a:off x="13004800" y="24130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17797</xdr:rowOff>
    </xdr:from>
    <xdr:ext cx="762000" cy="259045"/>
    <xdr:sp macro="" textlink="">
      <xdr:nvSpPr>
        <xdr:cNvPr id="137" name="テキスト ボックス 136"/>
        <xdr:cNvSpPr txBox="1"/>
      </xdr:nvSpPr>
      <xdr:spPr>
        <a:xfrm>
          <a:off x="13512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17797</xdr:rowOff>
    </xdr:from>
    <xdr:ext cx="762000" cy="259045"/>
    <xdr:sp macro="" textlink="">
      <xdr:nvSpPr>
        <xdr:cNvPr id="139" name="テキスト ボックス 138"/>
        <xdr:cNvSpPr txBox="1"/>
      </xdr:nvSpPr>
      <xdr:spPr>
        <a:xfrm>
          <a:off x="12623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49530</xdr:rowOff>
    </xdr:from>
    <xdr:to>
      <xdr:col>24</xdr:col>
      <xdr:colOff>82550</xdr:colOff>
      <xdr:row>13</xdr:row>
      <xdr:rowOff>151130</xdr:rowOff>
    </xdr:to>
    <xdr:sp macro="" textlink="">
      <xdr:nvSpPr>
        <xdr:cNvPr id="145" name="円/楕円 144"/>
        <xdr:cNvSpPr/>
      </xdr:nvSpPr>
      <xdr:spPr>
        <a:xfrm>
          <a:off x="164592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66057</xdr:rowOff>
    </xdr:from>
    <xdr:ext cx="762000" cy="259045"/>
    <xdr:sp macro="" textlink="">
      <xdr:nvSpPr>
        <xdr:cNvPr id="146" name="物件費該当値テキスト"/>
        <xdr:cNvSpPr txBox="1"/>
      </xdr:nvSpPr>
      <xdr:spPr>
        <a:xfrm>
          <a:off x="16598900" y="212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133350</xdr:rowOff>
    </xdr:from>
    <xdr:to>
      <xdr:col>22</xdr:col>
      <xdr:colOff>615950</xdr:colOff>
      <xdr:row>14</xdr:row>
      <xdr:rowOff>63500</xdr:rowOff>
    </xdr:to>
    <xdr:sp macro="" textlink="">
      <xdr:nvSpPr>
        <xdr:cNvPr id="147" name="円/楕円 146"/>
        <xdr:cNvSpPr/>
      </xdr:nvSpPr>
      <xdr:spPr>
        <a:xfrm>
          <a:off x="15621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73677</xdr:rowOff>
    </xdr:from>
    <xdr:ext cx="736600" cy="259045"/>
    <xdr:sp macro="" textlink="">
      <xdr:nvSpPr>
        <xdr:cNvPr id="148" name="テキスト ボックス 147"/>
        <xdr:cNvSpPr txBox="1"/>
      </xdr:nvSpPr>
      <xdr:spPr>
        <a:xfrm>
          <a:off x="15290800" y="213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140970</xdr:rowOff>
    </xdr:from>
    <xdr:to>
      <xdr:col>21</xdr:col>
      <xdr:colOff>412750</xdr:colOff>
      <xdr:row>14</xdr:row>
      <xdr:rowOff>71120</xdr:rowOff>
    </xdr:to>
    <xdr:sp macro="" textlink="">
      <xdr:nvSpPr>
        <xdr:cNvPr id="149" name="円/楕円 148"/>
        <xdr:cNvSpPr/>
      </xdr:nvSpPr>
      <xdr:spPr>
        <a:xfrm>
          <a:off x="14732000" y="236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81297</xdr:rowOff>
    </xdr:from>
    <xdr:ext cx="762000" cy="259045"/>
    <xdr:sp macro="" textlink="">
      <xdr:nvSpPr>
        <xdr:cNvPr id="150" name="テキスト ボックス 149"/>
        <xdr:cNvSpPr txBox="1"/>
      </xdr:nvSpPr>
      <xdr:spPr>
        <a:xfrm>
          <a:off x="14401800" y="213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133350</xdr:rowOff>
    </xdr:from>
    <xdr:to>
      <xdr:col>20</xdr:col>
      <xdr:colOff>209550</xdr:colOff>
      <xdr:row>14</xdr:row>
      <xdr:rowOff>63500</xdr:rowOff>
    </xdr:to>
    <xdr:sp macro="" textlink="">
      <xdr:nvSpPr>
        <xdr:cNvPr id="151" name="円/楕円 150"/>
        <xdr:cNvSpPr/>
      </xdr:nvSpPr>
      <xdr:spPr>
        <a:xfrm>
          <a:off x="13843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73677</xdr:rowOff>
    </xdr:from>
    <xdr:ext cx="762000" cy="259045"/>
    <xdr:sp macro="" textlink="">
      <xdr:nvSpPr>
        <xdr:cNvPr id="152" name="テキスト ボックス 151"/>
        <xdr:cNvSpPr txBox="1"/>
      </xdr:nvSpPr>
      <xdr:spPr>
        <a:xfrm>
          <a:off x="13512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53340</xdr:rowOff>
    </xdr:from>
    <xdr:to>
      <xdr:col>19</xdr:col>
      <xdr:colOff>6350</xdr:colOff>
      <xdr:row>14</xdr:row>
      <xdr:rowOff>154940</xdr:rowOff>
    </xdr:to>
    <xdr:sp macro="" textlink="">
      <xdr:nvSpPr>
        <xdr:cNvPr id="153" name="円/楕円 152"/>
        <xdr:cNvSpPr/>
      </xdr:nvSpPr>
      <xdr:spPr>
        <a:xfrm>
          <a:off x="12954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165117</xdr:rowOff>
    </xdr:from>
    <xdr:ext cx="762000" cy="259045"/>
    <xdr:sp macro="" textlink="">
      <xdr:nvSpPr>
        <xdr:cNvPr id="154" name="テキスト ボックス 153"/>
        <xdr:cNvSpPr txBox="1"/>
      </xdr:nvSpPr>
      <xdr:spPr>
        <a:xfrm>
          <a:off x="12623800" y="222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50">
              <a:latin typeface="ＭＳ Ｐゴシック"/>
            </a:rPr>
            <a:t>国からの補助を伴う支出（補助事業）が少ない中で、特に児童福祉費では若年層の転出や少子化の影響により、人口</a:t>
          </a:r>
          <a:r>
            <a:rPr kumimoji="1" lang="en-US" altLang="ja-JP" sz="1050">
              <a:latin typeface="ＭＳ Ｐゴシック"/>
            </a:rPr>
            <a:t>1</a:t>
          </a:r>
          <a:r>
            <a:rPr kumimoji="1" lang="ja-JP" altLang="en-US" sz="1050">
              <a:latin typeface="ＭＳ Ｐゴシック"/>
            </a:rPr>
            <a:t>人当たり決算額が類似団体平均</a:t>
          </a:r>
          <a:r>
            <a:rPr kumimoji="1" lang="en-US" altLang="ja-JP" sz="1050">
              <a:latin typeface="ＭＳ Ｐゴシック"/>
            </a:rPr>
            <a:t>16,096</a:t>
          </a:r>
          <a:r>
            <a:rPr kumimoji="1" lang="ja-JP" altLang="en-US" sz="1050">
              <a:latin typeface="ＭＳ Ｐゴシック"/>
            </a:rPr>
            <a:t>円に対し、当町決算額は</a:t>
          </a:r>
          <a:r>
            <a:rPr kumimoji="1" lang="en-US" altLang="ja-JP" sz="1050">
              <a:latin typeface="ＭＳ Ｐゴシック"/>
            </a:rPr>
            <a:t>7,164</a:t>
          </a:r>
          <a:r>
            <a:rPr kumimoji="1" lang="ja-JP" altLang="en-US" sz="1050">
              <a:latin typeface="ＭＳ Ｐゴシック"/>
            </a:rPr>
            <a:t>円となっている。また、単独事業では老人福祉費の支出が類似団体平均と比較して高くなっている。これは高齢者比率（</a:t>
          </a:r>
          <a:r>
            <a:rPr kumimoji="1" lang="en-US" altLang="ja-JP" sz="1050">
              <a:latin typeface="ＭＳ Ｐゴシック"/>
            </a:rPr>
            <a:t>39.7</a:t>
          </a:r>
          <a:r>
            <a:rPr kumimoji="1" lang="ja-JP" altLang="en-US" sz="1050">
              <a:latin typeface="ＭＳ Ｐゴシック"/>
            </a:rPr>
            <a:t>％：平成</a:t>
          </a:r>
          <a:r>
            <a:rPr kumimoji="1" lang="en-US" altLang="ja-JP" sz="1050">
              <a:latin typeface="ＭＳ Ｐゴシック"/>
            </a:rPr>
            <a:t>25</a:t>
          </a:r>
          <a:r>
            <a:rPr kumimoji="1" lang="ja-JP" altLang="en-US" sz="1050">
              <a:latin typeface="ＭＳ Ｐゴシック"/>
            </a:rPr>
            <a:t>年</a:t>
          </a:r>
          <a:r>
            <a:rPr kumimoji="1" lang="en-US" altLang="ja-JP" sz="1050">
              <a:latin typeface="ＭＳ Ｐゴシック"/>
            </a:rPr>
            <a:t>3</a:t>
          </a:r>
          <a:r>
            <a:rPr kumimoji="1" lang="ja-JP" altLang="en-US" sz="1050">
              <a:latin typeface="ＭＳ Ｐゴシック"/>
            </a:rPr>
            <a:t>月末）の高い当町の独自施策である老人手当、健康対策事業や重度心身障害老人健康管理事業</a:t>
          </a:r>
          <a:r>
            <a:rPr kumimoji="1" lang="en-US" altLang="ja-JP" sz="1050">
              <a:latin typeface="ＭＳ Ｐゴシック"/>
            </a:rPr>
            <a:t>(</a:t>
          </a:r>
          <a:r>
            <a:rPr kumimoji="1" lang="ja-JP" altLang="en-US" sz="1050">
              <a:latin typeface="ＭＳ Ｐゴシック"/>
            </a:rPr>
            <a:t>府制度に上乗せして補助</a:t>
          </a:r>
          <a:r>
            <a:rPr kumimoji="1" lang="en-US" altLang="ja-JP" sz="1050">
              <a:latin typeface="ＭＳ Ｐゴシック"/>
            </a:rPr>
            <a:t>)</a:t>
          </a:r>
          <a:r>
            <a:rPr kumimoji="1" lang="ja-JP" altLang="en-US" sz="1050">
              <a:latin typeface="ＭＳ Ｐゴシック"/>
            </a:rPr>
            <a:t>等によるものと推察される。高齢者に対する福祉事業の充実として講じた施策であるが、財政悪化の状況が続いており、今後は事業内容を見直していく。</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146050</xdr:rowOff>
    </xdr:to>
    <xdr:cxnSp macro="">
      <xdr:nvCxnSpPr>
        <xdr:cNvPr id="186" name="直線コネクタ 185"/>
        <xdr:cNvCxnSpPr/>
      </xdr:nvCxnSpPr>
      <xdr:spPr>
        <a:xfrm>
          <a:off x="3987800" y="94996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7" name="扶助費平均値テキスト"/>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xdr:rowOff>
    </xdr:from>
    <xdr:to>
      <xdr:col>5</xdr:col>
      <xdr:colOff>549275</xdr:colOff>
      <xdr:row>55</xdr:row>
      <xdr:rowOff>69850</xdr:rowOff>
    </xdr:to>
    <xdr:cxnSp macro="">
      <xdr:nvCxnSpPr>
        <xdr:cNvPr id="189" name="直線コネクタ 188"/>
        <xdr:cNvCxnSpPr/>
      </xdr:nvCxnSpPr>
      <xdr:spPr>
        <a:xfrm>
          <a:off x="3098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88900</xdr:rowOff>
    </xdr:to>
    <xdr:cxnSp macro="">
      <xdr:nvCxnSpPr>
        <xdr:cNvPr id="192" name="直線コネクタ 191"/>
        <xdr:cNvCxnSpPr/>
      </xdr:nvCxnSpPr>
      <xdr:spPr>
        <a:xfrm flipV="1">
          <a:off x="2209800" y="94424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50800</xdr:rowOff>
    </xdr:from>
    <xdr:to>
      <xdr:col>3</xdr:col>
      <xdr:colOff>142875</xdr:colOff>
      <xdr:row>55</xdr:row>
      <xdr:rowOff>88900</xdr:rowOff>
    </xdr:to>
    <xdr:cxnSp macro="">
      <xdr:nvCxnSpPr>
        <xdr:cNvPr id="195" name="直線コネクタ 194"/>
        <xdr:cNvCxnSpPr/>
      </xdr:nvCxnSpPr>
      <xdr:spPr>
        <a:xfrm>
          <a:off x="1320800" y="9480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9" name="テキスト ボックス 198"/>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205" name="円/楕円 204"/>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67327</xdr:rowOff>
    </xdr:from>
    <xdr:ext cx="762000" cy="259045"/>
    <xdr:sp macro="" textlink="">
      <xdr:nvSpPr>
        <xdr:cNvPr id="206" name="扶助費該当値テキスト"/>
        <xdr:cNvSpPr txBox="1"/>
      </xdr:nvSpPr>
      <xdr:spPr>
        <a:xfrm>
          <a:off x="49149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7" name="円/楕円 206"/>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08" name="テキスト ボックス 207"/>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09" name="円/楕円 208"/>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73677</xdr:rowOff>
    </xdr:from>
    <xdr:ext cx="762000" cy="259045"/>
    <xdr:sp macro="" textlink="">
      <xdr:nvSpPr>
        <xdr:cNvPr id="210" name="テキスト ボックス 209"/>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38100</xdr:rowOff>
    </xdr:from>
    <xdr:to>
      <xdr:col>3</xdr:col>
      <xdr:colOff>193675</xdr:colOff>
      <xdr:row>55</xdr:row>
      <xdr:rowOff>139700</xdr:rowOff>
    </xdr:to>
    <xdr:sp macro="" textlink="">
      <xdr:nvSpPr>
        <xdr:cNvPr id="211" name="円/楕円 210"/>
        <xdr:cNvSpPr/>
      </xdr:nvSpPr>
      <xdr:spPr>
        <a:xfrm>
          <a:off x="2159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212" name="テキスト ボックス 211"/>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13" name="円/楕円 212"/>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86377</xdr:rowOff>
    </xdr:from>
    <xdr:ext cx="762000" cy="259045"/>
    <xdr:sp macro="" textlink="">
      <xdr:nvSpPr>
        <xdr:cNvPr id="214" name="テキスト ボックス 213"/>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900">
              <a:latin typeface="ＭＳ Ｐゴシック"/>
            </a:rPr>
            <a:t>類似団体平均と比較してその他は少し高い位置を示している。</a:t>
          </a:r>
        </a:p>
        <a:p>
          <a:r>
            <a:rPr kumimoji="1" lang="ja-JP" altLang="en-US" sz="900">
              <a:latin typeface="ＭＳ Ｐゴシック"/>
            </a:rPr>
            <a:t>　繰出金では、簡易水道事業への公債費財源繰出が多く、これは施設整備・改修事業に充当した地方債の元利償還への充当が多いためであり、同事業繰出総額</a:t>
          </a:r>
          <a:r>
            <a:rPr kumimoji="1" lang="en-US" altLang="ja-JP" sz="900">
              <a:latin typeface="ＭＳ Ｐゴシック"/>
            </a:rPr>
            <a:t>20,059</a:t>
          </a:r>
          <a:r>
            <a:rPr kumimoji="1" lang="ja-JP" altLang="en-US" sz="900">
              <a:latin typeface="ＭＳ Ｐゴシック"/>
            </a:rPr>
            <a:t>千円のうち、</a:t>
          </a:r>
          <a:r>
            <a:rPr kumimoji="1" lang="en-US" altLang="ja-JP" sz="900">
              <a:latin typeface="ＭＳ Ｐゴシック"/>
            </a:rPr>
            <a:t>15,371</a:t>
          </a:r>
          <a:r>
            <a:rPr kumimoji="1" lang="ja-JP" altLang="en-US" sz="900">
              <a:latin typeface="ＭＳ Ｐゴシック"/>
            </a:rPr>
            <a:t>千円に相当する。今後も施設の老朽化等に伴う改修等が見込まれることから注視しなければならない。</a:t>
          </a:r>
        </a:p>
        <a:p>
          <a:r>
            <a:rPr kumimoji="1" lang="ja-JP" altLang="en-US" sz="900">
              <a:latin typeface="ＭＳ Ｐゴシック"/>
            </a:rPr>
            <a:t>　また、介護保険事業会計のうち介護サービス事業勘定において財政状態の悪化に伴い、赤字補填財源繰出が多くなったことも要因の一つに挙げられる。今後は、経費の節減を図るとともに、介護保険料の適正化も図っていくことが必要であると考え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58420</xdr:rowOff>
    </xdr:to>
    <xdr:cxnSp macro="">
      <xdr:nvCxnSpPr>
        <xdr:cNvPr id="242" name="直線コネクタ 241"/>
        <xdr:cNvCxnSpPr/>
      </xdr:nvCxnSpPr>
      <xdr:spPr>
        <a:xfrm>
          <a:off x="15671800" y="9979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6985</xdr:rowOff>
    </xdr:from>
    <xdr:to>
      <xdr:col>22</xdr:col>
      <xdr:colOff>565150</xdr:colOff>
      <xdr:row>58</xdr:row>
      <xdr:rowOff>35560</xdr:rowOff>
    </xdr:to>
    <xdr:cxnSp macro="">
      <xdr:nvCxnSpPr>
        <xdr:cNvPr id="245" name="直線コネクタ 244"/>
        <xdr:cNvCxnSpPr/>
      </xdr:nvCxnSpPr>
      <xdr:spPr>
        <a:xfrm>
          <a:off x="14782800" y="995108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7" name="テキスト ボックス 246"/>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104140</xdr:rowOff>
    </xdr:from>
    <xdr:to>
      <xdr:col>21</xdr:col>
      <xdr:colOff>361950</xdr:colOff>
      <xdr:row>58</xdr:row>
      <xdr:rowOff>6985</xdr:rowOff>
    </xdr:to>
    <xdr:cxnSp macro="">
      <xdr:nvCxnSpPr>
        <xdr:cNvPr id="248" name="直線コネクタ 247"/>
        <xdr:cNvCxnSpPr/>
      </xdr:nvCxnSpPr>
      <xdr:spPr>
        <a:xfrm>
          <a:off x="13893800" y="987679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50" name="テキスト ボックス 249"/>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104140</xdr:rowOff>
    </xdr:from>
    <xdr:to>
      <xdr:col>20</xdr:col>
      <xdr:colOff>158750</xdr:colOff>
      <xdr:row>58</xdr:row>
      <xdr:rowOff>1270</xdr:rowOff>
    </xdr:to>
    <xdr:cxnSp macro="">
      <xdr:nvCxnSpPr>
        <xdr:cNvPr id="251" name="直線コネクタ 250"/>
        <xdr:cNvCxnSpPr/>
      </xdr:nvCxnSpPr>
      <xdr:spPr>
        <a:xfrm flipV="1">
          <a:off x="13004800" y="987679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102252</xdr:rowOff>
    </xdr:from>
    <xdr:ext cx="762000" cy="259045"/>
    <xdr:sp macro="" textlink="">
      <xdr:nvSpPr>
        <xdr:cNvPr id="253" name="テキスト ボックス 252"/>
        <xdr:cNvSpPr txBox="1"/>
      </xdr:nvSpPr>
      <xdr:spPr>
        <a:xfrm>
          <a:off x="13512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90822</xdr:rowOff>
    </xdr:from>
    <xdr:ext cx="762000" cy="259045"/>
    <xdr:sp macro="" textlink="">
      <xdr:nvSpPr>
        <xdr:cNvPr id="255" name="テキスト ボックス 254"/>
        <xdr:cNvSpPr txBox="1"/>
      </xdr:nvSpPr>
      <xdr:spPr>
        <a:xfrm>
          <a:off x="12623800" y="952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7620</xdr:rowOff>
    </xdr:from>
    <xdr:to>
      <xdr:col>24</xdr:col>
      <xdr:colOff>82550</xdr:colOff>
      <xdr:row>58</xdr:row>
      <xdr:rowOff>109220</xdr:rowOff>
    </xdr:to>
    <xdr:sp macro="" textlink="">
      <xdr:nvSpPr>
        <xdr:cNvPr id="261" name="円/楕円 260"/>
        <xdr:cNvSpPr/>
      </xdr:nvSpPr>
      <xdr:spPr>
        <a:xfrm>
          <a:off x="164592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151147</xdr:rowOff>
    </xdr:from>
    <xdr:ext cx="762000" cy="259045"/>
    <xdr:sp macro="" textlink="">
      <xdr:nvSpPr>
        <xdr:cNvPr id="262" name="その他該当値テキスト"/>
        <xdr:cNvSpPr txBox="1"/>
      </xdr:nvSpPr>
      <xdr:spPr>
        <a:xfrm>
          <a:off x="165989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156210</xdr:rowOff>
    </xdr:from>
    <xdr:to>
      <xdr:col>22</xdr:col>
      <xdr:colOff>615950</xdr:colOff>
      <xdr:row>58</xdr:row>
      <xdr:rowOff>86360</xdr:rowOff>
    </xdr:to>
    <xdr:sp macro="" textlink="">
      <xdr:nvSpPr>
        <xdr:cNvPr id="263" name="円/楕円 262"/>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71137</xdr:rowOff>
    </xdr:from>
    <xdr:ext cx="736600" cy="259045"/>
    <xdr:sp macro="" textlink="">
      <xdr:nvSpPr>
        <xdr:cNvPr id="264" name="テキスト ボックス 263"/>
        <xdr:cNvSpPr txBox="1"/>
      </xdr:nvSpPr>
      <xdr:spPr>
        <a:xfrm>
          <a:off x="15290800" y="1001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127635</xdr:rowOff>
    </xdr:from>
    <xdr:to>
      <xdr:col>21</xdr:col>
      <xdr:colOff>412750</xdr:colOff>
      <xdr:row>58</xdr:row>
      <xdr:rowOff>57785</xdr:rowOff>
    </xdr:to>
    <xdr:sp macro="" textlink="">
      <xdr:nvSpPr>
        <xdr:cNvPr id="265" name="円/楕円 264"/>
        <xdr:cNvSpPr/>
      </xdr:nvSpPr>
      <xdr:spPr>
        <a:xfrm>
          <a:off x="14732000" y="990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42562</xdr:rowOff>
    </xdr:from>
    <xdr:ext cx="762000" cy="259045"/>
    <xdr:sp macro="" textlink="">
      <xdr:nvSpPr>
        <xdr:cNvPr id="266" name="テキスト ボックス 265"/>
        <xdr:cNvSpPr txBox="1"/>
      </xdr:nvSpPr>
      <xdr:spPr>
        <a:xfrm>
          <a:off x="14401800" y="998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53340</xdr:rowOff>
    </xdr:from>
    <xdr:to>
      <xdr:col>20</xdr:col>
      <xdr:colOff>209550</xdr:colOff>
      <xdr:row>57</xdr:row>
      <xdr:rowOff>154940</xdr:rowOff>
    </xdr:to>
    <xdr:sp macro="" textlink="">
      <xdr:nvSpPr>
        <xdr:cNvPr id="267" name="円/楕円 266"/>
        <xdr:cNvSpPr/>
      </xdr:nvSpPr>
      <xdr:spPr>
        <a:xfrm>
          <a:off x="13843000" y="9825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139717</xdr:rowOff>
    </xdr:from>
    <xdr:ext cx="762000" cy="259045"/>
    <xdr:sp macro="" textlink="">
      <xdr:nvSpPr>
        <xdr:cNvPr id="268" name="テキスト ボックス 267"/>
        <xdr:cNvSpPr txBox="1"/>
      </xdr:nvSpPr>
      <xdr:spPr>
        <a:xfrm>
          <a:off x="13512800" y="991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121920</xdr:rowOff>
    </xdr:from>
    <xdr:to>
      <xdr:col>19</xdr:col>
      <xdr:colOff>6350</xdr:colOff>
      <xdr:row>58</xdr:row>
      <xdr:rowOff>52070</xdr:rowOff>
    </xdr:to>
    <xdr:sp macro="" textlink="">
      <xdr:nvSpPr>
        <xdr:cNvPr id="269" name="円/楕円 268"/>
        <xdr:cNvSpPr/>
      </xdr:nvSpPr>
      <xdr:spPr>
        <a:xfrm>
          <a:off x="12954000" y="989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36847</xdr:rowOff>
    </xdr:from>
    <xdr:ext cx="762000" cy="259045"/>
    <xdr:sp macro="" textlink="">
      <xdr:nvSpPr>
        <xdr:cNvPr id="270" name="テキスト ボックス 269"/>
        <xdr:cNvSpPr txBox="1"/>
      </xdr:nvSpPr>
      <xdr:spPr>
        <a:xfrm>
          <a:off x="12623800" y="998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000">
              <a:latin typeface="ＭＳ Ｐゴシック"/>
            </a:rPr>
            <a:t>公債費や物件費の欄でも述べたが、一部事務組合等への負担金が多い（類似団体平均</a:t>
          </a:r>
          <a:r>
            <a:rPr kumimoji="1" lang="en-US" altLang="ja-JP" sz="1000">
              <a:latin typeface="ＭＳ Ｐゴシック"/>
            </a:rPr>
            <a:t>1</a:t>
          </a:r>
          <a:r>
            <a:rPr kumimoji="1" lang="ja-JP" altLang="en-US" sz="1000">
              <a:latin typeface="ＭＳ Ｐゴシック"/>
            </a:rPr>
            <a:t>人当たり決算額</a:t>
          </a:r>
          <a:r>
            <a:rPr kumimoji="1" lang="en-US" altLang="ja-JP" sz="1000">
              <a:latin typeface="ＭＳ Ｐゴシック"/>
            </a:rPr>
            <a:t>55,832</a:t>
          </a:r>
          <a:r>
            <a:rPr kumimoji="1" lang="ja-JP" altLang="en-US" sz="1000">
              <a:latin typeface="ＭＳ Ｐゴシック"/>
            </a:rPr>
            <a:t>円に対し、当町は</a:t>
          </a:r>
          <a:r>
            <a:rPr kumimoji="1" lang="en-US" altLang="ja-JP" sz="1000">
              <a:latin typeface="ＭＳ Ｐゴシック"/>
            </a:rPr>
            <a:t>142,284</a:t>
          </a:r>
          <a:r>
            <a:rPr kumimoji="1" lang="ja-JP" altLang="en-US" sz="1000">
              <a:latin typeface="ＭＳ Ｐゴシック"/>
            </a:rPr>
            <a:t>円）。</a:t>
          </a:r>
        </a:p>
        <a:p>
          <a:r>
            <a:rPr kumimoji="1" lang="ja-JP" altLang="en-US" sz="1000">
              <a:latin typeface="ＭＳ Ｐゴシック"/>
            </a:rPr>
            <a:t>中でもごみ処理施設や教育行政を抱える相楽東部広域連合への負担金は</a:t>
          </a:r>
          <a:r>
            <a:rPr kumimoji="1" lang="en-US" altLang="ja-JP" sz="1000">
              <a:latin typeface="ＭＳ Ｐゴシック"/>
            </a:rPr>
            <a:t>135,559</a:t>
          </a:r>
          <a:r>
            <a:rPr kumimoji="1" lang="ja-JP" altLang="en-US" sz="1000">
              <a:latin typeface="ＭＳ Ｐゴシック"/>
            </a:rPr>
            <a:t>千円、また消防組織となる相楽中部消防組合へは</a:t>
          </a:r>
          <a:r>
            <a:rPr kumimoji="1" lang="en-US" altLang="ja-JP" sz="1000">
              <a:latin typeface="ＭＳ Ｐゴシック"/>
            </a:rPr>
            <a:t>55,021</a:t>
          </a:r>
          <a:r>
            <a:rPr kumimoji="1" lang="ja-JP" altLang="en-US" sz="1000">
              <a:latin typeface="ＭＳ Ｐゴシック"/>
            </a:rPr>
            <a:t>千円を支出しており、両組合の負担金額は一部事務組合等負担金総額</a:t>
          </a:r>
          <a:r>
            <a:rPr kumimoji="1" lang="en-US" altLang="ja-JP" sz="1000">
              <a:latin typeface="ＭＳ Ｐゴシック"/>
            </a:rPr>
            <a:t>224,239</a:t>
          </a:r>
          <a:r>
            <a:rPr kumimoji="1" lang="ja-JP" altLang="en-US" sz="1000">
              <a:latin typeface="ＭＳ Ｐゴシック"/>
            </a:rPr>
            <a:t>千円のうち</a:t>
          </a:r>
          <a:r>
            <a:rPr kumimoji="1" lang="en-US" altLang="ja-JP" sz="1000">
              <a:latin typeface="ＭＳ Ｐゴシック"/>
            </a:rPr>
            <a:t>85.0</a:t>
          </a:r>
          <a:r>
            <a:rPr kumimoji="1" lang="ja-JP" altLang="en-US" sz="1000">
              <a:latin typeface="ＭＳ Ｐゴシック"/>
            </a:rPr>
            <a:t>％を占めている。</a:t>
          </a:r>
        </a:p>
        <a:p>
          <a:r>
            <a:rPr kumimoji="1" lang="ja-JP" altLang="en-US" sz="1000">
              <a:latin typeface="ＭＳ Ｐゴシック"/>
            </a:rPr>
            <a:t>　引き続き構成市町村と連携を図り、各市町村の現状に沿った負担金の見直し等を行い、負担金支出の適正化を図っていくことが必要ではあるが、両組合共に施設の改修等が今後控えており、更なる負担金の増額は避けられない状況にある。</a:t>
          </a: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41</xdr:row>
      <xdr:rowOff>143002</xdr:rowOff>
    </xdr:from>
    <xdr:to>
      <xdr:col>24</xdr:col>
      <xdr:colOff>31750</xdr:colOff>
      <xdr:row>41</xdr:row>
      <xdr:rowOff>143002</xdr:rowOff>
    </xdr:to>
    <xdr:cxnSp macro="">
      <xdr:nvCxnSpPr>
        <xdr:cNvPr id="300" name="直線コネクタ 299"/>
        <xdr:cNvCxnSpPr/>
      </xdr:nvCxnSpPr>
      <xdr:spPr>
        <a:xfrm>
          <a:off x="15671800" y="71724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1"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106426</xdr:rowOff>
    </xdr:from>
    <xdr:to>
      <xdr:col>22</xdr:col>
      <xdr:colOff>565150</xdr:colOff>
      <xdr:row>41</xdr:row>
      <xdr:rowOff>143002</xdr:rowOff>
    </xdr:to>
    <xdr:cxnSp macro="">
      <xdr:nvCxnSpPr>
        <xdr:cNvPr id="303" name="直線コネクタ 302"/>
        <xdr:cNvCxnSpPr/>
      </xdr:nvCxnSpPr>
      <xdr:spPr>
        <a:xfrm>
          <a:off x="14782800" y="71358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05" name="テキスト ボックス 304"/>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60706</xdr:rowOff>
    </xdr:from>
    <xdr:to>
      <xdr:col>21</xdr:col>
      <xdr:colOff>361950</xdr:colOff>
      <xdr:row>41</xdr:row>
      <xdr:rowOff>106426</xdr:rowOff>
    </xdr:to>
    <xdr:cxnSp macro="">
      <xdr:nvCxnSpPr>
        <xdr:cNvPr id="306" name="直線コネクタ 305"/>
        <xdr:cNvCxnSpPr/>
      </xdr:nvCxnSpPr>
      <xdr:spPr>
        <a:xfrm>
          <a:off x="13893800" y="70901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7383</xdr:rowOff>
    </xdr:from>
    <xdr:ext cx="762000" cy="259045"/>
    <xdr:sp macro="" textlink="">
      <xdr:nvSpPr>
        <xdr:cNvPr id="308" name="テキスト ボックス 307"/>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41</xdr:row>
      <xdr:rowOff>60706</xdr:rowOff>
    </xdr:from>
    <xdr:to>
      <xdr:col>20</xdr:col>
      <xdr:colOff>158750</xdr:colOff>
      <xdr:row>41</xdr:row>
      <xdr:rowOff>120142</xdr:rowOff>
    </xdr:to>
    <xdr:cxnSp macro="">
      <xdr:nvCxnSpPr>
        <xdr:cNvPr id="309" name="直線コネクタ 308"/>
        <xdr:cNvCxnSpPr/>
      </xdr:nvCxnSpPr>
      <xdr:spPr>
        <a:xfrm flipV="1">
          <a:off x="13004800" y="709015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11" name="テキスト ボックス 310"/>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13" name="テキスト ボックス 312"/>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41</xdr:row>
      <xdr:rowOff>92202</xdr:rowOff>
    </xdr:from>
    <xdr:to>
      <xdr:col>24</xdr:col>
      <xdr:colOff>82550</xdr:colOff>
      <xdr:row>42</xdr:row>
      <xdr:rowOff>22352</xdr:rowOff>
    </xdr:to>
    <xdr:sp macro="" textlink="">
      <xdr:nvSpPr>
        <xdr:cNvPr id="319" name="円/楕円 318"/>
        <xdr:cNvSpPr/>
      </xdr:nvSpPr>
      <xdr:spPr>
        <a:xfrm>
          <a:off x="164592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41</xdr:row>
      <xdr:rowOff>779</xdr:rowOff>
    </xdr:from>
    <xdr:ext cx="762000" cy="259045"/>
    <xdr:sp macro="" textlink="">
      <xdr:nvSpPr>
        <xdr:cNvPr id="320" name="補助費等該当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22</xdr:col>
      <xdr:colOff>514350</xdr:colOff>
      <xdr:row>41</xdr:row>
      <xdr:rowOff>92202</xdr:rowOff>
    </xdr:from>
    <xdr:to>
      <xdr:col>22</xdr:col>
      <xdr:colOff>615950</xdr:colOff>
      <xdr:row>42</xdr:row>
      <xdr:rowOff>22352</xdr:rowOff>
    </xdr:to>
    <xdr:sp macro="" textlink="">
      <xdr:nvSpPr>
        <xdr:cNvPr id="321" name="円/楕円 320"/>
        <xdr:cNvSpPr/>
      </xdr:nvSpPr>
      <xdr:spPr>
        <a:xfrm>
          <a:off x="15621000" y="712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42</xdr:row>
      <xdr:rowOff>7129</xdr:rowOff>
    </xdr:from>
    <xdr:ext cx="736600" cy="259045"/>
    <xdr:sp macro="" textlink="">
      <xdr:nvSpPr>
        <xdr:cNvPr id="322" name="テキスト ボックス 321"/>
        <xdr:cNvSpPr txBox="1"/>
      </xdr:nvSpPr>
      <xdr:spPr>
        <a:xfrm>
          <a:off x="15290800" y="720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55626</xdr:rowOff>
    </xdr:from>
    <xdr:to>
      <xdr:col>21</xdr:col>
      <xdr:colOff>412750</xdr:colOff>
      <xdr:row>41</xdr:row>
      <xdr:rowOff>157226</xdr:rowOff>
    </xdr:to>
    <xdr:sp macro="" textlink="">
      <xdr:nvSpPr>
        <xdr:cNvPr id="323" name="円/楕円 322"/>
        <xdr:cNvSpPr/>
      </xdr:nvSpPr>
      <xdr:spPr>
        <a:xfrm>
          <a:off x="14732000" y="7085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142003</xdr:rowOff>
    </xdr:from>
    <xdr:ext cx="762000" cy="259045"/>
    <xdr:sp macro="" textlink="">
      <xdr:nvSpPr>
        <xdr:cNvPr id="324" name="テキスト ボックス 323"/>
        <xdr:cNvSpPr txBox="1"/>
      </xdr:nvSpPr>
      <xdr:spPr>
        <a:xfrm>
          <a:off x="14401800" y="7171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20</xdr:col>
      <xdr:colOff>107950</xdr:colOff>
      <xdr:row>41</xdr:row>
      <xdr:rowOff>9906</xdr:rowOff>
    </xdr:from>
    <xdr:to>
      <xdr:col>20</xdr:col>
      <xdr:colOff>209550</xdr:colOff>
      <xdr:row>41</xdr:row>
      <xdr:rowOff>111506</xdr:rowOff>
    </xdr:to>
    <xdr:sp macro="" textlink="">
      <xdr:nvSpPr>
        <xdr:cNvPr id="325" name="円/楕円 324"/>
        <xdr:cNvSpPr/>
      </xdr:nvSpPr>
      <xdr:spPr>
        <a:xfrm>
          <a:off x="13843000" y="7039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96283</xdr:rowOff>
    </xdr:from>
    <xdr:ext cx="762000" cy="259045"/>
    <xdr:sp macro="" textlink="">
      <xdr:nvSpPr>
        <xdr:cNvPr id="326" name="テキスト ボックス 325"/>
        <xdr:cNvSpPr txBox="1"/>
      </xdr:nvSpPr>
      <xdr:spPr>
        <a:xfrm>
          <a:off x="13512800" y="712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18</xdr:col>
      <xdr:colOff>590550</xdr:colOff>
      <xdr:row>41</xdr:row>
      <xdr:rowOff>69342</xdr:rowOff>
    </xdr:from>
    <xdr:to>
      <xdr:col>19</xdr:col>
      <xdr:colOff>6350</xdr:colOff>
      <xdr:row>41</xdr:row>
      <xdr:rowOff>170942</xdr:rowOff>
    </xdr:to>
    <xdr:sp macro="" textlink="">
      <xdr:nvSpPr>
        <xdr:cNvPr id="327" name="円/楕円 326"/>
        <xdr:cNvSpPr/>
      </xdr:nvSpPr>
      <xdr:spPr>
        <a:xfrm>
          <a:off x="12954000" y="7098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155719</xdr:rowOff>
    </xdr:from>
    <xdr:ext cx="762000" cy="259045"/>
    <xdr:sp macro="" textlink="">
      <xdr:nvSpPr>
        <xdr:cNvPr id="328" name="テキスト ボックス 327"/>
        <xdr:cNvSpPr txBox="1"/>
      </xdr:nvSpPr>
      <xdr:spPr>
        <a:xfrm>
          <a:off x="12623800" y="718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a:t>
          </a:r>
          <a:r>
            <a:rPr kumimoji="1" lang="ja-JP" altLang="en-US" sz="800">
              <a:latin typeface="ＭＳ Ｐゴシック"/>
            </a:rPr>
            <a:t>地方債元利償還金の人口</a:t>
          </a:r>
          <a:r>
            <a:rPr kumimoji="1" lang="en-US" altLang="ja-JP" sz="800">
              <a:latin typeface="ＭＳ Ｐゴシック"/>
            </a:rPr>
            <a:t>1</a:t>
          </a:r>
          <a:r>
            <a:rPr kumimoji="1" lang="ja-JP" altLang="en-US" sz="800">
              <a:latin typeface="ＭＳ Ｐゴシック"/>
            </a:rPr>
            <a:t>人当たりの決算額は類似団体平均より</a:t>
          </a:r>
          <a:r>
            <a:rPr kumimoji="1" lang="en-US" altLang="ja-JP" sz="800">
              <a:latin typeface="ＭＳ Ｐゴシック"/>
            </a:rPr>
            <a:t>37,053</a:t>
          </a:r>
          <a:r>
            <a:rPr kumimoji="1" lang="ja-JP" altLang="en-US" sz="800">
              <a:latin typeface="ＭＳ Ｐゴシック"/>
            </a:rPr>
            <a:t>円低い</a:t>
          </a:r>
          <a:r>
            <a:rPr kumimoji="1" lang="en-US" altLang="ja-JP" sz="800">
              <a:latin typeface="ＭＳ Ｐゴシック"/>
            </a:rPr>
            <a:t>103,348</a:t>
          </a:r>
          <a:r>
            <a:rPr kumimoji="1" lang="ja-JP" altLang="en-US" sz="800">
              <a:latin typeface="ＭＳ Ｐゴシック"/>
            </a:rPr>
            <a:t>円となっている。</a:t>
          </a:r>
        </a:p>
        <a:p>
          <a:r>
            <a:rPr kumimoji="1" lang="ja-JP" altLang="en-US" sz="800">
              <a:latin typeface="ＭＳ Ｐゴシック"/>
            </a:rPr>
            <a:t>　しかし、実質公債比率では、類似団体平均より高い数値となっている。主な原因の１つは、一部事務組合への負担金のうち、公債費に充当した一般財源等額、いわゆる準元利償還金が高いためである。</a:t>
          </a:r>
        </a:p>
        <a:p>
          <a:r>
            <a:rPr kumimoji="1" lang="ja-JP" altLang="en-US" sz="800">
              <a:latin typeface="ＭＳ Ｐゴシック"/>
            </a:rPr>
            <a:t>　一部事務組合負担金として支出したもののうち、公債費に充当される負担額は総額で</a:t>
          </a:r>
          <a:r>
            <a:rPr kumimoji="1" lang="en-US" altLang="ja-JP" sz="800">
              <a:latin typeface="ＭＳ Ｐゴシック"/>
            </a:rPr>
            <a:t>38,217</a:t>
          </a:r>
          <a:r>
            <a:rPr kumimoji="1" lang="ja-JP" altLang="en-US" sz="800">
              <a:latin typeface="ＭＳ Ｐゴシック"/>
            </a:rPr>
            <a:t>千円であり、中でもごみ処理施設を抱える相楽東部広域連合への公債費充当負担金は</a:t>
          </a:r>
          <a:r>
            <a:rPr kumimoji="1" lang="en-US" altLang="ja-JP" sz="800">
              <a:latin typeface="ＭＳ Ｐゴシック"/>
            </a:rPr>
            <a:t>23,802</a:t>
          </a:r>
          <a:r>
            <a:rPr kumimoji="1" lang="ja-JP" altLang="en-US" sz="800">
              <a:latin typeface="ＭＳ Ｐゴシック"/>
            </a:rPr>
            <a:t>千円で大部分を占めている。</a:t>
          </a:r>
        </a:p>
        <a:p>
          <a:r>
            <a:rPr kumimoji="1" lang="ja-JP" altLang="en-US" sz="800">
              <a:latin typeface="ＭＳ Ｐゴシック"/>
            </a:rPr>
            <a:t>　また、第</a:t>
          </a:r>
          <a:r>
            <a:rPr kumimoji="1" lang="en-US" altLang="ja-JP" sz="800">
              <a:latin typeface="ＭＳ Ｐゴシック"/>
            </a:rPr>
            <a:t>3</a:t>
          </a:r>
          <a:r>
            <a:rPr kumimoji="1" lang="ja-JP" altLang="en-US" sz="800">
              <a:latin typeface="ＭＳ Ｐゴシック"/>
            </a:rPr>
            <a:t>セクタ</a:t>
          </a:r>
          <a:r>
            <a:rPr kumimoji="1" lang="en-US" altLang="ja-JP" sz="800">
              <a:latin typeface="ＭＳ Ｐゴシック"/>
            </a:rPr>
            <a:t>-</a:t>
          </a:r>
          <a:r>
            <a:rPr kumimoji="1" lang="ja-JP" altLang="en-US" sz="800">
              <a:latin typeface="ＭＳ Ｐゴシック"/>
            </a:rPr>
            <a:t>施設建設等に要した地方債と、町民グランド建設に要した地方債が影響しており、具体的には、平成</a:t>
          </a:r>
          <a:r>
            <a:rPr kumimoji="1" lang="en-US" altLang="ja-JP" sz="800">
              <a:latin typeface="ＭＳ Ｐゴシック"/>
            </a:rPr>
            <a:t>25</a:t>
          </a:r>
          <a:r>
            <a:rPr kumimoji="1" lang="ja-JP" altLang="en-US" sz="800">
              <a:latin typeface="ＭＳ Ｐゴシック"/>
            </a:rPr>
            <a:t>年度で償還した元利償還金</a:t>
          </a:r>
          <a:r>
            <a:rPr kumimoji="1" lang="en-US" altLang="ja-JP" sz="800">
              <a:latin typeface="ＭＳ Ｐゴシック"/>
            </a:rPr>
            <a:t>162,876</a:t>
          </a:r>
          <a:r>
            <a:rPr kumimoji="1" lang="ja-JP" altLang="en-US" sz="800">
              <a:latin typeface="ＭＳ Ｐゴシック"/>
            </a:rPr>
            <a:t>千円のうち、約</a:t>
          </a:r>
          <a:r>
            <a:rPr kumimoji="1" lang="en-US" altLang="ja-JP" sz="800">
              <a:latin typeface="ＭＳ Ｐゴシック"/>
            </a:rPr>
            <a:t>5</a:t>
          </a:r>
          <a:r>
            <a:rPr kumimoji="1" lang="ja-JP" altLang="en-US" sz="800">
              <a:latin typeface="ＭＳ Ｐゴシック"/>
            </a:rPr>
            <a:t>割となる</a:t>
          </a:r>
          <a:r>
            <a:rPr kumimoji="1" lang="en-US" altLang="ja-JP" sz="800">
              <a:latin typeface="ＭＳ Ｐゴシック"/>
            </a:rPr>
            <a:t>82,509</a:t>
          </a:r>
          <a:r>
            <a:rPr kumimoji="1" lang="ja-JP" altLang="en-US" sz="800">
              <a:latin typeface="ＭＳ Ｐゴシック"/>
            </a:rPr>
            <a:t>千円が両事業に充当した地方債の元利償還金となっている。</a:t>
          </a:r>
        </a:p>
        <a:p>
          <a:r>
            <a:rPr kumimoji="1" lang="ja-JP" altLang="en-US" sz="800">
              <a:latin typeface="ＭＳ Ｐゴシック"/>
            </a:rPr>
            <a:t>　今後も地方債の抑制に努めるとともに、後年度の公債費負担の軽減を図るため、財政状況を踏まえながら繰上償還等実施し公債費の適正化に繋げていく。</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66039</xdr:rowOff>
    </xdr:from>
    <xdr:to>
      <xdr:col>7</xdr:col>
      <xdr:colOff>15875</xdr:colOff>
      <xdr:row>77</xdr:row>
      <xdr:rowOff>66039</xdr:rowOff>
    </xdr:to>
    <xdr:cxnSp macro="">
      <xdr:nvCxnSpPr>
        <xdr:cNvPr id="360" name="直線コネクタ 359"/>
        <xdr:cNvCxnSpPr/>
      </xdr:nvCxnSpPr>
      <xdr:spPr>
        <a:xfrm>
          <a:off x="3987800" y="132676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61" name="公債費平均値テキスト"/>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66039</xdr:rowOff>
    </xdr:from>
    <xdr:to>
      <xdr:col>5</xdr:col>
      <xdr:colOff>549275</xdr:colOff>
      <xdr:row>77</xdr:row>
      <xdr:rowOff>92711</xdr:rowOff>
    </xdr:to>
    <xdr:cxnSp macro="">
      <xdr:nvCxnSpPr>
        <xdr:cNvPr id="363" name="直線コネクタ 362"/>
        <xdr:cNvCxnSpPr/>
      </xdr:nvCxnSpPr>
      <xdr:spPr>
        <a:xfrm flipV="1">
          <a:off x="3098800" y="1326768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65" name="テキスト ボックス 364"/>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92711</xdr:rowOff>
    </xdr:from>
    <xdr:to>
      <xdr:col>4</xdr:col>
      <xdr:colOff>346075</xdr:colOff>
      <xdr:row>77</xdr:row>
      <xdr:rowOff>111761</xdr:rowOff>
    </xdr:to>
    <xdr:cxnSp macro="">
      <xdr:nvCxnSpPr>
        <xdr:cNvPr id="366" name="直線コネクタ 365"/>
        <xdr:cNvCxnSpPr/>
      </xdr:nvCxnSpPr>
      <xdr:spPr>
        <a:xfrm flipV="1">
          <a:off x="2209800" y="1329436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8" name="テキスト ボックス 36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111761</xdr:rowOff>
    </xdr:from>
    <xdr:to>
      <xdr:col>3</xdr:col>
      <xdr:colOff>142875</xdr:colOff>
      <xdr:row>78</xdr:row>
      <xdr:rowOff>111761</xdr:rowOff>
    </xdr:to>
    <xdr:cxnSp macro="">
      <xdr:nvCxnSpPr>
        <xdr:cNvPr id="369" name="直線コネクタ 368"/>
        <xdr:cNvCxnSpPr/>
      </xdr:nvCxnSpPr>
      <xdr:spPr>
        <a:xfrm flipV="1">
          <a:off x="1320800" y="13313411"/>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71" name="テキスト ボックス 370"/>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77488</xdr:rowOff>
    </xdr:from>
    <xdr:ext cx="762000" cy="259045"/>
    <xdr:sp macro="" textlink="">
      <xdr:nvSpPr>
        <xdr:cNvPr id="373" name="テキスト ボックス 372"/>
        <xdr:cNvSpPr txBox="1"/>
      </xdr:nvSpPr>
      <xdr:spPr>
        <a:xfrm>
          <a:off x="939800" y="13107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15239</xdr:rowOff>
    </xdr:from>
    <xdr:to>
      <xdr:col>7</xdr:col>
      <xdr:colOff>66675</xdr:colOff>
      <xdr:row>77</xdr:row>
      <xdr:rowOff>116839</xdr:rowOff>
    </xdr:to>
    <xdr:sp macro="" textlink="">
      <xdr:nvSpPr>
        <xdr:cNvPr id="379" name="円/楕円 378"/>
        <xdr:cNvSpPr/>
      </xdr:nvSpPr>
      <xdr:spPr>
        <a:xfrm>
          <a:off x="4775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158766</xdr:rowOff>
    </xdr:from>
    <xdr:ext cx="762000" cy="259045"/>
    <xdr:sp macro="" textlink="">
      <xdr:nvSpPr>
        <xdr:cNvPr id="380" name="公債費該当値テキスト"/>
        <xdr:cNvSpPr txBox="1"/>
      </xdr:nvSpPr>
      <xdr:spPr>
        <a:xfrm>
          <a:off x="49149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15239</xdr:rowOff>
    </xdr:from>
    <xdr:to>
      <xdr:col>5</xdr:col>
      <xdr:colOff>600075</xdr:colOff>
      <xdr:row>77</xdr:row>
      <xdr:rowOff>116839</xdr:rowOff>
    </xdr:to>
    <xdr:sp macro="" textlink="">
      <xdr:nvSpPr>
        <xdr:cNvPr id="381" name="円/楕円 380"/>
        <xdr:cNvSpPr/>
      </xdr:nvSpPr>
      <xdr:spPr>
        <a:xfrm>
          <a:off x="3937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101616</xdr:rowOff>
    </xdr:from>
    <xdr:ext cx="736600" cy="259045"/>
    <xdr:sp macro="" textlink="">
      <xdr:nvSpPr>
        <xdr:cNvPr id="382" name="テキスト ボックス 381"/>
        <xdr:cNvSpPr txBox="1"/>
      </xdr:nvSpPr>
      <xdr:spPr>
        <a:xfrm>
          <a:off x="3606800" y="13303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41911</xdr:rowOff>
    </xdr:from>
    <xdr:to>
      <xdr:col>4</xdr:col>
      <xdr:colOff>396875</xdr:colOff>
      <xdr:row>77</xdr:row>
      <xdr:rowOff>143511</xdr:rowOff>
    </xdr:to>
    <xdr:sp macro="" textlink="">
      <xdr:nvSpPr>
        <xdr:cNvPr id="383" name="円/楕円 382"/>
        <xdr:cNvSpPr/>
      </xdr:nvSpPr>
      <xdr:spPr>
        <a:xfrm>
          <a:off x="3048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128288</xdr:rowOff>
    </xdr:from>
    <xdr:ext cx="762000" cy="259045"/>
    <xdr:sp macro="" textlink="">
      <xdr:nvSpPr>
        <xdr:cNvPr id="384" name="テキスト ボックス 383"/>
        <xdr:cNvSpPr txBox="1"/>
      </xdr:nvSpPr>
      <xdr:spPr>
        <a:xfrm>
          <a:off x="2717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60961</xdr:rowOff>
    </xdr:from>
    <xdr:to>
      <xdr:col>3</xdr:col>
      <xdr:colOff>193675</xdr:colOff>
      <xdr:row>77</xdr:row>
      <xdr:rowOff>162561</xdr:rowOff>
    </xdr:to>
    <xdr:sp macro="" textlink="">
      <xdr:nvSpPr>
        <xdr:cNvPr id="385" name="円/楕円 384"/>
        <xdr:cNvSpPr/>
      </xdr:nvSpPr>
      <xdr:spPr>
        <a:xfrm>
          <a:off x="2159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1288</xdr:rowOff>
    </xdr:from>
    <xdr:ext cx="762000" cy="259045"/>
    <xdr:sp macro="" textlink="">
      <xdr:nvSpPr>
        <xdr:cNvPr id="386" name="テキスト ボックス 385"/>
        <xdr:cNvSpPr txBox="1"/>
      </xdr:nvSpPr>
      <xdr:spPr>
        <a:xfrm>
          <a:off x="1828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60961</xdr:rowOff>
    </xdr:from>
    <xdr:to>
      <xdr:col>1</xdr:col>
      <xdr:colOff>676275</xdr:colOff>
      <xdr:row>78</xdr:row>
      <xdr:rowOff>162561</xdr:rowOff>
    </xdr:to>
    <xdr:sp macro="" textlink="">
      <xdr:nvSpPr>
        <xdr:cNvPr id="387" name="円/楕円 386"/>
        <xdr:cNvSpPr/>
      </xdr:nvSpPr>
      <xdr:spPr>
        <a:xfrm>
          <a:off x="1270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147338</xdr:rowOff>
    </xdr:from>
    <xdr:ext cx="762000" cy="259045"/>
    <xdr:sp macro="" textlink="">
      <xdr:nvSpPr>
        <xdr:cNvPr id="388" name="テキスト ボックス 387"/>
        <xdr:cNvSpPr txBox="1"/>
      </xdr:nvSpPr>
      <xdr:spPr>
        <a:xfrm>
          <a:off x="939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公債費以外では、物件費等においては経常収支比率が低い数値に抑えられているが、とりわけ補助費においては高い数値となっている。</a:t>
          </a:r>
        </a:p>
        <a:p>
          <a:r>
            <a:rPr kumimoji="1" lang="ja-JP" altLang="en-US" sz="1200">
              <a:latin typeface="ＭＳ Ｐゴシック"/>
            </a:rPr>
            <a:t>　これは、補助費等の欄でも述べたが、一部事務組合等に対する負担金が多くなっているからである。今後は、各市町村の現状に沿った負担金の見直し等を行うため構成市町村と連携を図り、負担金の適正化及び経常経費の削減等に努める。</a:t>
          </a: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90424</xdr:rowOff>
    </xdr:from>
    <xdr:to>
      <xdr:col>24</xdr:col>
      <xdr:colOff>31750</xdr:colOff>
      <xdr:row>79</xdr:row>
      <xdr:rowOff>113285</xdr:rowOff>
    </xdr:to>
    <xdr:cxnSp macro="">
      <xdr:nvCxnSpPr>
        <xdr:cNvPr id="419" name="直線コネクタ 418"/>
        <xdr:cNvCxnSpPr/>
      </xdr:nvCxnSpPr>
      <xdr:spPr>
        <a:xfrm flipV="1">
          <a:off x="15671800" y="13634974"/>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99568</xdr:rowOff>
    </xdr:from>
    <xdr:to>
      <xdr:col>22</xdr:col>
      <xdr:colOff>565150</xdr:colOff>
      <xdr:row>79</xdr:row>
      <xdr:rowOff>113285</xdr:rowOff>
    </xdr:to>
    <xdr:cxnSp macro="">
      <xdr:nvCxnSpPr>
        <xdr:cNvPr id="422" name="直線コネクタ 421"/>
        <xdr:cNvCxnSpPr/>
      </xdr:nvCxnSpPr>
      <xdr:spPr>
        <a:xfrm>
          <a:off x="14782800" y="1364411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127000</xdr:rowOff>
    </xdr:from>
    <xdr:to>
      <xdr:col>21</xdr:col>
      <xdr:colOff>361950</xdr:colOff>
      <xdr:row>79</xdr:row>
      <xdr:rowOff>99568</xdr:rowOff>
    </xdr:to>
    <xdr:cxnSp macro="">
      <xdr:nvCxnSpPr>
        <xdr:cNvPr id="425" name="直線コネクタ 424"/>
        <xdr:cNvCxnSpPr/>
      </xdr:nvCxnSpPr>
      <xdr:spPr>
        <a:xfrm>
          <a:off x="13893800" y="13500100"/>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144543</xdr:rowOff>
    </xdr:from>
    <xdr:ext cx="762000" cy="259045"/>
    <xdr:sp macro="" textlink="">
      <xdr:nvSpPr>
        <xdr:cNvPr id="427" name="テキスト ボックス 426"/>
        <xdr:cNvSpPr txBox="1"/>
      </xdr:nvSpPr>
      <xdr:spPr>
        <a:xfrm>
          <a:off x="14401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127000</xdr:rowOff>
    </xdr:from>
    <xdr:to>
      <xdr:col>20</xdr:col>
      <xdr:colOff>158750</xdr:colOff>
      <xdr:row>79</xdr:row>
      <xdr:rowOff>26415</xdr:rowOff>
    </xdr:to>
    <xdr:cxnSp macro="">
      <xdr:nvCxnSpPr>
        <xdr:cNvPr id="428" name="直線コネクタ 427"/>
        <xdr:cNvCxnSpPr/>
      </xdr:nvCxnSpPr>
      <xdr:spPr>
        <a:xfrm flipV="1">
          <a:off x="13004800" y="13500100"/>
          <a:ext cx="889000" cy="70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57675</xdr:rowOff>
    </xdr:from>
    <xdr:ext cx="762000" cy="259045"/>
    <xdr:sp macro="" textlink="">
      <xdr:nvSpPr>
        <xdr:cNvPr id="430" name="テキスト ボックス 429"/>
        <xdr:cNvSpPr txBox="1"/>
      </xdr:nvSpPr>
      <xdr:spPr>
        <a:xfrm>
          <a:off x="13512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91965</xdr:rowOff>
    </xdr:from>
    <xdr:ext cx="762000" cy="259045"/>
    <xdr:sp macro="" textlink="">
      <xdr:nvSpPr>
        <xdr:cNvPr id="432" name="テキスト ボックス 431"/>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39624</xdr:rowOff>
    </xdr:from>
    <xdr:to>
      <xdr:col>24</xdr:col>
      <xdr:colOff>82550</xdr:colOff>
      <xdr:row>79</xdr:row>
      <xdr:rowOff>141224</xdr:rowOff>
    </xdr:to>
    <xdr:sp macro="" textlink="">
      <xdr:nvSpPr>
        <xdr:cNvPr id="438" name="円/楕円 437"/>
        <xdr:cNvSpPr/>
      </xdr:nvSpPr>
      <xdr:spPr>
        <a:xfrm>
          <a:off x="16459200" y="13584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119651</xdr:rowOff>
    </xdr:from>
    <xdr:ext cx="762000" cy="259045"/>
    <xdr:sp macro="" textlink="">
      <xdr:nvSpPr>
        <xdr:cNvPr id="439" name="公債費以外該当値テキスト"/>
        <xdr:cNvSpPr txBox="1"/>
      </xdr:nvSpPr>
      <xdr:spPr>
        <a:xfrm>
          <a:off x="16598900" y="13492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62485</xdr:rowOff>
    </xdr:from>
    <xdr:to>
      <xdr:col>22</xdr:col>
      <xdr:colOff>615950</xdr:colOff>
      <xdr:row>79</xdr:row>
      <xdr:rowOff>164085</xdr:rowOff>
    </xdr:to>
    <xdr:sp macro="" textlink="">
      <xdr:nvSpPr>
        <xdr:cNvPr id="440" name="円/楕円 439"/>
        <xdr:cNvSpPr/>
      </xdr:nvSpPr>
      <xdr:spPr>
        <a:xfrm>
          <a:off x="15621000" y="1360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148862</xdr:rowOff>
    </xdr:from>
    <xdr:ext cx="736600" cy="259045"/>
    <xdr:sp macro="" textlink="">
      <xdr:nvSpPr>
        <xdr:cNvPr id="441" name="テキスト ボックス 440"/>
        <xdr:cNvSpPr txBox="1"/>
      </xdr:nvSpPr>
      <xdr:spPr>
        <a:xfrm>
          <a:off x="15290800" y="13693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48768</xdr:rowOff>
    </xdr:from>
    <xdr:to>
      <xdr:col>21</xdr:col>
      <xdr:colOff>412750</xdr:colOff>
      <xdr:row>79</xdr:row>
      <xdr:rowOff>150368</xdr:rowOff>
    </xdr:to>
    <xdr:sp macro="" textlink="">
      <xdr:nvSpPr>
        <xdr:cNvPr id="442" name="円/楕円 441"/>
        <xdr:cNvSpPr/>
      </xdr:nvSpPr>
      <xdr:spPr>
        <a:xfrm>
          <a:off x="14732000" y="13593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135145</xdr:rowOff>
    </xdr:from>
    <xdr:ext cx="762000" cy="259045"/>
    <xdr:sp macro="" textlink="">
      <xdr:nvSpPr>
        <xdr:cNvPr id="443" name="テキスト ボックス 442"/>
        <xdr:cNvSpPr txBox="1"/>
      </xdr:nvSpPr>
      <xdr:spPr>
        <a:xfrm>
          <a:off x="14401800" y="1367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76200</xdr:rowOff>
    </xdr:from>
    <xdr:to>
      <xdr:col>20</xdr:col>
      <xdr:colOff>209550</xdr:colOff>
      <xdr:row>79</xdr:row>
      <xdr:rowOff>6350</xdr:rowOff>
    </xdr:to>
    <xdr:sp macro="" textlink="">
      <xdr:nvSpPr>
        <xdr:cNvPr id="444" name="円/楕円 443"/>
        <xdr:cNvSpPr/>
      </xdr:nvSpPr>
      <xdr:spPr>
        <a:xfrm>
          <a:off x="13843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162577</xdr:rowOff>
    </xdr:from>
    <xdr:ext cx="762000" cy="259045"/>
    <xdr:sp macro="" textlink="">
      <xdr:nvSpPr>
        <xdr:cNvPr id="445" name="テキスト ボックス 444"/>
        <xdr:cNvSpPr txBox="1"/>
      </xdr:nvSpPr>
      <xdr:spPr>
        <a:xfrm>
          <a:off x="13512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147065</xdr:rowOff>
    </xdr:from>
    <xdr:to>
      <xdr:col>19</xdr:col>
      <xdr:colOff>6350</xdr:colOff>
      <xdr:row>79</xdr:row>
      <xdr:rowOff>77215</xdr:rowOff>
    </xdr:to>
    <xdr:sp macro="" textlink="">
      <xdr:nvSpPr>
        <xdr:cNvPr id="446" name="円/楕円 445"/>
        <xdr:cNvSpPr/>
      </xdr:nvSpPr>
      <xdr:spPr>
        <a:xfrm>
          <a:off x="12954000" y="1352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61992</xdr:rowOff>
    </xdr:from>
    <xdr:ext cx="762000" cy="259045"/>
    <xdr:sp macro="" textlink="">
      <xdr:nvSpPr>
        <xdr:cNvPr id="447" name="テキスト ボックス 446"/>
        <xdr:cNvSpPr txBox="1"/>
      </xdr:nvSpPr>
      <xdr:spPr>
        <a:xfrm>
          <a:off x="12623800" y="13606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京都府笠置町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46624</xdr:rowOff>
    </xdr:from>
    <xdr:to>
      <xdr:col>4</xdr:col>
      <xdr:colOff>1117600</xdr:colOff>
      <xdr:row>18</xdr:row>
      <xdr:rowOff>49073</xdr:rowOff>
    </xdr:to>
    <xdr:cxnSp macro="">
      <xdr:nvCxnSpPr>
        <xdr:cNvPr id="51" name="直線コネクタ 50"/>
        <xdr:cNvCxnSpPr/>
      </xdr:nvCxnSpPr>
      <xdr:spPr bwMode="auto">
        <a:xfrm flipV="1">
          <a:off x="5003800" y="3180349"/>
          <a:ext cx="647700" cy="2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31401</xdr:rowOff>
    </xdr:from>
    <xdr:ext cx="762000" cy="259045"/>
    <xdr:sp macro="" textlink="">
      <xdr:nvSpPr>
        <xdr:cNvPr id="52" name="人口1人当たり決算額の推移平均値テキスト130"/>
        <xdr:cNvSpPr txBox="1"/>
      </xdr:nvSpPr>
      <xdr:spPr>
        <a:xfrm>
          <a:off x="5740400" y="31651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49073</xdr:rowOff>
    </xdr:from>
    <xdr:to>
      <xdr:col>4</xdr:col>
      <xdr:colOff>469900</xdr:colOff>
      <xdr:row>18</xdr:row>
      <xdr:rowOff>50805</xdr:rowOff>
    </xdr:to>
    <xdr:cxnSp macro="">
      <xdr:nvCxnSpPr>
        <xdr:cNvPr id="54" name="直線コネクタ 53"/>
        <xdr:cNvCxnSpPr/>
      </xdr:nvCxnSpPr>
      <xdr:spPr bwMode="auto">
        <a:xfrm flipV="1">
          <a:off x="4305300" y="3182798"/>
          <a:ext cx="698500" cy="1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134555</xdr:rowOff>
    </xdr:from>
    <xdr:ext cx="736600" cy="259045"/>
    <xdr:sp macro="" textlink="">
      <xdr:nvSpPr>
        <xdr:cNvPr id="56" name="テキスト ボックス 55"/>
        <xdr:cNvSpPr txBox="1"/>
      </xdr:nvSpPr>
      <xdr:spPr>
        <a:xfrm>
          <a:off x="4622800" y="3268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50805</xdr:rowOff>
    </xdr:from>
    <xdr:to>
      <xdr:col>3</xdr:col>
      <xdr:colOff>904875</xdr:colOff>
      <xdr:row>18</xdr:row>
      <xdr:rowOff>72085</xdr:rowOff>
    </xdr:to>
    <xdr:cxnSp macro="">
      <xdr:nvCxnSpPr>
        <xdr:cNvPr id="57" name="直線コネクタ 56"/>
        <xdr:cNvCxnSpPr/>
      </xdr:nvCxnSpPr>
      <xdr:spPr bwMode="auto">
        <a:xfrm flipV="1">
          <a:off x="3606800" y="3184530"/>
          <a:ext cx="698500" cy="212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134880</xdr:rowOff>
    </xdr:from>
    <xdr:ext cx="762000" cy="259045"/>
    <xdr:sp macro="" textlink="">
      <xdr:nvSpPr>
        <xdr:cNvPr id="59" name="テキスト ボックス 58"/>
        <xdr:cNvSpPr txBox="1"/>
      </xdr:nvSpPr>
      <xdr:spPr>
        <a:xfrm>
          <a:off x="39243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70694</xdr:rowOff>
    </xdr:from>
    <xdr:to>
      <xdr:col>3</xdr:col>
      <xdr:colOff>206375</xdr:colOff>
      <xdr:row>18</xdr:row>
      <xdr:rowOff>72085</xdr:rowOff>
    </xdr:to>
    <xdr:cxnSp macro="">
      <xdr:nvCxnSpPr>
        <xdr:cNvPr id="60" name="直線コネクタ 59"/>
        <xdr:cNvCxnSpPr/>
      </xdr:nvCxnSpPr>
      <xdr:spPr bwMode="auto">
        <a:xfrm>
          <a:off x="2908300" y="3204419"/>
          <a:ext cx="698500" cy="1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119461</xdr:rowOff>
    </xdr:from>
    <xdr:ext cx="762000" cy="259045"/>
    <xdr:sp macro="" textlink="">
      <xdr:nvSpPr>
        <xdr:cNvPr id="62" name="テキスト ボックス 61"/>
        <xdr:cNvSpPr txBox="1"/>
      </xdr:nvSpPr>
      <xdr:spPr>
        <a:xfrm>
          <a:off x="32258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127903</xdr:rowOff>
    </xdr:from>
    <xdr:ext cx="762000" cy="259045"/>
    <xdr:sp macro="" textlink="">
      <xdr:nvSpPr>
        <xdr:cNvPr id="64" name="テキスト ボックス 63"/>
        <xdr:cNvSpPr txBox="1"/>
      </xdr:nvSpPr>
      <xdr:spPr>
        <a:xfrm>
          <a:off x="2527300" y="326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167274</xdr:rowOff>
    </xdr:from>
    <xdr:to>
      <xdr:col>5</xdr:col>
      <xdr:colOff>34925</xdr:colOff>
      <xdr:row>18</xdr:row>
      <xdr:rowOff>97424</xdr:rowOff>
    </xdr:to>
    <xdr:sp macro="" textlink="">
      <xdr:nvSpPr>
        <xdr:cNvPr id="70" name="円/楕円 69"/>
        <xdr:cNvSpPr/>
      </xdr:nvSpPr>
      <xdr:spPr bwMode="auto">
        <a:xfrm>
          <a:off x="5600700" y="3129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12351</xdr:rowOff>
    </xdr:from>
    <xdr:ext cx="762000" cy="259045"/>
    <xdr:sp macro="" textlink="">
      <xdr:nvSpPr>
        <xdr:cNvPr id="71" name="人口1人当たり決算額の推移該当値テキスト130"/>
        <xdr:cNvSpPr txBox="1"/>
      </xdr:nvSpPr>
      <xdr:spPr>
        <a:xfrm>
          <a:off x="5740400" y="2974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263,391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169723</xdr:rowOff>
    </xdr:from>
    <xdr:to>
      <xdr:col>4</xdr:col>
      <xdr:colOff>520700</xdr:colOff>
      <xdr:row>18</xdr:row>
      <xdr:rowOff>99873</xdr:rowOff>
    </xdr:to>
    <xdr:sp macro="" textlink="">
      <xdr:nvSpPr>
        <xdr:cNvPr id="72" name="円/楕円 71"/>
        <xdr:cNvSpPr/>
      </xdr:nvSpPr>
      <xdr:spPr bwMode="auto">
        <a:xfrm>
          <a:off x="4953000" y="31319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110050</xdr:rowOff>
    </xdr:from>
    <xdr:ext cx="736600" cy="259045"/>
    <xdr:sp macro="" textlink="">
      <xdr:nvSpPr>
        <xdr:cNvPr id="73" name="テキスト ボックス 72"/>
        <xdr:cNvSpPr txBox="1"/>
      </xdr:nvSpPr>
      <xdr:spPr>
        <a:xfrm>
          <a:off x="4622800" y="29008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261,891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xdr:rowOff>
    </xdr:from>
    <xdr:to>
      <xdr:col>3</xdr:col>
      <xdr:colOff>955675</xdr:colOff>
      <xdr:row>18</xdr:row>
      <xdr:rowOff>101605</xdr:rowOff>
    </xdr:to>
    <xdr:sp macro="" textlink="">
      <xdr:nvSpPr>
        <xdr:cNvPr id="74" name="円/楕円 73"/>
        <xdr:cNvSpPr/>
      </xdr:nvSpPr>
      <xdr:spPr bwMode="auto">
        <a:xfrm>
          <a:off x="4254500" y="3133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111782</xdr:rowOff>
    </xdr:from>
    <xdr:ext cx="762000" cy="259045"/>
    <xdr:sp macro="" textlink="">
      <xdr:nvSpPr>
        <xdr:cNvPr id="75" name="テキスト ボックス 74"/>
        <xdr:cNvSpPr txBox="1"/>
      </xdr:nvSpPr>
      <xdr:spPr>
        <a:xfrm>
          <a:off x="3924300" y="290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260,830</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21285</xdr:rowOff>
    </xdr:from>
    <xdr:to>
      <xdr:col>3</xdr:col>
      <xdr:colOff>257175</xdr:colOff>
      <xdr:row>18</xdr:row>
      <xdr:rowOff>122885</xdr:rowOff>
    </xdr:to>
    <xdr:sp macro="" textlink="">
      <xdr:nvSpPr>
        <xdr:cNvPr id="76" name="円/楕円 75"/>
        <xdr:cNvSpPr/>
      </xdr:nvSpPr>
      <xdr:spPr bwMode="auto">
        <a:xfrm>
          <a:off x="3556000" y="3155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133062</xdr:rowOff>
    </xdr:from>
    <xdr:ext cx="762000" cy="259045"/>
    <xdr:sp macro="" textlink="">
      <xdr:nvSpPr>
        <xdr:cNvPr id="77" name="テキスト ボックス 76"/>
        <xdr:cNvSpPr txBox="1"/>
      </xdr:nvSpPr>
      <xdr:spPr>
        <a:xfrm>
          <a:off x="3225800" y="292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247,798</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19894</xdr:rowOff>
    </xdr:from>
    <xdr:to>
      <xdr:col>2</xdr:col>
      <xdr:colOff>692150</xdr:colOff>
      <xdr:row>18</xdr:row>
      <xdr:rowOff>121493</xdr:rowOff>
    </xdr:to>
    <xdr:sp macro="" textlink="">
      <xdr:nvSpPr>
        <xdr:cNvPr id="78" name="円/楕円 77"/>
        <xdr:cNvSpPr/>
      </xdr:nvSpPr>
      <xdr:spPr bwMode="auto">
        <a:xfrm>
          <a:off x="2857500" y="315361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131671</xdr:rowOff>
    </xdr:from>
    <xdr:ext cx="762000" cy="259045"/>
    <xdr:sp macro="" textlink="">
      <xdr:nvSpPr>
        <xdr:cNvPr id="79" name="テキスト ボックス 78"/>
        <xdr:cNvSpPr txBox="1"/>
      </xdr:nvSpPr>
      <xdr:spPr>
        <a:xfrm>
          <a:off x="2527300" y="292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248,650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57064</xdr:rowOff>
    </xdr:from>
    <xdr:to>
      <xdr:col>4</xdr:col>
      <xdr:colOff>1117600</xdr:colOff>
      <xdr:row>35</xdr:row>
      <xdr:rowOff>122245</xdr:rowOff>
    </xdr:to>
    <xdr:cxnSp macro="">
      <xdr:nvCxnSpPr>
        <xdr:cNvPr id="112" name="直線コネクタ 111"/>
        <xdr:cNvCxnSpPr/>
      </xdr:nvCxnSpPr>
      <xdr:spPr bwMode="auto">
        <a:xfrm>
          <a:off x="5003800" y="6667414"/>
          <a:ext cx="647700" cy="65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145089</xdr:rowOff>
    </xdr:from>
    <xdr:ext cx="762000" cy="259045"/>
    <xdr:sp macro="" textlink="">
      <xdr:nvSpPr>
        <xdr:cNvPr id="113" name="人口1人当たり決算額の推移平均値テキスト445"/>
        <xdr:cNvSpPr txBox="1"/>
      </xdr:nvSpPr>
      <xdr:spPr>
        <a:xfrm>
          <a:off x="5740400" y="6755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28542</xdr:rowOff>
    </xdr:from>
    <xdr:to>
      <xdr:col>4</xdr:col>
      <xdr:colOff>469900</xdr:colOff>
      <xdr:row>35</xdr:row>
      <xdr:rowOff>57064</xdr:rowOff>
    </xdr:to>
    <xdr:cxnSp macro="">
      <xdr:nvCxnSpPr>
        <xdr:cNvPr id="115" name="直線コネクタ 114"/>
        <xdr:cNvCxnSpPr/>
      </xdr:nvCxnSpPr>
      <xdr:spPr bwMode="auto">
        <a:xfrm>
          <a:off x="4305300" y="6638892"/>
          <a:ext cx="698500" cy="285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221137</xdr:rowOff>
    </xdr:from>
    <xdr:ext cx="736600" cy="259045"/>
    <xdr:sp macro="" textlink="">
      <xdr:nvSpPr>
        <xdr:cNvPr id="117" name="テキスト ボックス 116"/>
        <xdr:cNvSpPr txBox="1"/>
      </xdr:nvSpPr>
      <xdr:spPr>
        <a:xfrm>
          <a:off x="4622800" y="6831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285862</xdr:rowOff>
    </xdr:from>
    <xdr:to>
      <xdr:col>3</xdr:col>
      <xdr:colOff>904875</xdr:colOff>
      <xdr:row>35</xdr:row>
      <xdr:rowOff>28542</xdr:rowOff>
    </xdr:to>
    <xdr:cxnSp macro="">
      <xdr:nvCxnSpPr>
        <xdr:cNvPr id="118" name="直線コネクタ 117"/>
        <xdr:cNvCxnSpPr/>
      </xdr:nvCxnSpPr>
      <xdr:spPr bwMode="auto">
        <a:xfrm>
          <a:off x="3606800" y="6553312"/>
          <a:ext cx="698500" cy="85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188988</xdr:rowOff>
    </xdr:from>
    <xdr:ext cx="762000" cy="259045"/>
    <xdr:sp macro="" textlink="">
      <xdr:nvSpPr>
        <xdr:cNvPr id="120" name="テキスト ボックス 119"/>
        <xdr:cNvSpPr txBox="1"/>
      </xdr:nvSpPr>
      <xdr:spPr>
        <a:xfrm>
          <a:off x="3924300" y="679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238678</xdr:rowOff>
    </xdr:from>
    <xdr:to>
      <xdr:col>3</xdr:col>
      <xdr:colOff>206375</xdr:colOff>
      <xdr:row>34</xdr:row>
      <xdr:rowOff>285862</xdr:rowOff>
    </xdr:to>
    <xdr:cxnSp macro="">
      <xdr:nvCxnSpPr>
        <xdr:cNvPr id="121" name="直線コネクタ 120"/>
        <xdr:cNvCxnSpPr/>
      </xdr:nvCxnSpPr>
      <xdr:spPr bwMode="auto">
        <a:xfrm>
          <a:off x="2908300" y="6506128"/>
          <a:ext cx="698500" cy="47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8451</xdr:rowOff>
    </xdr:from>
    <xdr:to>
      <xdr:col>3</xdr:col>
      <xdr:colOff>257175</xdr:colOff>
      <xdr:row>35</xdr:row>
      <xdr:rowOff>110051</xdr:rowOff>
    </xdr:to>
    <xdr:sp macro="" textlink="">
      <xdr:nvSpPr>
        <xdr:cNvPr id="122" name="フローチャート : 判断 121"/>
        <xdr:cNvSpPr/>
      </xdr:nvSpPr>
      <xdr:spPr bwMode="auto">
        <a:xfrm>
          <a:off x="3556000" y="6618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94828</xdr:rowOff>
    </xdr:from>
    <xdr:ext cx="762000" cy="259045"/>
    <xdr:sp macro="" textlink="">
      <xdr:nvSpPr>
        <xdr:cNvPr id="123" name="テキスト ボックス 122"/>
        <xdr:cNvSpPr txBox="1"/>
      </xdr:nvSpPr>
      <xdr:spPr>
        <a:xfrm>
          <a:off x="3225800" y="670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30282</xdr:rowOff>
    </xdr:from>
    <xdr:to>
      <xdr:col>2</xdr:col>
      <xdr:colOff>692150</xdr:colOff>
      <xdr:row>35</xdr:row>
      <xdr:rowOff>131882</xdr:rowOff>
    </xdr:to>
    <xdr:sp macro="" textlink="">
      <xdr:nvSpPr>
        <xdr:cNvPr id="124" name="フローチャート : 判断 123"/>
        <xdr:cNvSpPr/>
      </xdr:nvSpPr>
      <xdr:spPr bwMode="auto">
        <a:xfrm>
          <a:off x="2857500" y="6640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116659</xdr:rowOff>
    </xdr:from>
    <xdr:ext cx="762000" cy="259045"/>
    <xdr:sp macro="" textlink="">
      <xdr:nvSpPr>
        <xdr:cNvPr id="125" name="テキスト ボックス 124"/>
        <xdr:cNvSpPr txBox="1"/>
      </xdr:nvSpPr>
      <xdr:spPr>
        <a:xfrm>
          <a:off x="2527300" y="672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71445</xdr:rowOff>
    </xdr:from>
    <xdr:to>
      <xdr:col>5</xdr:col>
      <xdr:colOff>34925</xdr:colOff>
      <xdr:row>35</xdr:row>
      <xdr:rowOff>173045</xdr:rowOff>
    </xdr:to>
    <xdr:sp macro="" textlink="">
      <xdr:nvSpPr>
        <xdr:cNvPr id="131" name="円/楕円 130"/>
        <xdr:cNvSpPr/>
      </xdr:nvSpPr>
      <xdr:spPr bwMode="auto">
        <a:xfrm>
          <a:off x="5600700" y="66817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259422</xdr:rowOff>
    </xdr:from>
    <xdr:ext cx="762000" cy="259045"/>
    <xdr:sp macro="" textlink="">
      <xdr:nvSpPr>
        <xdr:cNvPr id="132" name="人口1人当たり決算額の推移該当値テキスト445"/>
        <xdr:cNvSpPr txBox="1"/>
      </xdr:nvSpPr>
      <xdr:spPr>
        <a:xfrm>
          <a:off x="5740400" y="6526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58,124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6264</xdr:rowOff>
    </xdr:from>
    <xdr:to>
      <xdr:col>4</xdr:col>
      <xdr:colOff>520700</xdr:colOff>
      <xdr:row>35</xdr:row>
      <xdr:rowOff>107864</xdr:rowOff>
    </xdr:to>
    <xdr:sp macro="" textlink="">
      <xdr:nvSpPr>
        <xdr:cNvPr id="133" name="円/楕円 132"/>
        <xdr:cNvSpPr/>
      </xdr:nvSpPr>
      <xdr:spPr bwMode="auto">
        <a:xfrm>
          <a:off x="4953000" y="66166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118041</xdr:rowOff>
    </xdr:from>
    <xdr:ext cx="736600" cy="259045"/>
    <xdr:sp macro="" textlink="">
      <xdr:nvSpPr>
        <xdr:cNvPr id="134" name="テキスト ボックス 133"/>
        <xdr:cNvSpPr txBox="1"/>
      </xdr:nvSpPr>
      <xdr:spPr>
        <a:xfrm>
          <a:off x="4622800" y="6385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66,678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320642</xdr:rowOff>
    </xdr:from>
    <xdr:to>
      <xdr:col>3</xdr:col>
      <xdr:colOff>955675</xdr:colOff>
      <xdr:row>35</xdr:row>
      <xdr:rowOff>79342</xdr:rowOff>
    </xdr:to>
    <xdr:sp macro="" textlink="">
      <xdr:nvSpPr>
        <xdr:cNvPr id="135" name="円/楕円 134"/>
        <xdr:cNvSpPr/>
      </xdr:nvSpPr>
      <xdr:spPr bwMode="auto">
        <a:xfrm>
          <a:off x="4254500" y="65880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89519</xdr:rowOff>
    </xdr:from>
    <xdr:ext cx="762000" cy="259045"/>
    <xdr:sp macro="" textlink="">
      <xdr:nvSpPr>
        <xdr:cNvPr id="136" name="テキスト ボックス 135"/>
        <xdr:cNvSpPr txBox="1"/>
      </xdr:nvSpPr>
      <xdr:spPr>
        <a:xfrm>
          <a:off x="3924300" y="635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70,421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235062</xdr:rowOff>
    </xdr:from>
    <xdr:to>
      <xdr:col>3</xdr:col>
      <xdr:colOff>257175</xdr:colOff>
      <xdr:row>34</xdr:row>
      <xdr:rowOff>336662</xdr:rowOff>
    </xdr:to>
    <xdr:sp macro="" textlink="">
      <xdr:nvSpPr>
        <xdr:cNvPr id="137" name="円/楕円 136"/>
        <xdr:cNvSpPr/>
      </xdr:nvSpPr>
      <xdr:spPr bwMode="auto">
        <a:xfrm>
          <a:off x="3556000" y="6502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3939</xdr:rowOff>
    </xdr:from>
    <xdr:ext cx="762000" cy="259045"/>
    <xdr:sp macro="" textlink="">
      <xdr:nvSpPr>
        <xdr:cNvPr id="138" name="テキスト ボックス 137"/>
        <xdr:cNvSpPr txBox="1"/>
      </xdr:nvSpPr>
      <xdr:spPr>
        <a:xfrm>
          <a:off x="3225800" y="6271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81,652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187879</xdr:rowOff>
    </xdr:from>
    <xdr:to>
      <xdr:col>2</xdr:col>
      <xdr:colOff>692150</xdr:colOff>
      <xdr:row>34</xdr:row>
      <xdr:rowOff>289478</xdr:rowOff>
    </xdr:to>
    <xdr:sp macro="" textlink="">
      <xdr:nvSpPr>
        <xdr:cNvPr id="139" name="円/楕円 138"/>
        <xdr:cNvSpPr/>
      </xdr:nvSpPr>
      <xdr:spPr bwMode="auto">
        <a:xfrm>
          <a:off x="2857500" y="645532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299656</xdr:rowOff>
    </xdr:from>
    <xdr:ext cx="762000" cy="259045"/>
    <xdr:sp macro="" textlink="">
      <xdr:nvSpPr>
        <xdr:cNvPr id="140" name="テキスト ボックス 139"/>
        <xdr:cNvSpPr txBox="1"/>
      </xdr:nvSpPr>
      <xdr:spPr>
        <a:xfrm>
          <a:off x="2527300" y="6224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標準財政規模について、平成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年度に続き平成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年度も地方交付税等の減額もあり前年度に比べて減額となった。</a:t>
          </a:r>
        </a:p>
        <a:p>
          <a:r>
            <a:rPr kumimoji="1" lang="ja-JP" altLang="en-US" sz="1400">
              <a:latin typeface="ＭＳ ゴシック" pitchFamily="49" charset="-128"/>
              <a:ea typeface="ＭＳ ゴシック" pitchFamily="49" charset="-128"/>
            </a:rPr>
            <a:t>　しかしながら、財政調整基金残高については、公債費の繰上償還等実施による減額、国の臨時交付金の創設等もあり取崩額を抑制できた結果、増加傾向にある。</a:t>
          </a:r>
        </a:p>
        <a:p>
          <a:r>
            <a:rPr kumimoji="1" lang="ja-JP" altLang="en-US" sz="1400">
              <a:latin typeface="ＭＳ ゴシック" pitchFamily="49" charset="-128"/>
              <a:ea typeface="ＭＳ ゴシック" pitchFamily="49" charset="-128"/>
            </a:rPr>
            <a:t>　実質収支額については、事業の見直し等により概ね改善傾向にある。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各特別会計においては、赤字額は発生していないが、これは一般会計からの繰出金により赤字補てんをしていることが、一つの要因として考えられる。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r>
            <a:rPr lang="ja-JP" altLang="en-US" sz="1400" b="0" i="0" u="none" strike="noStrike" baseline="0" smtClean="0">
              <a:solidFill>
                <a:schemeClr val="dk1"/>
              </a:solidFill>
              <a:latin typeface="+mn-lt"/>
              <a:ea typeface="+mn-ea"/>
              <a:cs typeface="+mn-cs"/>
            </a:rPr>
            <a:t>  </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地方債の元利償還金については、既発債の償還終了による地方債現在高の減額に加えて平成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年度において簡易水道事業債の公的資金補償金免除繰上償還等をしたこと並びに地方債の発行についても事業の選定等徹底した結果減少傾向にある。</a:t>
          </a:r>
        </a:p>
        <a:p>
          <a:r>
            <a:rPr kumimoji="1" lang="ja-JP" altLang="en-US" sz="1400">
              <a:latin typeface="ＭＳ ゴシック" pitchFamily="49" charset="-128"/>
              <a:ea typeface="ＭＳ ゴシック" pitchFamily="49" charset="-128"/>
            </a:rPr>
            <a:t>　交付税算入公債費等についても、既発債の償還終了等もあり減少傾向にある。</a:t>
          </a:r>
        </a:p>
        <a:p>
          <a:r>
            <a:rPr kumimoji="1" lang="ja-JP" altLang="en-US" sz="1400">
              <a:latin typeface="ＭＳ ゴシック" pitchFamily="49" charset="-128"/>
              <a:ea typeface="ＭＳ ゴシック" pitchFamily="49" charset="-128"/>
            </a:rPr>
            <a:t>　実質公債費比率の分子については、元利償還金等の減額ペースが、交付税算入公債費等の減額ペースより早いため低下傾向にある。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京都府笠置町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将来負担額としては、一般会計等に係る地方債の現在高が既発債の償還終了等により減額傾向にある。公営企業債等繰入見込額においても起債の新規発行抑制や平成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年度実施の繰上償還等により減額傾向にある。また、組合等負担等見込額においても既発債の償還終了等により減額傾向にある。退職手当負担見込額については職員給与の増等により純増となっている。</a:t>
          </a:r>
        </a:p>
        <a:p>
          <a:r>
            <a:rPr kumimoji="1" lang="ja-JP" altLang="en-US" sz="1400">
              <a:latin typeface="ＭＳ ゴシック" pitchFamily="49" charset="-128"/>
              <a:ea typeface="ＭＳ ゴシック" pitchFamily="49" charset="-128"/>
            </a:rPr>
            <a:t>　充当可能基金については、平成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年度より財政調整基金の取崩額を抑制したこと等により増加傾向にあるが、平成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年度においては充当可能基金を見直したため減額となった。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AQ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1363604</v>
      </c>
      <c r="BO4" s="349"/>
      <c r="BP4" s="349"/>
      <c r="BQ4" s="349"/>
      <c r="BR4" s="349"/>
      <c r="BS4" s="349"/>
      <c r="BT4" s="349"/>
      <c r="BU4" s="350"/>
      <c r="BV4" s="348">
        <v>1403716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v>
      </c>
      <c r="CU4" s="355"/>
      <c r="CV4" s="355"/>
      <c r="CW4" s="355"/>
      <c r="CX4" s="355"/>
      <c r="CY4" s="355"/>
      <c r="CZ4" s="355"/>
      <c r="DA4" s="356"/>
      <c r="DB4" s="354">
        <v>6.1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1304918</v>
      </c>
      <c r="BO5" s="386"/>
      <c r="BP5" s="386"/>
      <c r="BQ5" s="386"/>
      <c r="BR5" s="386"/>
      <c r="BS5" s="386"/>
      <c r="BT5" s="386"/>
      <c r="BU5" s="387"/>
      <c r="BV5" s="385">
        <v>1349757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105.8</v>
      </c>
      <c r="CU5" s="383"/>
      <c r="CV5" s="383"/>
      <c r="CW5" s="383"/>
      <c r="CX5" s="383"/>
      <c r="CY5" s="383"/>
      <c r="CZ5" s="383"/>
      <c r="DA5" s="384"/>
      <c r="DB5" s="382">
        <v>106.8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58686</v>
      </c>
      <c r="BO6" s="386"/>
      <c r="BP6" s="386"/>
      <c r="BQ6" s="386"/>
      <c r="BR6" s="386"/>
      <c r="BS6" s="386"/>
      <c r="BT6" s="386"/>
      <c r="BU6" s="387"/>
      <c r="BV6" s="385">
        <v>53959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112.2</v>
      </c>
      <c r="CU6" s="423"/>
      <c r="CV6" s="423"/>
      <c r="CW6" s="423"/>
      <c r="CX6" s="423"/>
      <c r="CY6" s="423"/>
      <c r="CZ6" s="423"/>
      <c r="DA6" s="424"/>
      <c r="DB6" s="422">
        <v>113.8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1085</v>
      </c>
      <c r="BO7" s="386"/>
      <c r="BP7" s="386"/>
      <c r="BQ7" s="386"/>
      <c r="BR7" s="386"/>
      <c r="BS7" s="386"/>
      <c r="BT7" s="386"/>
      <c r="BU7" s="387"/>
      <c r="BV7" s="385">
        <v>2534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822857</v>
      </c>
      <c r="CU7" s="386"/>
      <c r="CV7" s="386"/>
      <c r="CW7" s="386"/>
      <c r="CX7" s="386"/>
      <c r="CY7" s="386"/>
      <c r="CZ7" s="386"/>
      <c r="DA7" s="387"/>
      <c r="DB7" s="385">
        <v>841937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57601</v>
      </c>
      <c r="BO8" s="386"/>
      <c r="BP8" s="386"/>
      <c r="BQ8" s="386"/>
      <c r="BR8" s="386"/>
      <c r="BS8" s="386"/>
      <c r="BT8" s="386"/>
      <c r="BU8" s="387"/>
      <c r="BV8" s="385">
        <v>51425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1626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6176</v>
      </c>
      <c r="BO9" s="386"/>
      <c r="BP9" s="386"/>
      <c r="BQ9" s="386"/>
      <c r="BR9" s="386"/>
      <c r="BS9" s="386"/>
      <c r="BT9" s="386"/>
      <c r="BU9" s="387"/>
      <c r="BV9" s="385">
        <v>-16785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15.4</v>
      </c>
      <c r="CU9" s="383"/>
      <c r="CV9" s="383"/>
      <c r="CW9" s="383"/>
      <c r="CX9" s="383"/>
      <c r="CY9" s="383"/>
      <c r="CZ9" s="383"/>
      <c r="DA9" s="384"/>
      <c r="DB9" s="382">
        <v>15.7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1876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5025</v>
      </c>
      <c r="BO10" s="386"/>
      <c r="BP10" s="386"/>
      <c r="BQ10" s="386"/>
      <c r="BR10" s="386"/>
      <c r="BS10" s="386"/>
      <c r="BT10" s="386"/>
      <c r="BU10" s="387"/>
      <c r="BV10" s="385">
        <v>1605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8240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1576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1571</v>
      </c>
      <c r="S13" s="467"/>
      <c r="T13" s="467"/>
      <c r="U13" s="467"/>
      <c r="V13" s="468"/>
      <c r="W13" s="401" t="s">
        <v>123</v>
      </c>
      <c r="X13" s="402"/>
      <c r="Y13" s="402"/>
      <c r="Z13" s="402"/>
      <c r="AA13" s="402"/>
      <c r="AB13" s="392"/>
      <c r="AC13" s="436">
        <v>22</v>
      </c>
      <c r="AD13" s="437"/>
      <c r="AE13" s="437"/>
      <c r="AF13" s="437"/>
      <c r="AG13" s="476"/>
      <c r="AH13" s="436">
        <v>48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11201</v>
      </c>
      <c r="BO13" s="386"/>
      <c r="BP13" s="386"/>
      <c r="BQ13" s="386"/>
      <c r="BR13" s="386"/>
      <c r="BS13" s="386"/>
      <c r="BT13" s="386"/>
      <c r="BU13" s="387"/>
      <c r="BV13" s="385">
        <v>-6940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14.9</v>
      </c>
      <c r="CU13" s="383"/>
      <c r="CV13" s="383"/>
      <c r="CW13" s="383"/>
      <c r="CX13" s="383"/>
      <c r="CY13" s="383"/>
      <c r="CZ13" s="383"/>
      <c r="DA13" s="384"/>
      <c r="DB13" s="382">
        <v>16.5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1608</v>
      </c>
      <c r="S14" s="467"/>
      <c r="T14" s="467"/>
      <c r="U14" s="467"/>
      <c r="V14" s="468"/>
      <c r="W14" s="375"/>
      <c r="X14" s="376"/>
      <c r="Y14" s="376"/>
      <c r="Z14" s="376"/>
      <c r="AA14" s="376"/>
      <c r="AB14" s="365"/>
      <c r="AC14" s="469">
        <v>3.2</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28.2</v>
      </c>
      <c r="CU14" s="481"/>
      <c r="CV14" s="481"/>
      <c r="CW14" s="481"/>
      <c r="CX14" s="481"/>
      <c r="CY14" s="481"/>
      <c r="CZ14" s="481"/>
      <c r="DA14" s="482"/>
      <c r="DB14" s="480">
        <v>29.8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1606</v>
      </c>
      <c r="S15" s="467"/>
      <c r="T15" s="467"/>
      <c r="U15" s="467"/>
      <c r="V15" s="468"/>
      <c r="W15" s="401" t="s">
        <v>130</v>
      </c>
      <c r="X15" s="402"/>
      <c r="Y15" s="402"/>
      <c r="Z15" s="402"/>
      <c r="AA15" s="402"/>
      <c r="AB15" s="392"/>
      <c r="AC15" s="436">
        <v>165</v>
      </c>
      <c r="AD15" s="437"/>
      <c r="AE15" s="437"/>
      <c r="AF15" s="437"/>
      <c r="AG15" s="476"/>
      <c r="AH15" s="436">
        <v>212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184193</v>
      </c>
      <c r="BO15" s="349"/>
      <c r="BP15" s="349"/>
      <c r="BQ15" s="349"/>
      <c r="BR15" s="349"/>
      <c r="BS15" s="349"/>
      <c r="BT15" s="349"/>
      <c r="BU15" s="350"/>
      <c r="BV15" s="348">
        <v>182968</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23.9</v>
      </c>
      <c r="AD16" s="470"/>
      <c r="AE16" s="470"/>
      <c r="AF16" s="470"/>
      <c r="AG16" s="471"/>
      <c r="AH16" s="469">
        <v>24.3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722234</v>
      </c>
      <c r="BO16" s="386"/>
      <c r="BP16" s="386"/>
      <c r="BQ16" s="386"/>
      <c r="BR16" s="386"/>
      <c r="BS16" s="386"/>
      <c r="BT16" s="386"/>
      <c r="BU16" s="387"/>
      <c r="BV16" s="385">
        <v>727644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503</v>
      </c>
      <c r="AD17" s="437"/>
      <c r="AE17" s="437"/>
      <c r="AF17" s="437"/>
      <c r="AG17" s="476"/>
      <c r="AH17" s="436">
        <v>609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238176</v>
      </c>
      <c r="BO17" s="386"/>
      <c r="BP17" s="386"/>
      <c r="BQ17" s="386"/>
      <c r="BR17" s="386"/>
      <c r="BS17" s="386"/>
      <c r="BT17" s="386"/>
      <c r="BU17" s="387"/>
      <c r="BV17" s="385">
        <v>236285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23.57</v>
      </c>
      <c r="M18" s="498"/>
      <c r="N18" s="498"/>
      <c r="O18" s="498"/>
      <c r="P18" s="498"/>
      <c r="Q18" s="498"/>
      <c r="R18" s="499"/>
      <c r="S18" s="499"/>
      <c r="T18" s="499"/>
      <c r="U18" s="499"/>
      <c r="V18" s="500"/>
      <c r="W18" s="403"/>
      <c r="X18" s="404"/>
      <c r="Y18" s="404"/>
      <c r="Z18" s="404"/>
      <c r="AA18" s="404"/>
      <c r="AB18" s="395"/>
      <c r="AC18" s="501">
        <v>72.900000000000006</v>
      </c>
      <c r="AD18" s="502"/>
      <c r="AE18" s="502"/>
      <c r="AF18" s="502"/>
      <c r="AG18" s="503"/>
      <c r="AH18" s="501">
        <v>69.7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867067</v>
      </c>
      <c r="BO18" s="386"/>
      <c r="BP18" s="386"/>
      <c r="BQ18" s="386"/>
      <c r="BR18" s="386"/>
      <c r="BS18" s="386"/>
      <c r="BT18" s="386"/>
      <c r="BU18" s="387"/>
      <c r="BV18" s="385">
        <v>902433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1058744</v>
      </c>
      <c r="BO19" s="386"/>
      <c r="BP19" s="386"/>
      <c r="BQ19" s="386"/>
      <c r="BR19" s="386"/>
      <c r="BS19" s="386"/>
      <c r="BT19" s="386"/>
      <c r="BU19" s="387"/>
      <c r="BV19" s="385">
        <v>1073225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631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1246037</v>
      </c>
      <c r="BO23" s="386"/>
      <c r="BP23" s="386"/>
      <c r="BQ23" s="386"/>
      <c r="BR23" s="386"/>
      <c r="BS23" s="386"/>
      <c r="BT23" s="386"/>
      <c r="BU23" s="387"/>
      <c r="BV23" s="385">
        <v>1310750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6700</v>
      </c>
      <c r="R24" s="437"/>
      <c r="S24" s="437"/>
      <c r="T24" s="437"/>
      <c r="U24" s="437"/>
      <c r="V24" s="476"/>
      <c r="W24" s="531"/>
      <c r="X24" s="519"/>
      <c r="Y24" s="520"/>
      <c r="Z24" s="435" t="s">
        <v>154</v>
      </c>
      <c r="AA24" s="415"/>
      <c r="AB24" s="415"/>
      <c r="AC24" s="415"/>
      <c r="AD24" s="415"/>
      <c r="AE24" s="415"/>
      <c r="AF24" s="415"/>
      <c r="AG24" s="416"/>
      <c r="AH24" s="436">
        <v>45</v>
      </c>
      <c r="AI24" s="437"/>
      <c r="AJ24" s="437"/>
      <c r="AK24" s="437"/>
      <c r="AL24" s="476"/>
      <c r="AM24" s="436">
        <v>124245</v>
      </c>
      <c r="AN24" s="437"/>
      <c r="AO24" s="437"/>
      <c r="AP24" s="437"/>
      <c r="AQ24" s="437"/>
      <c r="AR24" s="476"/>
      <c r="AS24" s="436">
        <v>2761</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882527</v>
      </c>
      <c r="BO24" s="386"/>
      <c r="BP24" s="386"/>
      <c r="BQ24" s="386"/>
      <c r="BR24" s="386"/>
      <c r="BS24" s="386"/>
      <c r="BT24" s="386"/>
      <c r="BU24" s="387"/>
      <c r="BV24" s="385">
        <v>852572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5850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120</v>
      </c>
      <c r="BO25" s="349"/>
      <c r="BP25" s="349"/>
      <c r="BQ25" s="349"/>
      <c r="BR25" s="349"/>
      <c r="BS25" s="349"/>
      <c r="BT25" s="349"/>
      <c r="BU25" s="350"/>
      <c r="BV25" s="348" t="s">
        <v>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t="s">
        <v>120</v>
      </c>
      <c r="M26" s="437"/>
      <c r="N26" s="437"/>
      <c r="O26" s="437"/>
      <c r="P26" s="476"/>
      <c r="Q26" s="436" t="s">
        <v>120</v>
      </c>
      <c r="R26" s="437"/>
      <c r="S26" s="437"/>
      <c r="T26" s="437"/>
      <c r="U26" s="437"/>
      <c r="V26" s="476"/>
      <c r="W26" s="531"/>
      <c r="X26" s="519"/>
      <c r="Y26" s="520"/>
      <c r="Z26" s="435" t="s">
        <v>160</v>
      </c>
      <c r="AA26" s="539"/>
      <c r="AB26" s="539"/>
      <c r="AC26" s="539"/>
      <c r="AD26" s="539"/>
      <c r="AE26" s="539"/>
      <c r="AF26" s="539"/>
      <c r="AG26" s="540"/>
      <c r="AH26" s="436">
        <v>1</v>
      </c>
      <c r="AI26" s="437"/>
      <c r="AJ26" s="437"/>
      <c r="AK26" s="437"/>
      <c r="AL26" s="476"/>
      <c r="AM26" s="436">
        <v>2927</v>
      </c>
      <c r="AN26" s="437"/>
      <c r="AO26" s="437"/>
      <c r="AP26" s="437"/>
      <c r="AQ26" s="437"/>
      <c r="AR26" s="476"/>
      <c r="AS26" s="436">
        <v>2927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2700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65656</v>
      </c>
      <c r="BO27" s="553"/>
      <c r="BP27" s="553"/>
      <c r="BQ27" s="553"/>
      <c r="BR27" s="553"/>
      <c r="BS27" s="553"/>
      <c r="BT27" s="553"/>
      <c r="BU27" s="554"/>
      <c r="BV27" s="552">
        <v>65640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1900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149289</v>
      </c>
      <c r="BO28" s="349"/>
      <c r="BP28" s="349"/>
      <c r="BQ28" s="349"/>
      <c r="BR28" s="349"/>
      <c r="BS28" s="349"/>
      <c r="BT28" s="349"/>
      <c r="BU28" s="350"/>
      <c r="BV28" s="348">
        <v>118551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6</v>
      </c>
      <c r="M29" s="437"/>
      <c r="N29" s="437"/>
      <c r="O29" s="437"/>
      <c r="P29" s="476"/>
      <c r="Q29" s="436">
        <v>1700</v>
      </c>
      <c r="R29" s="437"/>
      <c r="S29" s="437"/>
      <c r="T29" s="437"/>
      <c r="U29" s="437"/>
      <c r="V29" s="476"/>
      <c r="W29" s="531"/>
      <c r="X29" s="519"/>
      <c r="Y29" s="520"/>
      <c r="Z29" s="435" t="s">
        <v>170</v>
      </c>
      <c r="AA29" s="415"/>
      <c r="AB29" s="415"/>
      <c r="AC29" s="415"/>
      <c r="AD29" s="415"/>
      <c r="AE29" s="415"/>
      <c r="AF29" s="415"/>
      <c r="AG29" s="416"/>
      <c r="AH29" s="436">
        <v>45</v>
      </c>
      <c r="AI29" s="437"/>
      <c r="AJ29" s="437"/>
      <c r="AK29" s="437"/>
      <c r="AL29" s="476"/>
      <c r="AM29" s="436">
        <v>124245</v>
      </c>
      <c r="AN29" s="437"/>
      <c r="AO29" s="437"/>
      <c r="AP29" s="437"/>
      <c r="AQ29" s="437"/>
      <c r="AR29" s="476"/>
      <c r="AS29" s="436">
        <v>2761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143788</v>
      </c>
      <c r="BO29" s="386"/>
      <c r="BP29" s="386"/>
      <c r="BQ29" s="386"/>
      <c r="BR29" s="386"/>
      <c r="BS29" s="386"/>
      <c r="BT29" s="386"/>
      <c r="BU29" s="387"/>
      <c r="BV29" s="385">
        <v>123760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85.3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322107</v>
      </c>
      <c r="BO30" s="553"/>
      <c r="BP30" s="553"/>
      <c r="BQ30" s="553"/>
      <c r="BR30" s="553"/>
      <c r="BS30" s="553"/>
      <c r="BT30" s="553"/>
      <c r="BU30" s="554"/>
      <c r="BV30" s="552">
        <v>350009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5</v>
      </c>
      <c r="BF34" s="564"/>
      <c r="BG34" s="565" t="str">
        <f>IF('各会計、関係団体の財政状況及び健全化判断比率'!B31="","",'各会計、関係団体の財政状況及び健全化判断比率'!B31)</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6</v>
      </c>
      <c r="BX34" s="564"/>
      <c r="BY34" s="565" t="str">
        <f>IF('各会計、関係団体の財政状況及び健全化判断比率'!B68="","",'各会計、関係団体の財政状況及び健全化判断比率'!B68)</f>
        <v>国民健康保険山城病院組合（病院事業会計）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(有)わかさぎ</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7</v>
      </c>
      <c r="BX35" s="564"/>
      <c r="BY35" s="565" t="str">
        <f>IF('各会計、関係団体の財政状況及び健全化判断比率'!B69="","",'各会計、関係団体の財政状況及び健全化判断比率'!B69)</f>
        <v>国民健康保険山城病院組合（介護老人保健施設事業会計）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8</v>
      </c>
      <c r="BX36" s="564"/>
      <c r="BY36" s="565" t="str">
        <f>IF('各会計、関係団体の財政状況及び健全化判断比率'!B70="","",'各会計、関係団体の財政状況及び健全化判断比率'!B70)</f>
        <v>京都府市町村職員退職手当組合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9</v>
      </c>
      <c r="BX37" s="564"/>
      <c r="BY37" s="565" t="str">
        <f>IF('各会計、関係団体の財政状況及び健全化判断比率'!B71="","",'各会計、関係団体の財政状況及び健全化判断比率'!B71)</f>
        <v>京都府市町村議会議員公務災害補償等組合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10</v>
      </c>
      <c r="BX38" s="564"/>
      <c r="BY38" s="565" t="str">
        <f>IF('各会計、関係団体の財政状況及び健全化判断比率'!B72="","",'各会計、関係団体の財政状況及び健全化判断比率'!B72)</f>
        <v>相楽中部消防組合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11</v>
      </c>
      <c r="BX39" s="564"/>
      <c r="BY39" s="565" t="str">
        <f>IF('各会計、関係団体の財政状況及び健全化判断比率'!B73="","",'各会計、関係団体の財政状況及び健全化判断比率'!B73)</f>
        <v>相楽郡広域事務組合（一般会計）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12</v>
      </c>
      <c r="BX40" s="564"/>
      <c r="BY40" s="565" t="str">
        <f>IF('各会計、関係団体の財政状況及び健全化判断比率'!B74="","",'各会計、関係団体の財政状況及び健全化判断比率'!B74)</f>
        <v>相楽郡広域事務組合（相楽地区ふるさと市町村圏振興事業特別会計）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13</v>
      </c>
      <c r="BX41" s="564"/>
      <c r="BY41" s="565" t="str">
        <f>IF('各会計、関係団体の財政状況及び健全化判断比率'!B75="","",'各会計、関係団体の財政状況及び健全化判断比率'!B75)</f>
        <v>京都府自治会館管理組合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14</v>
      </c>
      <c r="BX42" s="564"/>
      <c r="BY42" s="565" t="str">
        <f>IF('各会計、関係団体の財政状況及び健全化判断比率'!B76="","",'各会計、関係団体の財政状況及び健全化判断比率'!B76)</f>
        <v>京都府住宅新築資金等貸付事業管理組合（一般会計）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15</v>
      </c>
      <c r="BX43" s="564"/>
      <c r="BY43" s="565" t="str">
        <f>IF('各会計、関係団体の財政状況及び健全化判断比率'!B77="","",'各会計、関係団体の財政状況及び健全化判断比率'!B77)</f>
        <v>京都府住宅新築資金等貸付事業管理組合（特別会計）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6" zoomScaleSheetLayoutView="100" workbookViewId="0">
      <selection activeCell="S40" sqref="S40"/>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67" t="s">
        <v>24</v>
      </c>
      <c r="C41" s="1168"/>
      <c r="D41" s="81"/>
      <c r="E41" s="1173" t="s">
        <v>25</v>
      </c>
      <c r="F41" s="1173"/>
      <c r="G41" s="1173"/>
      <c r="H41" s="1174"/>
      <c r="I41" s="82">
        <v>1437</v>
      </c>
      <c r="J41" s="83">
        <v>1387</v>
      </c>
      <c r="K41" s="83">
        <v>1318</v>
      </c>
      <c r="L41" s="83">
        <v>1311</v>
      </c>
      <c r="M41" s="84">
        <v>1246</v>
      </c>
    </row>
    <row r="42" spans="2:13" ht="27.75" customHeight="1">
      <c r="B42" s="1169"/>
      <c r="C42" s="1170"/>
      <c r="D42" s="85"/>
      <c r="E42" s="1175" t="s">
        <v>26</v>
      </c>
      <c r="F42" s="1175"/>
      <c r="G42" s="1175"/>
      <c r="H42" s="1176"/>
      <c r="I42" s="86" t="s">
        <v>472</v>
      </c>
      <c r="J42" s="87" t="s">
        <v>472</v>
      </c>
      <c r="K42" s="87" t="s">
        <v>472</v>
      </c>
      <c r="L42" s="87" t="s">
        <v>472</v>
      </c>
      <c r="M42" s="88" t="s">
        <v>472</v>
      </c>
    </row>
    <row r="43" spans="2:13" ht="27.75" customHeight="1">
      <c r="B43" s="1169"/>
      <c r="C43" s="1170"/>
      <c r="D43" s="85"/>
      <c r="E43" s="1175" t="s">
        <v>27</v>
      </c>
      <c r="F43" s="1175"/>
      <c r="G43" s="1175"/>
      <c r="H43" s="1176"/>
      <c r="I43" s="86">
        <v>269</v>
      </c>
      <c r="J43" s="87">
        <v>242</v>
      </c>
      <c r="K43" s="87">
        <v>278</v>
      </c>
      <c r="L43" s="87">
        <v>240</v>
      </c>
      <c r="M43" s="88">
        <v>204</v>
      </c>
    </row>
    <row r="44" spans="2:13" ht="27.75" customHeight="1">
      <c r="B44" s="1169"/>
      <c r="C44" s="1170"/>
      <c r="D44" s="85"/>
      <c r="E44" s="1175" t="s">
        <v>28</v>
      </c>
      <c r="F44" s="1175"/>
      <c r="G44" s="1175"/>
      <c r="H44" s="1176"/>
      <c r="I44" s="86">
        <v>382</v>
      </c>
      <c r="J44" s="87">
        <v>312</v>
      </c>
      <c r="K44" s="87">
        <v>221</v>
      </c>
      <c r="L44" s="87">
        <v>178</v>
      </c>
      <c r="M44" s="88">
        <v>146</v>
      </c>
    </row>
    <row r="45" spans="2:13" ht="27.75" customHeight="1">
      <c r="B45" s="1169"/>
      <c r="C45" s="1170"/>
      <c r="D45" s="85"/>
      <c r="E45" s="1175" t="s">
        <v>29</v>
      </c>
      <c r="F45" s="1175"/>
      <c r="G45" s="1175"/>
      <c r="H45" s="1176"/>
      <c r="I45" s="86">
        <v>251</v>
      </c>
      <c r="J45" s="87">
        <v>242</v>
      </c>
      <c r="K45" s="87">
        <v>240</v>
      </c>
      <c r="L45" s="87">
        <v>269</v>
      </c>
      <c r="M45" s="88">
        <v>277</v>
      </c>
    </row>
    <row r="46" spans="2:13" ht="27.75" customHeight="1">
      <c r="B46" s="1169"/>
      <c r="C46" s="1170"/>
      <c r="D46" s="85"/>
      <c r="E46" s="1175" t="s">
        <v>30</v>
      </c>
      <c r="F46" s="1175"/>
      <c r="G46" s="1175"/>
      <c r="H46" s="1176"/>
      <c r="I46" s="86" t="s">
        <v>472</v>
      </c>
      <c r="J46" s="87" t="s">
        <v>472</v>
      </c>
      <c r="K46" s="87" t="s">
        <v>472</v>
      </c>
      <c r="L46" s="87" t="s">
        <v>472</v>
      </c>
      <c r="M46" s="88" t="s">
        <v>472</v>
      </c>
    </row>
    <row r="47" spans="2:13" ht="27.75" customHeight="1">
      <c r="B47" s="1169"/>
      <c r="C47" s="1170"/>
      <c r="D47" s="85"/>
      <c r="E47" s="1175" t="s">
        <v>31</v>
      </c>
      <c r="F47" s="1175"/>
      <c r="G47" s="1175"/>
      <c r="H47" s="1176"/>
      <c r="I47" s="86" t="s">
        <v>472</v>
      </c>
      <c r="J47" s="87" t="s">
        <v>472</v>
      </c>
      <c r="K47" s="87" t="s">
        <v>472</v>
      </c>
      <c r="L47" s="87" t="s">
        <v>472</v>
      </c>
      <c r="M47" s="88" t="s">
        <v>472</v>
      </c>
    </row>
    <row r="48" spans="2:13" ht="27.75" customHeight="1">
      <c r="B48" s="1171"/>
      <c r="C48" s="1172"/>
      <c r="D48" s="85"/>
      <c r="E48" s="1175" t="s">
        <v>32</v>
      </c>
      <c r="F48" s="1175"/>
      <c r="G48" s="1175"/>
      <c r="H48" s="1176"/>
      <c r="I48" s="86" t="s">
        <v>472</v>
      </c>
      <c r="J48" s="87" t="s">
        <v>472</v>
      </c>
      <c r="K48" s="87" t="s">
        <v>472</v>
      </c>
      <c r="L48" s="87" t="s">
        <v>472</v>
      </c>
      <c r="M48" s="88" t="s">
        <v>472</v>
      </c>
    </row>
    <row r="49" spans="2:13" ht="27.75" customHeight="1">
      <c r="B49" s="1177" t="s">
        <v>33</v>
      </c>
      <c r="C49" s="1178"/>
      <c r="D49" s="89"/>
      <c r="E49" s="1175" t="s">
        <v>34</v>
      </c>
      <c r="F49" s="1175"/>
      <c r="G49" s="1175"/>
      <c r="H49" s="1176"/>
      <c r="I49" s="86">
        <v>489</v>
      </c>
      <c r="J49" s="87">
        <v>576</v>
      </c>
      <c r="K49" s="87">
        <v>608</v>
      </c>
      <c r="L49" s="87">
        <v>641</v>
      </c>
      <c r="M49" s="88">
        <v>560</v>
      </c>
    </row>
    <row r="50" spans="2:13" ht="27.75" customHeight="1">
      <c r="B50" s="1169"/>
      <c r="C50" s="1170"/>
      <c r="D50" s="85"/>
      <c r="E50" s="1175" t="s">
        <v>35</v>
      </c>
      <c r="F50" s="1175"/>
      <c r="G50" s="1175"/>
      <c r="H50" s="1176"/>
      <c r="I50" s="86" t="s">
        <v>472</v>
      </c>
      <c r="J50" s="87" t="s">
        <v>472</v>
      </c>
      <c r="K50" s="87" t="s">
        <v>472</v>
      </c>
      <c r="L50" s="87" t="s">
        <v>472</v>
      </c>
      <c r="M50" s="88" t="s">
        <v>472</v>
      </c>
    </row>
    <row r="51" spans="2:13" ht="27.75" customHeight="1">
      <c r="B51" s="1171"/>
      <c r="C51" s="1172"/>
      <c r="D51" s="85"/>
      <c r="E51" s="1175" t="s">
        <v>36</v>
      </c>
      <c r="F51" s="1175"/>
      <c r="G51" s="1175"/>
      <c r="H51" s="1176"/>
      <c r="I51" s="86">
        <v>1219</v>
      </c>
      <c r="J51" s="87">
        <v>1186</v>
      </c>
      <c r="K51" s="87">
        <v>1166</v>
      </c>
      <c r="L51" s="87">
        <v>1147</v>
      </c>
      <c r="M51" s="88">
        <v>1118</v>
      </c>
    </row>
    <row r="52" spans="2:13" ht="27.75" customHeight="1" thickBot="1">
      <c r="B52" s="1179" t="s">
        <v>37</v>
      </c>
      <c r="C52" s="1180"/>
      <c r="D52" s="90"/>
      <c r="E52" s="1181" t="s">
        <v>38</v>
      </c>
      <c r="F52" s="1181"/>
      <c r="G52" s="1181"/>
      <c r="H52" s="1182"/>
      <c r="I52" s="91">
        <v>630</v>
      </c>
      <c r="J52" s="92">
        <v>422</v>
      </c>
      <c r="K52" s="92">
        <v>282</v>
      </c>
      <c r="L52" s="92">
        <v>210</v>
      </c>
      <c r="M52" s="93">
        <v>195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8" scale="83"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511</v>
      </c>
      <c r="G2" s="111"/>
      <c r="H2" s="112"/>
    </row>
    <row r="3" spans="1:8">
      <c r="A3" s="108" t="s">
        <v>504</v>
      </c>
      <c r="B3" s="113"/>
      <c r="C3" s="114"/>
      <c r="D3" s="115">
        <v>304512</v>
      </c>
      <c r="E3" s="116"/>
      <c r="F3" s="117">
        <v>291917</v>
      </c>
      <c r="G3" s="118"/>
      <c r="H3" s="119"/>
    </row>
    <row r="4" spans="1:8">
      <c r="A4" s="120"/>
      <c r="B4" s="121"/>
      <c r="C4" s="122"/>
      <c r="D4" s="123">
        <v>88982</v>
      </c>
      <c r="E4" s="124"/>
      <c r="F4" s="125">
        <v>163714</v>
      </c>
      <c r="G4" s="126"/>
      <c r="H4" s="127"/>
    </row>
    <row r="5" spans="1:8">
      <c r="A5" s="108" t="s">
        <v>506</v>
      </c>
      <c r="B5" s="113"/>
      <c r="C5" s="114"/>
      <c r="D5" s="115">
        <v>98071</v>
      </c>
      <c r="E5" s="116"/>
      <c r="F5" s="117">
        <v>325581</v>
      </c>
      <c r="G5" s="118"/>
      <c r="H5" s="119"/>
    </row>
    <row r="6" spans="1:8">
      <c r="A6" s="120"/>
      <c r="B6" s="121"/>
      <c r="C6" s="122"/>
      <c r="D6" s="123">
        <v>93605</v>
      </c>
      <c r="E6" s="124"/>
      <c r="F6" s="125">
        <v>165116</v>
      </c>
      <c r="G6" s="126"/>
      <c r="H6" s="127"/>
    </row>
    <row r="7" spans="1:8">
      <c r="A7" s="108" t="s">
        <v>507</v>
      </c>
      <c r="B7" s="113"/>
      <c r="C7" s="114"/>
      <c r="D7" s="115">
        <v>58702</v>
      </c>
      <c r="E7" s="116"/>
      <c r="F7" s="117">
        <v>203567</v>
      </c>
      <c r="G7" s="118"/>
      <c r="H7" s="119"/>
    </row>
    <row r="8" spans="1:8">
      <c r="A8" s="120"/>
      <c r="B8" s="121"/>
      <c r="C8" s="122"/>
      <c r="D8" s="123">
        <v>19666</v>
      </c>
      <c r="E8" s="124"/>
      <c r="F8" s="125">
        <v>121137</v>
      </c>
      <c r="G8" s="126"/>
      <c r="H8" s="127"/>
    </row>
    <row r="9" spans="1:8">
      <c r="A9" s="108" t="s">
        <v>508</v>
      </c>
      <c r="B9" s="113"/>
      <c r="C9" s="114"/>
      <c r="D9" s="115">
        <v>95504</v>
      </c>
      <c r="E9" s="116"/>
      <c r="F9" s="117">
        <v>185018</v>
      </c>
      <c r="G9" s="118"/>
      <c r="H9" s="119"/>
    </row>
    <row r="10" spans="1:8">
      <c r="A10" s="120"/>
      <c r="B10" s="121"/>
      <c r="C10" s="122"/>
      <c r="D10" s="123">
        <v>31600</v>
      </c>
      <c r="E10" s="124"/>
      <c r="F10" s="125">
        <v>95064</v>
      </c>
      <c r="G10" s="126"/>
      <c r="H10" s="127"/>
    </row>
    <row r="11" spans="1:8">
      <c r="A11" s="108" t="s">
        <v>509</v>
      </c>
      <c r="B11" s="113"/>
      <c r="C11" s="114"/>
      <c r="D11" s="115">
        <v>81771</v>
      </c>
      <c r="E11" s="116"/>
      <c r="F11" s="117">
        <v>238802</v>
      </c>
      <c r="G11" s="118"/>
      <c r="H11" s="119"/>
    </row>
    <row r="12" spans="1:8">
      <c r="A12" s="120"/>
      <c r="B12" s="121"/>
      <c r="C12" s="128"/>
      <c r="D12" s="123">
        <v>34161</v>
      </c>
      <c r="E12" s="124"/>
      <c r="F12" s="125">
        <v>128562</v>
      </c>
      <c r="G12" s="126"/>
      <c r="H12" s="127"/>
    </row>
    <row r="13" spans="1:8">
      <c r="A13" s="108"/>
      <c r="B13" s="113"/>
      <c r="C13" s="129"/>
      <c r="D13" s="130">
        <v>127712</v>
      </c>
      <c r="E13" s="131"/>
      <c r="F13" s="132">
        <v>248977</v>
      </c>
      <c r="G13" s="133"/>
      <c r="H13" s="119"/>
    </row>
    <row r="14" spans="1:8">
      <c r="A14" s="120"/>
      <c r="B14" s="121"/>
      <c r="C14" s="122"/>
      <c r="D14" s="123">
        <v>53603</v>
      </c>
      <c r="E14" s="124"/>
      <c r="F14" s="125">
        <v>134719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2.88</v>
      </c>
      <c r="C19" s="134">
        <f>ROUND(VALUE(SUBSTITUTE(実質収支比率等に係る経年分析!G$48,"▲","-")),2)</f>
        <v>5.49</v>
      </c>
      <c r="D19" s="134">
        <f>ROUND(VALUE(SUBSTITUTE(実質収支比率等に係る経年分析!H$48,"▲","-")),2)</f>
        <v>7.8</v>
      </c>
      <c r="E19" s="134">
        <f>ROUND(VALUE(SUBSTITUTE(実質収支比率等に係る経年分析!I$48,"▲","-")),2)</f>
        <v>6.11</v>
      </c>
      <c r="F19" s="134">
        <f>ROUND(VALUE(SUBSTITUTE(実質収支比率等に係る経年分析!J$48,"▲","-")),2)</f>
        <v>7</v>
      </c>
    </row>
    <row r="20" spans="1:11">
      <c r="A20" s="134" t="s">
        <v>43</v>
      </c>
      <c r="B20" s="134">
        <f>ROUND(VALUE(SUBSTITUTE(実質収支比率等に係る経年分析!F$47,"▲","-")),2)</f>
        <v>3.96</v>
      </c>
      <c r="C20" s="134">
        <f>ROUND(VALUE(SUBSTITUTE(実質収支比率等に係る経年分析!G$47,"▲","-")),2)</f>
        <v>5.13</v>
      </c>
      <c r="D20" s="134">
        <f>ROUND(VALUE(SUBSTITUTE(実質収支比率等に係る経年分析!H$47,"▲","-")),2)</f>
        <v>9.4700000000000006</v>
      </c>
      <c r="E20" s="134">
        <f>ROUND(VALUE(SUBSTITUTE(実質収支比率等に係る経年分析!I$47,"▲","-")),2)</f>
        <v>14.08</v>
      </c>
      <c r="F20" s="134">
        <f>ROUND(VALUE(SUBSTITUTE(実質収支比率等に係る経年分析!J$47,"▲","-")),2)</f>
        <v>18.14</v>
      </c>
    </row>
    <row r="21" spans="1:11">
      <c r="A21" s="134" t="s">
        <v>44</v>
      </c>
      <c r="B21" s="134">
        <f>IF(ISNUMBER(VALUE(SUBSTITUTE(実質収支比率等に係る経年分析!F$49,"▲","-"))),ROUND(VALUE(SUBSTITUTE(実質収支比率等に係る経年分析!F$49,"▲","-")),2),NA())</f>
        <v>-1.68</v>
      </c>
      <c r="C21" s="134">
        <f>IF(ISNUMBER(VALUE(SUBSTITUTE(実質収支比率等に係る経年分析!G$49,"▲","-"))),ROUND(VALUE(SUBSTITUTE(実質収支比率等に係る経年分析!G$49,"▲","-")),2),NA())</f>
        <v>2.5499999999999998</v>
      </c>
      <c r="D21" s="134">
        <f>IF(ISNUMBER(VALUE(SUBSTITUTE(実質収支比率等に係る経年分析!H$49,"▲","-"))),ROUND(VALUE(SUBSTITUTE(実質収支比率等に係る経年分析!H$49,"▲","-")),2),NA())</f>
        <v>3.18</v>
      </c>
      <c r="E21" s="134">
        <f>IF(ISNUMBER(VALUE(SUBSTITUTE(実質収支比率等に係る経年分析!I$49,"▲","-"))),ROUND(VALUE(SUBSTITUTE(実質収支比率等に係る経年分析!I$49,"▲","-")),2),NA())</f>
        <v>-0.82</v>
      </c>
      <c r="F21" s="134">
        <f>IF(ISNUMBER(VALUE(SUBSTITUTE(実質収支比率等に係る経年分析!J$49,"▲","-"))),ROUND(VALUE(SUBSTITUTE(実質収支比率等に係る経年分析!J$49,"▲","-")),2),NA())</f>
        <v>1.36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0.56999999999999995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0.28999999999999998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2.2000000000000002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9.1199999999999992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179</v>
      </c>
      <c r="E42" s="136"/>
      <c r="F42" s="136"/>
      <c r="G42" s="136">
        <f>'実質公債費比率（分子）の構造'!L$52</f>
        <v>159</v>
      </c>
      <c r="H42" s="136"/>
      <c r="I42" s="136"/>
      <c r="J42" s="136">
        <f>'実質公債費比率（分子）の構造'!M$52</f>
        <v>160</v>
      </c>
      <c r="K42" s="136"/>
      <c r="L42" s="136"/>
      <c r="M42" s="136">
        <f>'実質公債費比率（分子）の構造'!N$52</f>
        <v>138</v>
      </c>
      <c r="N42" s="136"/>
      <c r="O42" s="136"/>
      <c r="P42" s="136">
        <f>'実質公債費比率（分子）の構造'!O$52</f>
        <v>133</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65</v>
      </c>
      <c r="C45" s="136"/>
      <c r="D45" s="136"/>
      <c r="E45" s="136">
        <f>'実質公債費比率（分子）の構造'!L$49</f>
        <v>66</v>
      </c>
      <c r="F45" s="136"/>
      <c r="G45" s="136"/>
      <c r="H45" s="136">
        <f>'実質公債費比率（分子）の構造'!M$49</f>
        <v>62</v>
      </c>
      <c r="I45" s="136"/>
      <c r="J45" s="136"/>
      <c r="K45" s="136">
        <f>'実質公債費比率（分子）の構造'!N$49</f>
        <v>56</v>
      </c>
      <c r="L45" s="136"/>
      <c r="M45" s="136"/>
      <c r="N45" s="136">
        <f>'実質公債費比率（分子）の構造'!O$49</f>
        <v>47</v>
      </c>
      <c r="O45" s="136"/>
      <c r="P45" s="136"/>
    </row>
    <row r="46" spans="1:16">
      <c r="A46" s="136" t="s">
        <v>55</v>
      </c>
      <c r="B46" s="136">
        <f>'実質公債費比率（分子）の構造'!K$48</f>
        <v>32</v>
      </c>
      <c r="C46" s="136"/>
      <c r="D46" s="136"/>
      <c r="E46" s="136">
        <f>'実質公債費比率（分子）の構造'!L$48</f>
        <v>34</v>
      </c>
      <c r="F46" s="136"/>
      <c r="G46" s="136"/>
      <c r="H46" s="136">
        <f>'実質公債費比率（分子）の構造'!M$48</f>
        <v>41</v>
      </c>
      <c r="I46" s="136"/>
      <c r="J46" s="136"/>
      <c r="K46" s="136">
        <f>'実質公債費比率（分子）の構造'!N$48</f>
        <v>38</v>
      </c>
      <c r="L46" s="136"/>
      <c r="M46" s="136"/>
      <c r="N46" s="136">
        <f>'実質公債費比率（分子）の構造'!O$48</f>
        <v>23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237</v>
      </c>
      <c r="C49" s="136"/>
      <c r="D49" s="136"/>
      <c r="E49" s="136">
        <f>'実質公債費比率（分子）の構造'!L$45</f>
        <v>200</v>
      </c>
      <c r="F49" s="136"/>
      <c r="G49" s="136"/>
      <c r="H49" s="136">
        <f>'実質公債費比率（分子）の構造'!M$45</f>
        <v>174</v>
      </c>
      <c r="I49" s="136"/>
      <c r="J49" s="136"/>
      <c r="K49" s="136">
        <f>'実質公債費比率（分子）の構造'!N$45</f>
        <v>151</v>
      </c>
      <c r="L49" s="136"/>
      <c r="M49" s="136"/>
      <c r="N49" s="136">
        <f>'実質公債費比率（分子）の構造'!O$45</f>
        <v>154</v>
      </c>
      <c r="O49" s="136"/>
      <c r="P49" s="136"/>
    </row>
    <row r="50" spans="1:16">
      <c r="A50" s="136" t="s">
        <v>59</v>
      </c>
      <c r="B50" s="136" t="e">
        <f>NA()</f>
        <v>#N/A</v>
      </c>
      <c r="C50" s="136">
        <f>IF(ISNUMBER('実質公債費比率（分子）の構造'!K$53),'実質公債費比率（分子）の構造'!K$53,NA())</f>
        <v>155</v>
      </c>
      <c r="D50" s="136" t="e">
        <f>NA()</f>
        <v>#N/A</v>
      </c>
      <c r="E50" s="136" t="e">
        <f>NA()</f>
        <v>#N/A</v>
      </c>
      <c r="F50" s="136">
        <f>IF(ISNUMBER('実質公債費比率（分子）の構造'!L$53),'実質公債費比率（分子）の構造'!L$53,NA())</f>
        <v>141</v>
      </c>
      <c r="G50" s="136" t="e">
        <f>NA()</f>
        <v>#N/A</v>
      </c>
      <c r="H50" s="136" t="e">
        <f>NA()</f>
        <v>#N/A</v>
      </c>
      <c r="I50" s="136">
        <f>IF(ISNUMBER('実質公債費比率（分子）の構造'!M$53),'実質公債費比率（分子）の構造'!M$53,NA())</f>
        <v>117</v>
      </c>
      <c r="J50" s="136" t="e">
        <f>NA()</f>
        <v>#N/A</v>
      </c>
      <c r="K50" s="136" t="e">
        <f>NA()</f>
        <v>#N/A</v>
      </c>
      <c r="L50" s="136">
        <f>IF(ISNUMBER('実質公債費比率（分子）の構造'!N$53),'実質公債費比率（分子）の構造'!N$53,NA())</f>
        <v>107</v>
      </c>
      <c r="M50" s="136" t="e">
        <f>NA()</f>
        <v>#N/A</v>
      </c>
      <c r="N50" s="136" t="e">
        <f>NA()</f>
        <v>#N/A</v>
      </c>
      <c r="O50" s="136">
        <f>IF(ISNUMBER('実質公債費比率（分子）の構造'!O$53),'実質公債費比率（分子）の構造'!O$53,NA())</f>
        <v>91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1219</v>
      </c>
      <c r="E56" s="135"/>
      <c r="F56" s="135"/>
      <c r="G56" s="135">
        <f>'将来負担比率（分子）の構造'!J$51</f>
        <v>1186</v>
      </c>
      <c r="H56" s="135"/>
      <c r="I56" s="135"/>
      <c r="J56" s="135">
        <f>'将来負担比率（分子）の構造'!K$51</f>
        <v>1166</v>
      </c>
      <c r="K56" s="135"/>
      <c r="L56" s="135"/>
      <c r="M56" s="135">
        <f>'将来負担比率（分子）の構造'!L$51</f>
        <v>1147</v>
      </c>
      <c r="N56" s="135"/>
      <c r="O56" s="135"/>
      <c r="P56" s="135">
        <f>'将来負担比率（分子）の構造'!M$51</f>
        <v>1118</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489</v>
      </c>
      <c r="E58" s="135"/>
      <c r="F58" s="135"/>
      <c r="G58" s="135">
        <f>'将来負担比率（分子）の構造'!J$49</f>
        <v>576</v>
      </c>
      <c r="H58" s="135"/>
      <c r="I58" s="135"/>
      <c r="J58" s="135">
        <f>'将来負担比率（分子）の構造'!K$49</f>
        <v>608</v>
      </c>
      <c r="K58" s="135"/>
      <c r="L58" s="135"/>
      <c r="M58" s="135">
        <f>'将来負担比率（分子）の構造'!L$49</f>
        <v>641</v>
      </c>
      <c r="N58" s="135"/>
      <c r="O58" s="135"/>
      <c r="P58" s="135">
        <f>'将来負担比率（分子）の構造'!M$49</f>
        <v>560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251</v>
      </c>
      <c r="C62" s="135"/>
      <c r="D62" s="135"/>
      <c r="E62" s="135">
        <f>'将来負担比率（分子）の構造'!J$45</f>
        <v>242</v>
      </c>
      <c r="F62" s="135"/>
      <c r="G62" s="135"/>
      <c r="H62" s="135">
        <f>'将来負担比率（分子）の構造'!K$45</f>
        <v>240</v>
      </c>
      <c r="I62" s="135"/>
      <c r="J62" s="135"/>
      <c r="K62" s="135">
        <f>'将来負担比率（分子）の構造'!L$45</f>
        <v>269</v>
      </c>
      <c r="L62" s="135"/>
      <c r="M62" s="135"/>
      <c r="N62" s="135">
        <f>'将来負担比率（分子）の構造'!M$45</f>
        <v>277</v>
      </c>
      <c r="O62" s="135"/>
      <c r="P62" s="135"/>
    </row>
    <row r="63" spans="1:16">
      <c r="A63" s="135" t="s">
        <v>28</v>
      </c>
      <c r="B63" s="135">
        <f>'将来負担比率（分子）の構造'!I$44</f>
        <v>382</v>
      </c>
      <c r="C63" s="135"/>
      <c r="D63" s="135"/>
      <c r="E63" s="135">
        <f>'将来負担比率（分子）の構造'!J$44</f>
        <v>312</v>
      </c>
      <c r="F63" s="135"/>
      <c r="G63" s="135"/>
      <c r="H63" s="135">
        <f>'将来負担比率（分子）の構造'!K$44</f>
        <v>221</v>
      </c>
      <c r="I63" s="135"/>
      <c r="J63" s="135"/>
      <c r="K63" s="135">
        <f>'将来負担比率（分子）の構造'!L$44</f>
        <v>178</v>
      </c>
      <c r="L63" s="135"/>
      <c r="M63" s="135"/>
      <c r="N63" s="135">
        <f>'将来負担比率（分子）の構造'!M$44</f>
        <v>146</v>
      </c>
      <c r="O63" s="135"/>
      <c r="P63" s="135"/>
    </row>
    <row r="64" spans="1:16">
      <c r="A64" s="135" t="s">
        <v>27</v>
      </c>
      <c r="B64" s="135">
        <f>'将来負担比率（分子）の構造'!I$43</f>
        <v>269</v>
      </c>
      <c r="C64" s="135"/>
      <c r="D64" s="135"/>
      <c r="E64" s="135">
        <f>'将来負担比率（分子）の構造'!J$43</f>
        <v>242</v>
      </c>
      <c r="F64" s="135"/>
      <c r="G64" s="135"/>
      <c r="H64" s="135">
        <f>'将来負担比率（分子）の構造'!K$43</f>
        <v>278</v>
      </c>
      <c r="I64" s="135"/>
      <c r="J64" s="135"/>
      <c r="K64" s="135">
        <f>'将来負担比率（分子）の構造'!L$43</f>
        <v>240</v>
      </c>
      <c r="L64" s="135"/>
      <c r="M64" s="135"/>
      <c r="N64" s="135">
        <f>'将来負担比率（分子）の構造'!M$43</f>
        <v>204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1437</v>
      </c>
      <c r="C66" s="135"/>
      <c r="D66" s="135"/>
      <c r="E66" s="135">
        <f>'将来負担比率（分子）の構造'!J$41</f>
        <v>1387</v>
      </c>
      <c r="F66" s="135"/>
      <c r="G66" s="135"/>
      <c r="H66" s="135">
        <f>'将来負担比率（分子）の構造'!K$41</f>
        <v>1318</v>
      </c>
      <c r="I66" s="135"/>
      <c r="J66" s="135"/>
      <c r="K66" s="135">
        <f>'将来負担比率（分子）の構造'!L$41</f>
        <v>1311</v>
      </c>
      <c r="L66" s="135"/>
      <c r="M66" s="135"/>
      <c r="N66" s="135">
        <f>'将来負担比率（分子）の構造'!M$41</f>
        <v>1246</v>
      </c>
      <c r="O66" s="135"/>
      <c r="P66" s="135"/>
    </row>
    <row r="67" spans="1:16">
      <c r="A67" s="135" t="s">
        <v>63</v>
      </c>
      <c r="B67" s="135" t="e">
        <f>NA()</f>
        <v>#N/A</v>
      </c>
      <c r="C67" s="135">
        <f>IF(ISNUMBER('将来負担比率（分子）の構造'!I$52), IF('将来負担比率（分子）の構造'!I$52 &lt; 0, 0, '将来負担比率（分子）の構造'!I$52), NA())</f>
        <v>630</v>
      </c>
      <c r="D67" s="135" t="e">
        <f>NA()</f>
        <v>#N/A</v>
      </c>
      <c r="E67" s="135" t="e">
        <f>NA()</f>
        <v>#N/A</v>
      </c>
      <c r="F67" s="135">
        <f>IF(ISNUMBER('将来負担比率（分子）の構造'!J$52), IF('将来負担比率（分子）の構造'!J$52 &lt; 0, 0, '将来負担比率（分子）の構造'!J$52), NA())</f>
        <v>422</v>
      </c>
      <c r="G67" s="135" t="e">
        <f>NA()</f>
        <v>#N/A</v>
      </c>
      <c r="H67" s="135" t="e">
        <f>NA()</f>
        <v>#N/A</v>
      </c>
      <c r="I67" s="135">
        <f>IF(ISNUMBER('将来負担比率（分子）の構造'!K$52), IF('将来負担比率（分子）の構造'!K$52 &lt; 0, 0, '将来負担比率（分子）の構造'!K$52), NA())</f>
        <v>282</v>
      </c>
      <c r="J67" s="135" t="e">
        <f>NA()</f>
        <v>#N/A</v>
      </c>
      <c r="K67" s="135" t="e">
        <f>NA()</f>
        <v>#N/A</v>
      </c>
      <c r="L67" s="135">
        <f>IF(ISNUMBER('将来負担比率（分子）の構造'!L$52), IF('将来負担比率（分子）の構造'!L$52 &lt; 0, 0, '将来負担比率（分子）の構造'!L$52), NA())</f>
        <v>210</v>
      </c>
      <c r="M67" s="135" t="e">
        <f>NA()</f>
        <v>#N/A</v>
      </c>
      <c r="N67" s="135" t="e">
        <f>NA()</f>
        <v>#N/A</v>
      </c>
      <c r="O67" s="135">
        <f>IF(ISNUMBER('将来負担比率（分子）の構造'!M$52), IF('将来負担比率（分子）の構造'!M$52 &lt; 0, 0, '将来負担比率（分子）の構造'!M$52), NA())</f>
        <v>195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160894</v>
      </c>
      <c r="S5" s="581"/>
      <c r="T5" s="581"/>
      <c r="U5" s="581"/>
      <c r="V5" s="581"/>
      <c r="W5" s="581"/>
      <c r="X5" s="581"/>
      <c r="Y5" s="582"/>
      <c r="Z5" s="583">
        <v>11.8</v>
      </c>
      <c r="AA5" s="583"/>
      <c r="AB5" s="583"/>
      <c r="AC5" s="583"/>
      <c r="AD5" s="584">
        <v>160894</v>
      </c>
      <c r="AE5" s="584"/>
      <c r="AF5" s="584"/>
      <c r="AG5" s="584"/>
      <c r="AH5" s="584"/>
      <c r="AI5" s="584"/>
      <c r="AJ5" s="584"/>
      <c r="AK5" s="584"/>
      <c r="AL5" s="585">
        <v>20.8</v>
      </c>
      <c r="AM5" s="586"/>
      <c r="AN5" s="586"/>
      <c r="AO5" s="587"/>
      <c r="AP5" s="577" t="s">
        <v>208</v>
      </c>
      <c r="AQ5" s="578"/>
      <c r="AR5" s="578"/>
      <c r="AS5" s="578"/>
      <c r="AT5" s="578"/>
      <c r="AU5" s="578"/>
      <c r="AV5" s="578"/>
      <c r="AW5" s="578"/>
      <c r="AX5" s="578"/>
      <c r="AY5" s="578"/>
      <c r="AZ5" s="578"/>
      <c r="BA5" s="578"/>
      <c r="BB5" s="578"/>
      <c r="BC5" s="578"/>
      <c r="BD5" s="578"/>
      <c r="BE5" s="578"/>
      <c r="BF5" s="579"/>
      <c r="BG5" s="591">
        <v>160894</v>
      </c>
      <c r="BH5" s="592"/>
      <c r="BI5" s="592"/>
      <c r="BJ5" s="592"/>
      <c r="BK5" s="592"/>
      <c r="BL5" s="592"/>
      <c r="BM5" s="592"/>
      <c r="BN5" s="593"/>
      <c r="BO5" s="594">
        <v>100</v>
      </c>
      <c r="BP5" s="594"/>
      <c r="BQ5" s="594"/>
      <c r="BR5" s="594"/>
      <c r="BS5" s="595">
        <v>964</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6582</v>
      </c>
      <c r="S6" s="592"/>
      <c r="T6" s="592"/>
      <c r="U6" s="592"/>
      <c r="V6" s="592"/>
      <c r="W6" s="592"/>
      <c r="X6" s="592"/>
      <c r="Y6" s="593"/>
      <c r="Z6" s="594">
        <v>0.5</v>
      </c>
      <c r="AA6" s="594"/>
      <c r="AB6" s="594"/>
      <c r="AC6" s="594"/>
      <c r="AD6" s="595">
        <v>6582</v>
      </c>
      <c r="AE6" s="595"/>
      <c r="AF6" s="595"/>
      <c r="AG6" s="595"/>
      <c r="AH6" s="595"/>
      <c r="AI6" s="595"/>
      <c r="AJ6" s="595"/>
      <c r="AK6" s="595"/>
      <c r="AL6" s="596">
        <v>0.9</v>
      </c>
      <c r="AM6" s="597"/>
      <c r="AN6" s="597"/>
      <c r="AO6" s="598"/>
      <c r="AP6" s="588" t="s">
        <v>213</v>
      </c>
      <c r="AQ6" s="589"/>
      <c r="AR6" s="589"/>
      <c r="AS6" s="589"/>
      <c r="AT6" s="589"/>
      <c r="AU6" s="589"/>
      <c r="AV6" s="589"/>
      <c r="AW6" s="589"/>
      <c r="AX6" s="589"/>
      <c r="AY6" s="589"/>
      <c r="AZ6" s="589"/>
      <c r="BA6" s="589"/>
      <c r="BB6" s="589"/>
      <c r="BC6" s="589"/>
      <c r="BD6" s="589"/>
      <c r="BE6" s="589"/>
      <c r="BF6" s="590"/>
      <c r="BG6" s="591">
        <v>160894</v>
      </c>
      <c r="BH6" s="592"/>
      <c r="BI6" s="592"/>
      <c r="BJ6" s="592"/>
      <c r="BK6" s="592"/>
      <c r="BL6" s="592"/>
      <c r="BM6" s="592"/>
      <c r="BN6" s="593"/>
      <c r="BO6" s="594">
        <v>100</v>
      </c>
      <c r="BP6" s="594"/>
      <c r="BQ6" s="594"/>
      <c r="BR6" s="594"/>
      <c r="BS6" s="595">
        <v>964</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46227</v>
      </c>
      <c r="CS6" s="592"/>
      <c r="CT6" s="592"/>
      <c r="CU6" s="592"/>
      <c r="CV6" s="592"/>
      <c r="CW6" s="592"/>
      <c r="CX6" s="592"/>
      <c r="CY6" s="593"/>
      <c r="CZ6" s="594">
        <v>3.5</v>
      </c>
      <c r="DA6" s="594"/>
      <c r="DB6" s="594"/>
      <c r="DC6" s="594"/>
      <c r="DD6" s="600" t="s">
        <v>215</v>
      </c>
      <c r="DE6" s="592"/>
      <c r="DF6" s="592"/>
      <c r="DG6" s="592"/>
      <c r="DH6" s="592"/>
      <c r="DI6" s="592"/>
      <c r="DJ6" s="592"/>
      <c r="DK6" s="592"/>
      <c r="DL6" s="592"/>
      <c r="DM6" s="592"/>
      <c r="DN6" s="592"/>
      <c r="DO6" s="592"/>
      <c r="DP6" s="593"/>
      <c r="DQ6" s="600">
        <v>46221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521</v>
      </c>
      <c r="S7" s="592"/>
      <c r="T7" s="592"/>
      <c r="U7" s="592"/>
      <c r="V7" s="592"/>
      <c r="W7" s="592"/>
      <c r="X7" s="592"/>
      <c r="Y7" s="593"/>
      <c r="Z7" s="594">
        <v>0</v>
      </c>
      <c r="AA7" s="594"/>
      <c r="AB7" s="594"/>
      <c r="AC7" s="594"/>
      <c r="AD7" s="595">
        <v>521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59630</v>
      </c>
      <c r="BH7" s="592"/>
      <c r="BI7" s="592"/>
      <c r="BJ7" s="592"/>
      <c r="BK7" s="592"/>
      <c r="BL7" s="592"/>
      <c r="BM7" s="592"/>
      <c r="BN7" s="593"/>
      <c r="BO7" s="594">
        <v>37.1</v>
      </c>
      <c r="BP7" s="594"/>
      <c r="BQ7" s="594"/>
      <c r="BR7" s="594"/>
      <c r="BS7" s="595">
        <v>964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322486</v>
      </c>
      <c r="CS7" s="592"/>
      <c r="CT7" s="592"/>
      <c r="CU7" s="592"/>
      <c r="CV7" s="592"/>
      <c r="CW7" s="592"/>
      <c r="CX7" s="592"/>
      <c r="CY7" s="593"/>
      <c r="CZ7" s="594">
        <v>24.7</v>
      </c>
      <c r="DA7" s="594"/>
      <c r="DB7" s="594"/>
      <c r="DC7" s="594"/>
      <c r="DD7" s="600">
        <v>40224</v>
      </c>
      <c r="DE7" s="592"/>
      <c r="DF7" s="592"/>
      <c r="DG7" s="592"/>
      <c r="DH7" s="592"/>
      <c r="DI7" s="592"/>
      <c r="DJ7" s="592"/>
      <c r="DK7" s="592"/>
      <c r="DL7" s="592"/>
      <c r="DM7" s="592"/>
      <c r="DN7" s="592"/>
      <c r="DO7" s="592"/>
      <c r="DP7" s="593"/>
      <c r="DQ7" s="600">
        <v>211318</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817</v>
      </c>
      <c r="S8" s="592"/>
      <c r="T8" s="592"/>
      <c r="U8" s="592"/>
      <c r="V8" s="592"/>
      <c r="W8" s="592"/>
      <c r="X8" s="592"/>
      <c r="Y8" s="593"/>
      <c r="Z8" s="594">
        <v>0.1</v>
      </c>
      <c r="AA8" s="594"/>
      <c r="AB8" s="594"/>
      <c r="AC8" s="594"/>
      <c r="AD8" s="595">
        <v>817</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2156</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319922</v>
      </c>
      <c r="CS8" s="592"/>
      <c r="CT8" s="592"/>
      <c r="CU8" s="592"/>
      <c r="CV8" s="592"/>
      <c r="CW8" s="592"/>
      <c r="CX8" s="592"/>
      <c r="CY8" s="593"/>
      <c r="CZ8" s="594">
        <v>24.5</v>
      </c>
      <c r="DA8" s="594"/>
      <c r="DB8" s="594"/>
      <c r="DC8" s="594"/>
      <c r="DD8" s="600">
        <v>696</v>
      </c>
      <c r="DE8" s="592"/>
      <c r="DF8" s="592"/>
      <c r="DG8" s="592"/>
      <c r="DH8" s="592"/>
      <c r="DI8" s="592"/>
      <c r="DJ8" s="592"/>
      <c r="DK8" s="592"/>
      <c r="DL8" s="592"/>
      <c r="DM8" s="592"/>
      <c r="DN8" s="592"/>
      <c r="DO8" s="592"/>
      <c r="DP8" s="593"/>
      <c r="DQ8" s="600">
        <v>228174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1289</v>
      </c>
      <c r="S9" s="592"/>
      <c r="T9" s="592"/>
      <c r="U9" s="592"/>
      <c r="V9" s="592"/>
      <c r="W9" s="592"/>
      <c r="X9" s="592"/>
      <c r="Y9" s="593"/>
      <c r="Z9" s="594">
        <v>0.1</v>
      </c>
      <c r="AA9" s="594"/>
      <c r="AB9" s="594"/>
      <c r="AC9" s="594"/>
      <c r="AD9" s="595">
        <v>1289</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52031</v>
      </c>
      <c r="BH9" s="592"/>
      <c r="BI9" s="592"/>
      <c r="BJ9" s="592"/>
      <c r="BK9" s="592"/>
      <c r="BL9" s="592"/>
      <c r="BM9" s="592"/>
      <c r="BN9" s="593"/>
      <c r="BO9" s="594">
        <v>32.299999999999997</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160089</v>
      </c>
      <c r="CS9" s="592"/>
      <c r="CT9" s="592"/>
      <c r="CU9" s="592"/>
      <c r="CV9" s="592"/>
      <c r="CW9" s="592"/>
      <c r="CX9" s="592"/>
      <c r="CY9" s="593"/>
      <c r="CZ9" s="594">
        <v>12.3</v>
      </c>
      <c r="DA9" s="594"/>
      <c r="DB9" s="594"/>
      <c r="DC9" s="594"/>
      <c r="DD9" s="600">
        <v>1587</v>
      </c>
      <c r="DE9" s="592"/>
      <c r="DF9" s="592"/>
      <c r="DG9" s="592"/>
      <c r="DH9" s="592"/>
      <c r="DI9" s="592"/>
      <c r="DJ9" s="592"/>
      <c r="DK9" s="592"/>
      <c r="DL9" s="592"/>
      <c r="DM9" s="592"/>
      <c r="DN9" s="592"/>
      <c r="DO9" s="592"/>
      <c r="DP9" s="593"/>
      <c r="DQ9" s="600">
        <v>147694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15283</v>
      </c>
      <c r="S10" s="592"/>
      <c r="T10" s="592"/>
      <c r="U10" s="592"/>
      <c r="V10" s="592"/>
      <c r="W10" s="592"/>
      <c r="X10" s="592"/>
      <c r="Y10" s="593"/>
      <c r="Z10" s="594">
        <v>1.1000000000000001</v>
      </c>
      <c r="AA10" s="594"/>
      <c r="AB10" s="594"/>
      <c r="AC10" s="594"/>
      <c r="AD10" s="595">
        <v>15283</v>
      </c>
      <c r="AE10" s="595"/>
      <c r="AF10" s="595"/>
      <c r="AG10" s="595"/>
      <c r="AH10" s="595"/>
      <c r="AI10" s="595"/>
      <c r="AJ10" s="595"/>
      <c r="AK10" s="595"/>
      <c r="AL10" s="596">
        <v>2</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4256</v>
      </c>
      <c r="BH10" s="592"/>
      <c r="BI10" s="592"/>
      <c r="BJ10" s="592"/>
      <c r="BK10" s="592"/>
      <c r="BL10" s="592"/>
      <c r="BM10" s="592"/>
      <c r="BN10" s="593"/>
      <c r="BO10" s="594">
        <v>2.6</v>
      </c>
      <c r="BP10" s="594"/>
      <c r="BQ10" s="594"/>
      <c r="BR10" s="594"/>
      <c r="BS10" s="600">
        <v>763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111</v>
      </c>
      <c r="CS10" s="592"/>
      <c r="CT10" s="592"/>
      <c r="CU10" s="592"/>
      <c r="CV10" s="592"/>
      <c r="CW10" s="592"/>
      <c r="CX10" s="592"/>
      <c r="CY10" s="593"/>
      <c r="CZ10" s="594" t="s">
        <v>111</v>
      </c>
      <c r="DA10" s="594"/>
      <c r="DB10" s="594"/>
      <c r="DC10" s="594"/>
      <c r="DD10" s="600" t="s">
        <v>111</v>
      </c>
      <c r="DE10" s="592"/>
      <c r="DF10" s="592"/>
      <c r="DG10" s="592"/>
      <c r="DH10" s="592"/>
      <c r="DI10" s="592"/>
      <c r="DJ10" s="592"/>
      <c r="DK10" s="592"/>
      <c r="DL10" s="592"/>
      <c r="DM10" s="592"/>
      <c r="DN10" s="592"/>
      <c r="DO10" s="592"/>
      <c r="DP10" s="593"/>
      <c r="DQ10" s="600" t="s">
        <v>111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46561</v>
      </c>
      <c r="S11" s="592"/>
      <c r="T11" s="592"/>
      <c r="U11" s="592"/>
      <c r="V11" s="592"/>
      <c r="W11" s="592"/>
      <c r="X11" s="592"/>
      <c r="Y11" s="593"/>
      <c r="Z11" s="594">
        <v>3.4</v>
      </c>
      <c r="AA11" s="594"/>
      <c r="AB11" s="594"/>
      <c r="AC11" s="594"/>
      <c r="AD11" s="595">
        <v>46561</v>
      </c>
      <c r="AE11" s="595"/>
      <c r="AF11" s="595"/>
      <c r="AG11" s="595"/>
      <c r="AH11" s="595"/>
      <c r="AI11" s="595"/>
      <c r="AJ11" s="595"/>
      <c r="AK11" s="595"/>
      <c r="AL11" s="596">
        <v>6</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1187</v>
      </c>
      <c r="BH11" s="592"/>
      <c r="BI11" s="592"/>
      <c r="BJ11" s="592"/>
      <c r="BK11" s="592"/>
      <c r="BL11" s="592"/>
      <c r="BM11" s="592"/>
      <c r="BN11" s="593"/>
      <c r="BO11" s="594">
        <v>0.7</v>
      </c>
      <c r="BP11" s="594"/>
      <c r="BQ11" s="594"/>
      <c r="BR11" s="594"/>
      <c r="BS11" s="600">
        <v>201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19895</v>
      </c>
      <c r="CS11" s="592"/>
      <c r="CT11" s="592"/>
      <c r="CU11" s="592"/>
      <c r="CV11" s="592"/>
      <c r="CW11" s="592"/>
      <c r="CX11" s="592"/>
      <c r="CY11" s="593"/>
      <c r="CZ11" s="594">
        <v>1.5</v>
      </c>
      <c r="DA11" s="594"/>
      <c r="DB11" s="594"/>
      <c r="DC11" s="594"/>
      <c r="DD11" s="600">
        <v>4205</v>
      </c>
      <c r="DE11" s="592"/>
      <c r="DF11" s="592"/>
      <c r="DG11" s="592"/>
      <c r="DH11" s="592"/>
      <c r="DI11" s="592"/>
      <c r="DJ11" s="592"/>
      <c r="DK11" s="592"/>
      <c r="DL11" s="592"/>
      <c r="DM11" s="592"/>
      <c r="DN11" s="592"/>
      <c r="DO11" s="592"/>
      <c r="DP11" s="593"/>
      <c r="DQ11" s="600">
        <v>14638</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85510</v>
      </c>
      <c r="BH12" s="592"/>
      <c r="BI12" s="592"/>
      <c r="BJ12" s="592"/>
      <c r="BK12" s="592"/>
      <c r="BL12" s="592"/>
      <c r="BM12" s="592"/>
      <c r="BN12" s="593"/>
      <c r="BO12" s="594">
        <v>53.1</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58003</v>
      </c>
      <c r="CS12" s="592"/>
      <c r="CT12" s="592"/>
      <c r="CU12" s="592"/>
      <c r="CV12" s="592"/>
      <c r="CW12" s="592"/>
      <c r="CX12" s="592"/>
      <c r="CY12" s="593"/>
      <c r="CZ12" s="594">
        <v>4.4000000000000004</v>
      </c>
      <c r="DA12" s="594"/>
      <c r="DB12" s="594"/>
      <c r="DC12" s="594"/>
      <c r="DD12" s="600">
        <v>6007</v>
      </c>
      <c r="DE12" s="592"/>
      <c r="DF12" s="592"/>
      <c r="DG12" s="592"/>
      <c r="DH12" s="592"/>
      <c r="DI12" s="592"/>
      <c r="DJ12" s="592"/>
      <c r="DK12" s="592"/>
      <c r="DL12" s="592"/>
      <c r="DM12" s="592"/>
      <c r="DN12" s="592"/>
      <c r="DO12" s="592"/>
      <c r="DP12" s="593"/>
      <c r="DQ12" s="600">
        <v>48102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2436</v>
      </c>
      <c r="S13" s="592"/>
      <c r="T13" s="592"/>
      <c r="U13" s="592"/>
      <c r="V13" s="592"/>
      <c r="W13" s="592"/>
      <c r="X13" s="592"/>
      <c r="Y13" s="593"/>
      <c r="Z13" s="594">
        <v>0.2</v>
      </c>
      <c r="AA13" s="594"/>
      <c r="AB13" s="594"/>
      <c r="AC13" s="594"/>
      <c r="AD13" s="595">
        <v>2436</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85510</v>
      </c>
      <c r="BH13" s="592"/>
      <c r="BI13" s="592"/>
      <c r="BJ13" s="592"/>
      <c r="BK13" s="592"/>
      <c r="BL13" s="592"/>
      <c r="BM13" s="592"/>
      <c r="BN13" s="593"/>
      <c r="BO13" s="594">
        <v>53.1</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98092</v>
      </c>
      <c r="CS13" s="592"/>
      <c r="CT13" s="592"/>
      <c r="CU13" s="592"/>
      <c r="CV13" s="592"/>
      <c r="CW13" s="592"/>
      <c r="CX13" s="592"/>
      <c r="CY13" s="593"/>
      <c r="CZ13" s="594">
        <v>7.5</v>
      </c>
      <c r="DA13" s="594"/>
      <c r="DB13" s="594"/>
      <c r="DC13" s="594"/>
      <c r="DD13" s="600">
        <v>69537</v>
      </c>
      <c r="DE13" s="592"/>
      <c r="DF13" s="592"/>
      <c r="DG13" s="592"/>
      <c r="DH13" s="592"/>
      <c r="DI13" s="592"/>
      <c r="DJ13" s="592"/>
      <c r="DK13" s="592"/>
      <c r="DL13" s="592"/>
      <c r="DM13" s="592"/>
      <c r="DN13" s="592"/>
      <c r="DO13" s="592"/>
      <c r="DP13" s="593"/>
      <c r="DQ13" s="600">
        <v>27974</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3585</v>
      </c>
      <c r="BH14" s="592"/>
      <c r="BI14" s="592"/>
      <c r="BJ14" s="592"/>
      <c r="BK14" s="592"/>
      <c r="BL14" s="592"/>
      <c r="BM14" s="592"/>
      <c r="BN14" s="593"/>
      <c r="BO14" s="594">
        <v>2.2000000000000002</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71330</v>
      </c>
      <c r="CS14" s="592"/>
      <c r="CT14" s="592"/>
      <c r="CU14" s="592"/>
      <c r="CV14" s="592"/>
      <c r="CW14" s="592"/>
      <c r="CX14" s="592"/>
      <c r="CY14" s="593"/>
      <c r="CZ14" s="594">
        <v>5.5</v>
      </c>
      <c r="DA14" s="594"/>
      <c r="DB14" s="594"/>
      <c r="DC14" s="594"/>
      <c r="DD14" s="600">
        <v>6615</v>
      </c>
      <c r="DE14" s="592"/>
      <c r="DF14" s="592"/>
      <c r="DG14" s="592"/>
      <c r="DH14" s="592"/>
      <c r="DI14" s="592"/>
      <c r="DJ14" s="592"/>
      <c r="DK14" s="592"/>
      <c r="DL14" s="592"/>
      <c r="DM14" s="592"/>
      <c r="DN14" s="592"/>
      <c r="DO14" s="592"/>
      <c r="DP14" s="593"/>
      <c r="DQ14" s="600">
        <v>68870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126</v>
      </c>
      <c r="S15" s="592"/>
      <c r="T15" s="592"/>
      <c r="U15" s="592"/>
      <c r="V15" s="592"/>
      <c r="W15" s="592"/>
      <c r="X15" s="592"/>
      <c r="Y15" s="593"/>
      <c r="Z15" s="594">
        <v>0</v>
      </c>
      <c r="AA15" s="594"/>
      <c r="AB15" s="594"/>
      <c r="AC15" s="594"/>
      <c r="AD15" s="595">
        <v>126</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12169</v>
      </c>
      <c r="BH15" s="592"/>
      <c r="BI15" s="592"/>
      <c r="BJ15" s="592"/>
      <c r="BK15" s="592"/>
      <c r="BL15" s="592"/>
      <c r="BM15" s="592"/>
      <c r="BN15" s="593"/>
      <c r="BO15" s="594">
        <v>7.6</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43936</v>
      </c>
      <c r="CS15" s="592"/>
      <c r="CT15" s="592"/>
      <c r="CU15" s="592"/>
      <c r="CV15" s="592"/>
      <c r="CW15" s="592"/>
      <c r="CX15" s="592"/>
      <c r="CY15" s="593"/>
      <c r="CZ15" s="594">
        <v>3.4</v>
      </c>
      <c r="DA15" s="594"/>
      <c r="DB15" s="594"/>
      <c r="DC15" s="594"/>
      <c r="DD15" s="600" t="s">
        <v>111</v>
      </c>
      <c r="DE15" s="592"/>
      <c r="DF15" s="592"/>
      <c r="DG15" s="592"/>
      <c r="DH15" s="592"/>
      <c r="DI15" s="592"/>
      <c r="DJ15" s="592"/>
      <c r="DK15" s="592"/>
      <c r="DL15" s="592"/>
      <c r="DM15" s="592"/>
      <c r="DN15" s="592"/>
      <c r="DO15" s="592"/>
      <c r="DP15" s="593"/>
      <c r="DQ15" s="600">
        <v>43579</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710638</v>
      </c>
      <c r="S16" s="592"/>
      <c r="T16" s="592"/>
      <c r="U16" s="592"/>
      <c r="V16" s="592"/>
      <c r="W16" s="592"/>
      <c r="X16" s="592"/>
      <c r="Y16" s="593"/>
      <c r="Z16" s="594">
        <v>52.1</v>
      </c>
      <c r="AA16" s="594"/>
      <c r="AB16" s="594"/>
      <c r="AC16" s="594"/>
      <c r="AD16" s="595">
        <v>538041</v>
      </c>
      <c r="AE16" s="595"/>
      <c r="AF16" s="595"/>
      <c r="AG16" s="595"/>
      <c r="AH16" s="595"/>
      <c r="AI16" s="595"/>
      <c r="AJ16" s="595"/>
      <c r="AK16" s="595"/>
      <c r="AL16" s="596">
        <v>69.599999999999994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2062</v>
      </c>
      <c r="CS16" s="592"/>
      <c r="CT16" s="592"/>
      <c r="CU16" s="592"/>
      <c r="CV16" s="592"/>
      <c r="CW16" s="592"/>
      <c r="CX16" s="592"/>
      <c r="CY16" s="593"/>
      <c r="CZ16" s="594">
        <v>0.2</v>
      </c>
      <c r="DA16" s="594"/>
      <c r="DB16" s="594"/>
      <c r="DC16" s="594"/>
      <c r="DD16" s="600" t="s">
        <v>111</v>
      </c>
      <c r="DE16" s="592"/>
      <c r="DF16" s="592"/>
      <c r="DG16" s="592"/>
      <c r="DH16" s="592"/>
      <c r="DI16" s="592"/>
      <c r="DJ16" s="592"/>
      <c r="DK16" s="592"/>
      <c r="DL16" s="592"/>
      <c r="DM16" s="592"/>
      <c r="DN16" s="592"/>
      <c r="DO16" s="592"/>
      <c r="DP16" s="593"/>
      <c r="DQ16" s="600">
        <v>662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538041</v>
      </c>
      <c r="S17" s="592"/>
      <c r="T17" s="592"/>
      <c r="U17" s="592"/>
      <c r="V17" s="592"/>
      <c r="W17" s="592"/>
      <c r="X17" s="592"/>
      <c r="Y17" s="593"/>
      <c r="Z17" s="594">
        <v>39.5</v>
      </c>
      <c r="AA17" s="594"/>
      <c r="AB17" s="594"/>
      <c r="AC17" s="594"/>
      <c r="AD17" s="595">
        <v>538041</v>
      </c>
      <c r="AE17" s="595"/>
      <c r="AF17" s="595"/>
      <c r="AG17" s="595"/>
      <c r="AH17" s="595"/>
      <c r="AI17" s="595"/>
      <c r="AJ17" s="595"/>
      <c r="AK17" s="595"/>
      <c r="AL17" s="596">
        <v>69.599999999999994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162876</v>
      </c>
      <c r="CS17" s="592"/>
      <c r="CT17" s="592"/>
      <c r="CU17" s="592"/>
      <c r="CV17" s="592"/>
      <c r="CW17" s="592"/>
      <c r="CX17" s="592"/>
      <c r="CY17" s="593"/>
      <c r="CZ17" s="594">
        <v>12.5</v>
      </c>
      <c r="DA17" s="594"/>
      <c r="DB17" s="594"/>
      <c r="DC17" s="594"/>
      <c r="DD17" s="600" t="s">
        <v>111</v>
      </c>
      <c r="DE17" s="592"/>
      <c r="DF17" s="592"/>
      <c r="DG17" s="592"/>
      <c r="DH17" s="592"/>
      <c r="DI17" s="592"/>
      <c r="DJ17" s="592"/>
      <c r="DK17" s="592"/>
      <c r="DL17" s="592"/>
      <c r="DM17" s="592"/>
      <c r="DN17" s="592"/>
      <c r="DO17" s="592"/>
      <c r="DP17" s="593"/>
      <c r="DQ17" s="600">
        <v>162876</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172597</v>
      </c>
      <c r="S18" s="592"/>
      <c r="T18" s="592"/>
      <c r="U18" s="592"/>
      <c r="V18" s="592"/>
      <c r="W18" s="592"/>
      <c r="X18" s="592"/>
      <c r="Y18" s="593"/>
      <c r="Z18" s="594">
        <v>12.7</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111</v>
      </c>
      <c r="S19" s="592"/>
      <c r="T19" s="592"/>
      <c r="U19" s="592"/>
      <c r="V19" s="592"/>
      <c r="W19" s="592"/>
      <c r="X19" s="592"/>
      <c r="Y19" s="593"/>
      <c r="Z19" s="594" t="s">
        <v>111</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945147</v>
      </c>
      <c r="S20" s="592"/>
      <c r="T20" s="592"/>
      <c r="U20" s="592"/>
      <c r="V20" s="592"/>
      <c r="W20" s="592"/>
      <c r="X20" s="592"/>
      <c r="Y20" s="593"/>
      <c r="Z20" s="594">
        <v>69.3</v>
      </c>
      <c r="AA20" s="594"/>
      <c r="AB20" s="594"/>
      <c r="AC20" s="594"/>
      <c r="AD20" s="595">
        <v>772550</v>
      </c>
      <c r="AE20" s="595"/>
      <c r="AF20" s="595"/>
      <c r="AG20" s="595"/>
      <c r="AH20" s="595"/>
      <c r="AI20" s="595"/>
      <c r="AJ20" s="595"/>
      <c r="AK20" s="595"/>
      <c r="AL20" s="596">
        <v>100</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1304918</v>
      </c>
      <c r="CS20" s="592"/>
      <c r="CT20" s="592"/>
      <c r="CU20" s="592"/>
      <c r="CV20" s="592"/>
      <c r="CW20" s="592"/>
      <c r="CX20" s="592"/>
      <c r="CY20" s="593"/>
      <c r="CZ20" s="594">
        <v>100</v>
      </c>
      <c r="DA20" s="594"/>
      <c r="DB20" s="594"/>
      <c r="DC20" s="594"/>
      <c r="DD20" s="600">
        <v>128871</v>
      </c>
      <c r="DE20" s="592"/>
      <c r="DF20" s="592"/>
      <c r="DG20" s="592"/>
      <c r="DH20" s="592"/>
      <c r="DI20" s="592"/>
      <c r="DJ20" s="592"/>
      <c r="DK20" s="592"/>
      <c r="DL20" s="592"/>
      <c r="DM20" s="592"/>
      <c r="DN20" s="592"/>
      <c r="DO20" s="592"/>
      <c r="DP20" s="593"/>
      <c r="DQ20" s="600">
        <v>1000108</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t="s">
        <v>111</v>
      </c>
      <c r="S21" s="592"/>
      <c r="T21" s="592"/>
      <c r="U21" s="592"/>
      <c r="V21" s="592"/>
      <c r="W21" s="592"/>
      <c r="X21" s="592"/>
      <c r="Y21" s="593"/>
      <c r="Z21" s="594" t="s">
        <v>111</v>
      </c>
      <c r="AA21" s="594"/>
      <c r="AB21" s="594"/>
      <c r="AC21" s="594"/>
      <c r="AD21" s="595" t="s">
        <v>111</v>
      </c>
      <c r="AE21" s="595"/>
      <c r="AF21" s="595"/>
      <c r="AG21" s="595"/>
      <c r="AH21" s="595"/>
      <c r="AI21" s="595"/>
      <c r="AJ21" s="595"/>
      <c r="AK21" s="595"/>
      <c r="AL21" s="596" t="s">
        <v>111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46980</v>
      </c>
      <c r="S22" s="592"/>
      <c r="T22" s="592"/>
      <c r="U22" s="592"/>
      <c r="V22" s="592"/>
      <c r="W22" s="592"/>
      <c r="X22" s="592"/>
      <c r="Y22" s="593"/>
      <c r="Z22" s="594">
        <v>3.4</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8240</v>
      </c>
      <c r="S23" s="592"/>
      <c r="T23" s="592"/>
      <c r="U23" s="592"/>
      <c r="V23" s="592"/>
      <c r="W23" s="592"/>
      <c r="X23" s="592"/>
      <c r="Y23" s="593"/>
      <c r="Z23" s="594">
        <v>0.6</v>
      </c>
      <c r="AA23" s="594"/>
      <c r="AB23" s="594"/>
      <c r="AC23" s="594"/>
      <c r="AD23" s="595" t="s">
        <v>111</v>
      </c>
      <c r="AE23" s="595"/>
      <c r="AF23" s="595"/>
      <c r="AG23" s="595"/>
      <c r="AH23" s="595"/>
      <c r="AI23" s="595"/>
      <c r="AJ23" s="595"/>
      <c r="AK23" s="595"/>
      <c r="AL23" s="596" t="s">
        <v>111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9575</v>
      </c>
      <c r="S24" s="592"/>
      <c r="T24" s="592"/>
      <c r="U24" s="592"/>
      <c r="V24" s="592"/>
      <c r="W24" s="592"/>
      <c r="X24" s="592"/>
      <c r="Y24" s="593"/>
      <c r="Z24" s="594">
        <v>0.7</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574642</v>
      </c>
      <c r="CS24" s="581"/>
      <c r="CT24" s="581"/>
      <c r="CU24" s="581"/>
      <c r="CV24" s="581"/>
      <c r="CW24" s="581"/>
      <c r="CX24" s="581"/>
      <c r="CY24" s="582"/>
      <c r="CZ24" s="620">
        <v>44</v>
      </c>
      <c r="DA24" s="621"/>
      <c r="DB24" s="621"/>
      <c r="DC24" s="622"/>
      <c r="DD24" s="619">
        <v>466692</v>
      </c>
      <c r="DE24" s="581"/>
      <c r="DF24" s="581"/>
      <c r="DG24" s="581"/>
      <c r="DH24" s="581"/>
      <c r="DI24" s="581"/>
      <c r="DJ24" s="581"/>
      <c r="DK24" s="582"/>
      <c r="DL24" s="619">
        <v>450337</v>
      </c>
      <c r="DM24" s="581"/>
      <c r="DN24" s="581"/>
      <c r="DO24" s="581"/>
      <c r="DP24" s="581"/>
      <c r="DQ24" s="581"/>
      <c r="DR24" s="581"/>
      <c r="DS24" s="581"/>
      <c r="DT24" s="581"/>
      <c r="DU24" s="581"/>
      <c r="DV24" s="582"/>
      <c r="DW24" s="585">
        <v>55</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95830</v>
      </c>
      <c r="S25" s="592"/>
      <c r="T25" s="592"/>
      <c r="U25" s="592"/>
      <c r="V25" s="592"/>
      <c r="W25" s="592"/>
      <c r="X25" s="592"/>
      <c r="Y25" s="593"/>
      <c r="Z25" s="594">
        <v>7</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333963</v>
      </c>
      <c r="CS25" s="623"/>
      <c r="CT25" s="623"/>
      <c r="CU25" s="623"/>
      <c r="CV25" s="623"/>
      <c r="CW25" s="623"/>
      <c r="CX25" s="623"/>
      <c r="CY25" s="624"/>
      <c r="CZ25" s="625">
        <v>25.6</v>
      </c>
      <c r="DA25" s="626"/>
      <c r="DB25" s="626"/>
      <c r="DC25" s="627"/>
      <c r="DD25" s="600">
        <v>274821</v>
      </c>
      <c r="DE25" s="623"/>
      <c r="DF25" s="623"/>
      <c r="DG25" s="623"/>
      <c r="DH25" s="623"/>
      <c r="DI25" s="623"/>
      <c r="DJ25" s="623"/>
      <c r="DK25" s="624"/>
      <c r="DL25" s="600">
        <v>266456</v>
      </c>
      <c r="DM25" s="623"/>
      <c r="DN25" s="623"/>
      <c r="DO25" s="623"/>
      <c r="DP25" s="623"/>
      <c r="DQ25" s="623"/>
      <c r="DR25" s="623"/>
      <c r="DS25" s="623"/>
      <c r="DT25" s="623"/>
      <c r="DU25" s="623"/>
      <c r="DV25" s="624"/>
      <c r="DW25" s="596">
        <v>32.5</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198436</v>
      </c>
      <c r="CS26" s="592"/>
      <c r="CT26" s="592"/>
      <c r="CU26" s="592"/>
      <c r="CV26" s="592"/>
      <c r="CW26" s="592"/>
      <c r="CX26" s="592"/>
      <c r="CY26" s="593"/>
      <c r="CZ26" s="625">
        <v>15.2</v>
      </c>
      <c r="DA26" s="626"/>
      <c r="DB26" s="626"/>
      <c r="DC26" s="627"/>
      <c r="DD26" s="600">
        <v>144542</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89161</v>
      </c>
      <c r="S27" s="592"/>
      <c r="T27" s="592"/>
      <c r="U27" s="592"/>
      <c r="V27" s="592"/>
      <c r="W27" s="592"/>
      <c r="X27" s="592"/>
      <c r="Y27" s="593"/>
      <c r="Z27" s="594">
        <v>6.5</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160894</v>
      </c>
      <c r="BH27" s="592"/>
      <c r="BI27" s="592"/>
      <c r="BJ27" s="592"/>
      <c r="BK27" s="592"/>
      <c r="BL27" s="592"/>
      <c r="BM27" s="592"/>
      <c r="BN27" s="593"/>
      <c r="BO27" s="594">
        <v>100</v>
      </c>
      <c r="BP27" s="594"/>
      <c r="BQ27" s="594"/>
      <c r="BR27" s="594"/>
      <c r="BS27" s="600">
        <v>964</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77803</v>
      </c>
      <c r="CS27" s="623"/>
      <c r="CT27" s="623"/>
      <c r="CU27" s="623"/>
      <c r="CV27" s="623"/>
      <c r="CW27" s="623"/>
      <c r="CX27" s="623"/>
      <c r="CY27" s="624"/>
      <c r="CZ27" s="625">
        <v>6</v>
      </c>
      <c r="DA27" s="626"/>
      <c r="DB27" s="626"/>
      <c r="DC27" s="627"/>
      <c r="DD27" s="600">
        <v>28995</v>
      </c>
      <c r="DE27" s="623"/>
      <c r="DF27" s="623"/>
      <c r="DG27" s="623"/>
      <c r="DH27" s="623"/>
      <c r="DI27" s="623"/>
      <c r="DJ27" s="623"/>
      <c r="DK27" s="624"/>
      <c r="DL27" s="600">
        <v>21005</v>
      </c>
      <c r="DM27" s="623"/>
      <c r="DN27" s="623"/>
      <c r="DO27" s="623"/>
      <c r="DP27" s="623"/>
      <c r="DQ27" s="623"/>
      <c r="DR27" s="623"/>
      <c r="DS27" s="623"/>
      <c r="DT27" s="623"/>
      <c r="DU27" s="623"/>
      <c r="DV27" s="624"/>
      <c r="DW27" s="596">
        <v>2.6</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151</v>
      </c>
      <c r="S28" s="592"/>
      <c r="T28" s="592"/>
      <c r="U28" s="592"/>
      <c r="V28" s="592"/>
      <c r="W28" s="592"/>
      <c r="X28" s="592"/>
      <c r="Y28" s="593"/>
      <c r="Z28" s="594">
        <v>0</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162876</v>
      </c>
      <c r="CS28" s="592"/>
      <c r="CT28" s="592"/>
      <c r="CU28" s="592"/>
      <c r="CV28" s="592"/>
      <c r="CW28" s="592"/>
      <c r="CX28" s="592"/>
      <c r="CY28" s="593"/>
      <c r="CZ28" s="625">
        <v>12.5</v>
      </c>
      <c r="DA28" s="626"/>
      <c r="DB28" s="626"/>
      <c r="DC28" s="627"/>
      <c r="DD28" s="600">
        <v>162876</v>
      </c>
      <c r="DE28" s="592"/>
      <c r="DF28" s="592"/>
      <c r="DG28" s="592"/>
      <c r="DH28" s="592"/>
      <c r="DI28" s="592"/>
      <c r="DJ28" s="592"/>
      <c r="DK28" s="593"/>
      <c r="DL28" s="600">
        <v>162876</v>
      </c>
      <c r="DM28" s="592"/>
      <c r="DN28" s="592"/>
      <c r="DO28" s="592"/>
      <c r="DP28" s="592"/>
      <c r="DQ28" s="592"/>
      <c r="DR28" s="592"/>
      <c r="DS28" s="592"/>
      <c r="DT28" s="592"/>
      <c r="DU28" s="592"/>
      <c r="DV28" s="593"/>
      <c r="DW28" s="596">
        <v>19.899999999999999</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1088</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162876</v>
      </c>
      <c r="CS29" s="623"/>
      <c r="CT29" s="623"/>
      <c r="CU29" s="623"/>
      <c r="CV29" s="623"/>
      <c r="CW29" s="623"/>
      <c r="CX29" s="623"/>
      <c r="CY29" s="624"/>
      <c r="CZ29" s="625">
        <v>12.5</v>
      </c>
      <c r="DA29" s="626"/>
      <c r="DB29" s="626"/>
      <c r="DC29" s="627"/>
      <c r="DD29" s="600">
        <v>162876</v>
      </c>
      <c r="DE29" s="623"/>
      <c r="DF29" s="623"/>
      <c r="DG29" s="623"/>
      <c r="DH29" s="623"/>
      <c r="DI29" s="623"/>
      <c r="DJ29" s="623"/>
      <c r="DK29" s="624"/>
      <c r="DL29" s="600">
        <v>162876</v>
      </c>
      <c r="DM29" s="623"/>
      <c r="DN29" s="623"/>
      <c r="DO29" s="623"/>
      <c r="DP29" s="623"/>
      <c r="DQ29" s="623"/>
      <c r="DR29" s="623"/>
      <c r="DS29" s="623"/>
      <c r="DT29" s="623"/>
      <c r="DU29" s="623"/>
      <c r="DV29" s="624"/>
      <c r="DW29" s="596">
        <v>19.899999999999999</v>
      </c>
      <c r="DX29" s="617"/>
      <c r="DY29" s="617"/>
      <c r="DZ29" s="617"/>
      <c r="EA29" s="617"/>
      <c r="EB29" s="617"/>
      <c r="EC29" s="618"/>
    </row>
    <row r="30" spans="2:133" ht="11.25" customHeight="1">
      <c r="B30" s="588" t="s">
        <v>288</v>
      </c>
      <c r="C30" s="589"/>
      <c r="D30" s="589"/>
      <c r="E30" s="589"/>
      <c r="F30" s="589"/>
      <c r="G30" s="589"/>
      <c r="H30" s="589"/>
      <c r="I30" s="589"/>
      <c r="J30" s="589"/>
      <c r="K30" s="589"/>
      <c r="L30" s="589"/>
      <c r="M30" s="589"/>
      <c r="N30" s="589"/>
      <c r="O30" s="589"/>
      <c r="P30" s="589"/>
      <c r="Q30" s="590"/>
      <c r="R30" s="591">
        <v>29108</v>
      </c>
      <c r="S30" s="592"/>
      <c r="T30" s="592"/>
      <c r="U30" s="592"/>
      <c r="V30" s="592"/>
      <c r="W30" s="592"/>
      <c r="X30" s="592"/>
      <c r="Y30" s="593"/>
      <c r="Z30" s="594">
        <v>2.1</v>
      </c>
      <c r="AA30" s="594"/>
      <c r="AB30" s="594"/>
      <c r="AC30" s="594"/>
      <c r="AD30" s="595" t="s">
        <v>111</v>
      </c>
      <c r="AE30" s="595"/>
      <c r="AF30" s="595"/>
      <c r="AG30" s="595"/>
      <c r="AH30" s="595"/>
      <c r="AI30" s="595"/>
      <c r="AJ30" s="595"/>
      <c r="AK30" s="595"/>
      <c r="AL30" s="596" t="s">
        <v>111</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97.6</v>
      </c>
      <c r="BH30" s="650"/>
      <c r="BI30" s="650"/>
      <c r="BJ30" s="650"/>
      <c r="BK30" s="650"/>
      <c r="BL30" s="650"/>
      <c r="BM30" s="586">
        <v>90.6</v>
      </c>
      <c r="BN30" s="650"/>
      <c r="BO30" s="650"/>
      <c r="BP30" s="650"/>
      <c r="BQ30" s="651"/>
      <c r="BR30" s="649">
        <v>97.8</v>
      </c>
      <c r="BS30" s="650"/>
      <c r="BT30" s="650"/>
      <c r="BU30" s="650"/>
      <c r="BV30" s="650"/>
      <c r="BW30" s="650"/>
      <c r="BX30" s="586">
        <v>90.4</v>
      </c>
      <c r="BY30" s="650"/>
      <c r="BZ30" s="650"/>
      <c r="CA30" s="650"/>
      <c r="CB30" s="651"/>
      <c r="CD30" s="654"/>
      <c r="CE30" s="655"/>
      <c r="CF30" s="605" t="s">
        <v>291</v>
      </c>
      <c r="CG30" s="606"/>
      <c r="CH30" s="606"/>
      <c r="CI30" s="606"/>
      <c r="CJ30" s="606"/>
      <c r="CK30" s="606"/>
      <c r="CL30" s="606"/>
      <c r="CM30" s="606"/>
      <c r="CN30" s="606"/>
      <c r="CO30" s="606"/>
      <c r="CP30" s="606"/>
      <c r="CQ30" s="607"/>
      <c r="CR30" s="591">
        <v>146353</v>
      </c>
      <c r="CS30" s="592"/>
      <c r="CT30" s="592"/>
      <c r="CU30" s="592"/>
      <c r="CV30" s="592"/>
      <c r="CW30" s="592"/>
      <c r="CX30" s="592"/>
      <c r="CY30" s="593"/>
      <c r="CZ30" s="625">
        <v>11.2</v>
      </c>
      <c r="DA30" s="626"/>
      <c r="DB30" s="626"/>
      <c r="DC30" s="627"/>
      <c r="DD30" s="600">
        <v>146353</v>
      </c>
      <c r="DE30" s="592"/>
      <c r="DF30" s="592"/>
      <c r="DG30" s="592"/>
      <c r="DH30" s="592"/>
      <c r="DI30" s="592"/>
      <c r="DJ30" s="592"/>
      <c r="DK30" s="593"/>
      <c r="DL30" s="600">
        <v>146353</v>
      </c>
      <c r="DM30" s="592"/>
      <c r="DN30" s="592"/>
      <c r="DO30" s="592"/>
      <c r="DP30" s="592"/>
      <c r="DQ30" s="592"/>
      <c r="DR30" s="592"/>
      <c r="DS30" s="592"/>
      <c r="DT30" s="592"/>
      <c r="DU30" s="592"/>
      <c r="DV30" s="593"/>
      <c r="DW30" s="596">
        <v>17.899999999999999</v>
      </c>
      <c r="DX30" s="617"/>
      <c r="DY30" s="617"/>
      <c r="DZ30" s="617"/>
      <c r="EA30" s="617"/>
      <c r="EB30" s="617"/>
      <c r="EC30" s="618"/>
    </row>
    <row r="31" spans="2:133" ht="11.25" customHeight="1">
      <c r="B31" s="588" t="s">
        <v>292</v>
      </c>
      <c r="C31" s="589"/>
      <c r="D31" s="589"/>
      <c r="E31" s="589"/>
      <c r="F31" s="589"/>
      <c r="G31" s="589"/>
      <c r="H31" s="589"/>
      <c r="I31" s="589"/>
      <c r="J31" s="589"/>
      <c r="K31" s="589"/>
      <c r="L31" s="589"/>
      <c r="M31" s="589"/>
      <c r="N31" s="589"/>
      <c r="O31" s="589"/>
      <c r="P31" s="589"/>
      <c r="Q31" s="590"/>
      <c r="R31" s="591">
        <v>28246</v>
      </c>
      <c r="S31" s="592"/>
      <c r="T31" s="592"/>
      <c r="U31" s="592"/>
      <c r="V31" s="592"/>
      <c r="W31" s="592"/>
      <c r="X31" s="592"/>
      <c r="Y31" s="593"/>
      <c r="Z31" s="594">
        <v>2.1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98.4</v>
      </c>
      <c r="BH31" s="623"/>
      <c r="BI31" s="623"/>
      <c r="BJ31" s="623"/>
      <c r="BK31" s="623"/>
      <c r="BL31" s="623"/>
      <c r="BM31" s="597">
        <v>92.7</v>
      </c>
      <c r="BN31" s="647"/>
      <c r="BO31" s="647"/>
      <c r="BP31" s="647"/>
      <c r="BQ31" s="648"/>
      <c r="BR31" s="646">
        <v>98.1</v>
      </c>
      <c r="BS31" s="623"/>
      <c r="BT31" s="623"/>
      <c r="BU31" s="623"/>
      <c r="BV31" s="623"/>
      <c r="BW31" s="623"/>
      <c r="BX31" s="597">
        <v>91.5</v>
      </c>
      <c r="BY31" s="647"/>
      <c r="BZ31" s="647"/>
      <c r="CA31" s="647"/>
      <c r="CB31" s="648"/>
      <c r="CD31" s="654"/>
      <c r="CE31" s="655"/>
      <c r="CF31" s="605" t="s">
        <v>295</v>
      </c>
      <c r="CG31" s="606"/>
      <c r="CH31" s="606"/>
      <c r="CI31" s="606"/>
      <c r="CJ31" s="606"/>
      <c r="CK31" s="606"/>
      <c r="CL31" s="606"/>
      <c r="CM31" s="606"/>
      <c r="CN31" s="606"/>
      <c r="CO31" s="606"/>
      <c r="CP31" s="606"/>
      <c r="CQ31" s="607"/>
      <c r="CR31" s="591">
        <v>16523</v>
      </c>
      <c r="CS31" s="623"/>
      <c r="CT31" s="623"/>
      <c r="CU31" s="623"/>
      <c r="CV31" s="623"/>
      <c r="CW31" s="623"/>
      <c r="CX31" s="623"/>
      <c r="CY31" s="624"/>
      <c r="CZ31" s="625">
        <v>1.3</v>
      </c>
      <c r="DA31" s="626"/>
      <c r="DB31" s="626"/>
      <c r="DC31" s="627"/>
      <c r="DD31" s="600">
        <v>16523</v>
      </c>
      <c r="DE31" s="623"/>
      <c r="DF31" s="623"/>
      <c r="DG31" s="623"/>
      <c r="DH31" s="623"/>
      <c r="DI31" s="623"/>
      <c r="DJ31" s="623"/>
      <c r="DK31" s="624"/>
      <c r="DL31" s="600">
        <v>16523</v>
      </c>
      <c r="DM31" s="623"/>
      <c r="DN31" s="623"/>
      <c r="DO31" s="623"/>
      <c r="DP31" s="623"/>
      <c r="DQ31" s="623"/>
      <c r="DR31" s="623"/>
      <c r="DS31" s="623"/>
      <c r="DT31" s="623"/>
      <c r="DU31" s="623"/>
      <c r="DV31" s="624"/>
      <c r="DW31" s="596">
        <v>2</v>
      </c>
      <c r="DX31" s="617"/>
      <c r="DY31" s="617"/>
      <c r="DZ31" s="617"/>
      <c r="EA31" s="617"/>
      <c r="EB31" s="617"/>
      <c r="EC31" s="618"/>
    </row>
    <row r="32" spans="2:133" ht="11.25" customHeight="1">
      <c r="B32" s="588" t="s">
        <v>296</v>
      </c>
      <c r="C32" s="589"/>
      <c r="D32" s="589"/>
      <c r="E32" s="589"/>
      <c r="F32" s="589"/>
      <c r="G32" s="589"/>
      <c r="H32" s="589"/>
      <c r="I32" s="589"/>
      <c r="J32" s="589"/>
      <c r="K32" s="589"/>
      <c r="L32" s="589"/>
      <c r="M32" s="589"/>
      <c r="N32" s="589"/>
      <c r="O32" s="589"/>
      <c r="P32" s="589"/>
      <c r="Q32" s="590"/>
      <c r="R32" s="591">
        <v>28438</v>
      </c>
      <c r="S32" s="592"/>
      <c r="T32" s="592"/>
      <c r="U32" s="592"/>
      <c r="V32" s="592"/>
      <c r="W32" s="592"/>
      <c r="X32" s="592"/>
      <c r="Y32" s="593"/>
      <c r="Z32" s="594">
        <v>2.1</v>
      </c>
      <c r="AA32" s="594"/>
      <c r="AB32" s="594"/>
      <c r="AC32" s="594"/>
      <c r="AD32" s="595">
        <v>24</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96.8</v>
      </c>
      <c r="BH32" s="659"/>
      <c r="BI32" s="659"/>
      <c r="BJ32" s="659"/>
      <c r="BK32" s="659"/>
      <c r="BL32" s="659"/>
      <c r="BM32" s="660">
        <v>88.3</v>
      </c>
      <c r="BN32" s="659"/>
      <c r="BO32" s="659"/>
      <c r="BP32" s="659"/>
      <c r="BQ32" s="661"/>
      <c r="BR32" s="658">
        <v>97.4</v>
      </c>
      <c r="BS32" s="659"/>
      <c r="BT32" s="659"/>
      <c r="BU32" s="659"/>
      <c r="BV32" s="659"/>
      <c r="BW32" s="659"/>
      <c r="BX32" s="660">
        <v>88.7</v>
      </c>
      <c r="BY32" s="659"/>
      <c r="BZ32" s="659"/>
      <c r="CA32" s="659"/>
      <c r="CB32" s="661"/>
      <c r="CD32" s="656"/>
      <c r="CE32" s="657"/>
      <c r="CF32" s="605" t="s">
        <v>298</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7"/>
      <c r="DY32" s="617"/>
      <c r="DZ32" s="617"/>
      <c r="EA32" s="617"/>
      <c r="EB32" s="617"/>
      <c r="EC32" s="618"/>
    </row>
    <row r="33" spans="2:133" ht="11.25" customHeight="1">
      <c r="B33" s="588" t="s">
        <v>299</v>
      </c>
      <c r="C33" s="589"/>
      <c r="D33" s="589"/>
      <c r="E33" s="589"/>
      <c r="F33" s="589"/>
      <c r="G33" s="589"/>
      <c r="H33" s="589"/>
      <c r="I33" s="589"/>
      <c r="J33" s="589"/>
      <c r="K33" s="589"/>
      <c r="L33" s="589"/>
      <c r="M33" s="589"/>
      <c r="N33" s="589"/>
      <c r="O33" s="589"/>
      <c r="P33" s="589"/>
      <c r="Q33" s="590"/>
      <c r="R33" s="591">
        <v>81640</v>
      </c>
      <c r="S33" s="592"/>
      <c r="T33" s="592"/>
      <c r="U33" s="592"/>
      <c r="V33" s="592"/>
      <c r="W33" s="592"/>
      <c r="X33" s="592"/>
      <c r="Y33" s="593"/>
      <c r="Z33" s="594">
        <v>6</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599343</v>
      </c>
      <c r="CS33" s="623"/>
      <c r="CT33" s="623"/>
      <c r="CU33" s="623"/>
      <c r="CV33" s="623"/>
      <c r="CW33" s="623"/>
      <c r="CX33" s="623"/>
      <c r="CY33" s="624"/>
      <c r="CZ33" s="625">
        <v>45.9</v>
      </c>
      <c r="DA33" s="626"/>
      <c r="DB33" s="626"/>
      <c r="DC33" s="627"/>
      <c r="DD33" s="600">
        <v>482490</v>
      </c>
      <c r="DE33" s="623"/>
      <c r="DF33" s="623"/>
      <c r="DG33" s="623"/>
      <c r="DH33" s="623"/>
      <c r="DI33" s="623"/>
      <c r="DJ33" s="623"/>
      <c r="DK33" s="624"/>
      <c r="DL33" s="600">
        <v>416730</v>
      </c>
      <c r="DM33" s="623"/>
      <c r="DN33" s="623"/>
      <c r="DO33" s="623"/>
      <c r="DP33" s="623"/>
      <c r="DQ33" s="623"/>
      <c r="DR33" s="623"/>
      <c r="DS33" s="623"/>
      <c r="DT33" s="623"/>
      <c r="DU33" s="623"/>
      <c r="DV33" s="624"/>
      <c r="DW33" s="596">
        <v>50.9</v>
      </c>
      <c r="DX33" s="617"/>
      <c r="DY33" s="617"/>
      <c r="DZ33" s="617"/>
      <c r="EA33" s="617"/>
      <c r="EB33" s="617"/>
      <c r="EC33" s="618"/>
    </row>
    <row r="34" spans="2:133" ht="11.25" customHeight="1">
      <c r="B34" s="588" t="s">
        <v>301</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106450</v>
      </c>
      <c r="CS34" s="592"/>
      <c r="CT34" s="592"/>
      <c r="CU34" s="592"/>
      <c r="CV34" s="592"/>
      <c r="CW34" s="592"/>
      <c r="CX34" s="592"/>
      <c r="CY34" s="593"/>
      <c r="CZ34" s="625">
        <v>8.1999999999999993</v>
      </c>
      <c r="DA34" s="626"/>
      <c r="DB34" s="626"/>
      <c r="DC34" s="627"/>
      <c r="DD34" s="600">
        <v>68629</v>
      </c>
      <c r="DE34" s="592"/>
      <c r="DF34" s="592"/>
      <c r="DG34" s="592"/>
      <c r="DH34" s="592"/>
      <c r="DI34" s="592"/>
      <c r="DJ34" s="592"/>
      <c r="DK34" s="593"/>
      <c r="DL34" s="600">
        <v>52176</v>
      </c>
      <c r="DM34" s="592"/>
      <c r="DN34" s="592"/>
      <c r="DO34" s="592"/>
      <c r="DP34" s="592"/>
      <c r="DQ34" s="592"/>
      <c r="DR34" s="592"/>
      <c r="DS34" s="592"/>
      <c r="DT34" s="592"/>
      <c r="DU34" s="592"/>
      <c r="DV34" s="593"/>
      <c r="DW34" s="596">
        <v>6.4</v>
      </c>
      <c r="DX34" s="617"/>
      <c r="DY34" s="617"/>
      <c r="DZ34" s="617"/>
      <c r="EA34" s="617"/>
      <c r="EB34" s="617"/>
      <c r="EC34" s="618"/>
    </row>
    <row r="35" spans="2:133" ht="11.25" customHeight="1">
      <c r="B35" s="588" t="s">
        <v>305</v>
      </c>
      <c r="C35" s="589"/>
      <c r="D35" s="589"/>
      <c r="E35" s="589"/>
      <c r="F35" s="589"/>
      <c r="G35" s="589"/>
      <c r="H35" s="589"/>
      <c r="I35" s="589"/>
      <c r="J35" s="589"/>
      <c r="K35" s="589"/>
      <c r="L35" s="589"/>
      <c r="M35" s="589"/>
      <c r="N35" s="589"/>
      <c r="O35" s="589"/>
      <c r="P35" s="589"/>
      <c r="Q35" s="590"/>
      <c r="R35" s="591">
        <v>46640</v>
      </c>
      <c r="S35" s="592"/>
      <c r="T35" s="592"/>
      <c r="U35" s="592"/>
      <c r="V35" s="592"/>
      <c r="W35" s="592"/>
      <c r="X35" s="592"/>
      <c r="Y35" s="593"/>
      <c r="Z35" s="594">
        <v>3.4</v>
      </c>
      <c r="AA35" s="594"/>
      <c r="AB35" s="594"/>
      <c r="AC35" s="594"/>
      <c r="AD35" s="595" t="s">
        <v>111</v>
      </c>
      <c r="AE35" s="595"/>
      <c r="AF35" s="595"/>
      <c r="AG35" s="595"/>
      <c r="AH35" s="595"/>
      <c r="AI35" s="595"/>
      <c r="AJ35" s="595"/>
      <c r="AK35" s="595"/>
      <c r="AL35" s="596" t="s">
        <v>111</v>
      </c>
      <c r="AM35" s="597"/>
      <c r="AN35" s="597"/>
      <c r="AO35" s="598"/>
      <c r="AP35" s="186"/>
      <c r="AQ35" s="602" t="s">
        <v>306</v>
      </c>
      <c r="AR35" s="603"/>
      <c r="AS35" s="603"/>
      <c r="AT35" s="603"/>
      <c r="AU35" s="603"/>
      <c r="AV35" s="603"/>
      <c r="AW35" s="603"/>
      <c r="AX35" s="603"/>
      <c r="AY35" s="604"/>
      <c r="AZ35" s="580">
        <v>137241</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62286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983</v>
      </c>
      <c r="CS35" s="623"/>
      <c r="CT35" s="623"/>
      <c r="CU35" s="623"/>
      <c r="CV35" s="623"/>
      <c r="CW35" s="623"/>
      <c r="CX35" s="623"/>
      <c r="CY35" s="624"/>
      <c r="CZ35" s="625">
        <v>0.1</v>
      </c>
      <c r="DA35" s="626"/>
      <c r="DB35" s="626"/>
      <c r="DC35" s="627"/>
      <c r="DD35" s="600">
        <v>916</v>
      </c>
      <c r="DE35" s="623"/>
      <c r="DF35" s="623"/>
      <c r="DG35" s="623"/>
      <c r="DH35" s="623"/>
      <c r="DI35" s="623"/>
      <c r="DJ35" s="623"/>
      <c r="DK35" s="624"/>
      <c r="DL35" s="600">
        <v>916</v>
      </c>
      <c r="DM35" s="623"/>
      <c r="DN35" s="623"/>
      <c r="DO35" s="623"/>
      <c r="DP35" s="623"/>
      <c r="DQ35" s="623"/>
      <c r="DR35" s="623"/>
      <c r="DS35" s="623"/>
      <c r="DT35" s="623"/>
      <c r="DU35" s="623"/>
      <c r="DV35" s="624"/>
      <c r="DW35" s="596">
        <v>0.1</v>
      </c>
      <c r="DX35" s="617"/>
      <c r="DY35" s="617"/>
      <c r="DZ35" s="617"/>
      <c r="EA35" s="617"/>
      <c r="EB35" s="617"/>
      <c r="EC35" s="618"/>
    </row>
    <row r="36" spans="2:133" ht="11.25" customHeight="1">
      <c r="B36" s="634" t="s">
        <v>309</v>
      </c>
      <c r="C36" s="635"/>
      <c r="D36" s="635"/>
      <c r="E36" s="635"/>
      <c r="F36" s="635"/>
      <c r="G36" s="635"/>
      <c r="H36" s="635"/>
      <c r="I36" s="635"/>
      <c r="J36" s="635"/>
      <c r="K36" s="635"/>
      <c r="L36" s="635"/>
      <c r="M36" s="635"/>
      <c r="N36" s="635"/>
      <c r="O36" s="635"/>
      <c r="P36" s="635"/>
      <c r="Q36" s="636"/>
      <c r="R36" s="663">
        <v>1363604</v>
      </c>
      <c r="S36" s="664"/>
      <c r="T36" s="664"/>
      <c r="U36" s="664"/>
      <c r="V36" s="664"/>
      <c r="W36" s="664"/>
      <c r="X36" s="664"/>
      <c r="Y36" s="665"/>
      <c r="Z36" s="666">
        <v>100</v>
      </c>
      <c r="AA36" s="666"/>
      <c r="AB36" s="666"/>
      <c r="AC36" s="666"/>
      <c r="AD36" s="667">
        <v>772574</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20059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59012</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341377</v>
      </c>
      <c r="CS36" s="592"/>
      <c r="CT36" s="592"/>
      <c r="CU36" s="592"/>
      <c r="CV36" s="592"/>
      <c r="CW36" s="592"/>
      <c r="CX36" s="592"/>
      <c r="CY36" s="593"/>
      <c r="CZ36" s="625">
        <v>26.2</v>
      </c>
      <c r="DA36" s="626"/>
      <c r="DB36" s="626"/>
      <c r="DC36" s="627"/>
      <c r="DD36" s="600">
        <v>274287</v>
      </c>
      <c r="DE36" s="592"/>
      <c r="DF36" s="592"/>
      <c r="DG36" s="592"/>
      <c r="DH36" s="592"/>
      <c r="DI36" s="592"/>
      <c r="DJ36" s="592"/>
      <c r="DK36" s="593"/>
      <c r="DL36" s="600">
        <v>258802</v>
      </c>
      <c r="DM36" s="592"/>
      <c r="DN36" s="592"/>
      <c r="DO36" s="592"/>
      <c r="DP36" s="592"/>
      <c r="DQ36" s="592"/>
      <c r="DR36" s="592"/>
      <c r="DS36" s="592"/>
      <c r="DT36" s="592"/>
      <c r="DU36" s="592"/>
      <c r="DV36" s="593"/>
      <c r="DW36" s="596">
        <v>31.6</v>
      </c>
      <c r="DX36" s="617"/>
      <c r="DY36" s="617"/>
      <c r="DZ36" s="617"/>
      <c r="EA36" s="617"/>
      <c r="EB36" s="617"/>
      <c r="EC36" s="618"/>
    </row>
    <row r="37" spans="2:133" ht="11.25" customHeight="1">
      <c r="AQ37" s="670" t="s">
        <v>313</v>
      </c>
      <c r="AR37" s="671"/>
      <c r="AS37" s="671"/>
      <c r="AT37" s="671"/>
      <c r="AU37" s="671"/>
      <c r="AV37" s="671"/>
      <c r="AW37" s="671"/>
      <c r="AX37" s="671"/>
      <c r="AY37" s="672"/>
      <c r="AZ37" s="591">
        <v>11404</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281</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224239</v>
      </c>
      <c r="CS37" s="623"/>
      <c r="CT37" s="623"/>
      <c r="CU37" s="623"/>
      <c r="CV37" s="623"/>
      <c r="CW37" s="623"/>
      <c r="CX37" s="623"/>
      <c r="CY37" s="624"/>
      <c r="CZ37" s="625">
        <v>17.2</v>
      </c>
      <c r="DA37" s="626"/>
      <c r="DB37" s="626"/>
      <c r="DC37" s="627"/>
      <c r="DD37" s="600">
        <v>221656</v>
      </c>
      <c r="DE37" s="623"/>
      <c r="DF37" s="623"/>
      <c r="DG37" s="623"/>
      <c r="DH37" s="623"/>
      <c r="DI37" s="623"/>
      <c r="DJ37" s="623"/>
      <c r="DK37" s="624"/>
      <c r="DL37" s="600">
        <v>216065</v>
      </c>
      <c r="DM37" s="623"/>
      <c r="DN37" s="623"/>
      <c r="DO37" s="623"/>
      <c r="DP37" s="623"/>
      <c r="DQ37" s="623"/>
      <c r="DR37" s="623"/>
      <c r="DS37" s="623"/>
      <c r="DT37" s="623"/>
      <c r="DU37" s="623"/>
      <c r="DV37" s="624"/>
      <c r="DW37" s="596">
        <v>26.4</v>
      </c>
      <c r="DX37" s="617"/>
      <c r="DY37" s="617"/>
      <c r="DZ37" s="617"/>
      <c r="EA37" s="617"/>
      <c r="EB37" s="617"/>
      <c r="EC37" s="618"/>
    </row>
    <row r="38" spans="2:133" ht="11.25" customHeight="1">
      <c r="AQ38" s="670" t="s">
        <v>316</v>
      </c>
      <c r="AR38" s="671"/>
      <c r="AS38" s="671"/>
      <c r="AT38" s="671"/>
      <c r="AU38" s="671"/>
      <c r="AV38" s="671"/>
      <c r="AW38" s="671"/>
      <c r="AX38" s="671"/>
      <c r="AY38" s="672"/>
      <c r="AZ38" s="591">
        <v>2565</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482</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124283</v>
      </c>
      <c r="CS38" s="592"/>
      <c r="CT38" s="592"/>
      <c r="CU38" s="592"/>
      <c r="CV38" s="592"/>
      <c r="CW38" s="592"/>
      <c r="CX38" s="592"/>
      <c r="CY38" s="593"/>
      <c r="CZ38" s="625">
        <v>9.5</v>
      </c>
      <c r="DA38" s="626"/>
      <c r="DB38" s="626"/>
      <c r="DC38" s="627"/>
      <c r="DD38" s="600">
        <v>113658</v>
      </c>
      <c r="DE38" s="592"/>
      <c r="DF38" s="592"/>
      <c r="DG38" s="592"/>
      <c r="DH38" s="592"/>
      <c r="DI38" s="592"/>
      <c r="DJ38" s="592"/>
      <c r="DK38" s="593"/>
      <c r="DL38" s="600">
        <v>104836</v>
      </c>
      <c r="DM38" s="592"/>
      <c r="DN38" s="592"/>
      <c r="DO38" s="592"/>
      <c r="DP38" s="592"/>
      <c r="DQ38" s="592"/>
      <c r="DR38" s="592"/>
      <c r="DS38" s="592"/>
      <c r="DT38" s="592"/>
      <c r="DU38" s="592"/>
      <c r="DV38" s="593"/>
      <c r="DW38" s="596">
        <v>12.8</v>
      </c>
      <c r="DX38" s="617"/>
      <c r="DY38" s="617"/>
      <c r="DZ38" s="617"/>
      <c r="EA38" s="617"/>
      <c r="EB38" s="617"/>
      <c r="EC38" s="618"/>
    </row>
    <row r="39" spans="2:133" ht="11.25" customHeight="1">
      <c r="AQ39" s="670" t="s">
        <v>319</v>
      </c>
      <c r="AR39" s="671"/>
      <c r="AS39" s="671"/>
      <c r="AT39" s="671"/>
      <c r="AU39" s="671"/>
      <c r="AV39" s="671"/>
      <c r="AW39" s="671"/>
      <c r="AX39" s="671"/>
      <c r="AY39" s="672"/>
      <c r="AZ39" s="591" t="s">
        <v>320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80</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26250</v>
      </c>
      <c r="CS39" s="623"/>
      <c r="CT39" s="623"/>
      <c r="CU39" s="623"/>
      <c r="CV39" s="623"/>
      <c r="CW39" s="623"/>
      <c r="CX39" s="623"/>
      <c r="CY39" s="624"/>
      <c r="CZ39" s="625">
        <v>2</v>
      </c>
      <c r="DA39" s="626"/>
      <c r="DB39" s="626"/>
      <c r="DC39" s="627"/>
      <c r="DD39" s="600">
        <v>25000</v>
      </c>
      <c r="DE39" s="623"/>
      <c r="DF39" s="623"/>
      <c r="DG39" s="623"/>
      <c r="DH39" s="623"/>
      <c r="DI39" s="623"/>
      <c r="DJ39" s="623"/>
      <c r="DK39" s="624"/>
      <c r="DL39" s="600" t="s">
        <v>320</v>
      </c>
      <c r="DM39" s="623"/>
      <c r="DN39" s="623"/>
      <c r="DO39" s="623"/>
      <c r="DP39" s="623"/>
      <c r="DQ39" s="623"/>
      <c r="DR39" s="623"/>
      <c r="DS39" s="623"/>
      <c r="DT39" s="623"/>
      <c r="DU39" s="623"/>
      <c r="DV39" s="624"/>
      <c r="DW39" s="596" t="s">
        <v>320</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19930</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132</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t="s">
        <v>320</v>
      </c>
      <c r="CS40" s="592"/>
      <c r="CT40" s="592"/>
      <c r="CU40" s="592"/>
      <c r="CV40" s="592"/>
      <c r="CW40" s="592"/>
      <c r="CX40" s="592"/>
      <c r="CY40" s="593"/>
      <c r="CZ40" s="625" t="s">
        <v>320</v>
      </c>
      <c r="DA40" s="626"/>
      <c r="DB40" s="626"/>
      <c r="DC40" s="627"/>
      <c r="DD40" s="600" t="s">
        <v>320</v>
      </c>
      <c r="DE40" s="592"/>
      <c r="DF40" s="592"/>
      <c r="DG40" s="592"/>
      <c r="DH40" s="592"/>
      <c r="DI40" s="592"/>
      <c r="DJ40" s="592"/>
      <c r="DK40" s="593"/>
      <c r="DL40" s="600" t="s">
        <v>320</v>
      </c>
      <c r="DM40" s="592"/>
      <c r="DN40" s="592"/>
      <c r="DO40" s="592"/>
      <c r="DP40" s="592"/>
      <c r="DQ40" s="592"/>
      <c r="DR40" s="592"/>
      <c r="DS40" s="592"/>
      <c r="DT40" s="592"/>
      <c r="DU40" s="592"/>
      <c r="DV40" s="593"/>
      <c r="DW40" s="596" t="s">
        <v>320</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83283</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307</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130933</v>
      </c>
      <c r="CS42" s="592"/>
      <c r="CT42" s="592"/>
      <c r="CU42" s="592"/>
      <c r="CV42" s="592"/>
      <c r="CW42" s="592"/>
      <c r="CX42" s="592"/>
      <c r="CY42" s="593"/>
      <c r="CZ42" s="625">
        <v>10</v>
      </c>
      <c r="DA42" s="674"/>
      <c r="DB42" s="674"/>
      <c r="DC42" s="675"/>
      <c r="DD42" s="600">
        <v>50926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6224</v>
      </c>
      <c r="CS43" s="623"/>
      <c r="CT43" s="623"/>
      <c r="CU43" s="623"/>
      <c r="CV43" s="623"/>
      <c r="CW43" s="623"/>
      <c r="CX43" s="623"/>
      <c r="CY43" s="624"/>
      <c r="CZ43" s="625">
        <v>0.5</v>
      </c>
      <c r="DA43" s="626"/>
      <c r="DB43" s="626"/>
      <c r="DC43" s="627"/>
      <c r="DD43" s="600">
        <v>1788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128871</v>
      </c>
      <c r="CS44" s="592"/>
      <c r="CT44" s="592"/>
      <c r="CU44" s="592"/>
      <c r="CV44" s="592"/>
      <c r="CW44" s="592"/>
      <c r="CX44" s="592"/>
      <c r="CY44" s="593"/>
      <c r="CZ44" s="625">
        <v>9.9</v>
      </c>
      <c r="DA44" s="674"/>
      <c r="DB44" s="674"/>
      <c r="DC44" s="675"/>
      <c r="DD44" s="600">
        <v>50264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75034</v>
      </c>
      <c r="CS45" s="623"/>
      <c r="CT45" s="623"/>
      <c r="CU45" s="623"/>
      <c r="CV45" s="623"/>
      <c r="CW45" s="623"/>
      <c r="CX45" s="623"/>
      <c r="CY45" s="624"/>
      <c r="CZ45" s="625">
        <v>5.8</v>
      </c>
      <c r="DA45" s="626"/>
      <c r="DB45" s="626"/>
      <c r="DC45" s="627"/>
      <c r="DD45" s="600">
        <v>4506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53837</v>
      </c>
      <c r="CS46" s="592"/>
      <c r="CT46" s="592"/>
      <c r="CU46" s="592"/>
      <c r="CV46" s="592"/>
      <c r="CW46" s="592"/>
      <c r="CX46" s="592"/>
      <c r="CY46" s="593"/>
      <c r="CZ46" s="625">
        <v>4.0999999999999996</v>
      </c>
      <c r="DA46" s="674"/>
      <c r="DB46" s="674"/>
      <c r="DC46" s="675"/>
      <c r="DD46" s="600">
        <v>45758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2062</v>
      </c>
      <c r="CS47" s="623"/>
      <c r="CT47" s="623"/>
      <c r="CU47" s="623"/>
      <c r="CV47" s="623"/>
      <c r="CW47" s="623"/>
      <c r="CX47" s="623"/>
      <c r="CY47" s="624"/>
      <c r="CZ47" s="625">
        <v>0.2</v>
      </c>
      <c r="DA47" s="626"/>
      <c r="DB47" s="626"/>
      <c r="DC47" s="627"/>
      <c r="DD47" s="600">
        <v>662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320</v>
      </c>
      <c r="CS48" s="592"/>
      <c r="CT48" s="592"/>
      <c r="CU48" s="592"/>
      <c r="CV48" s="592"/>
      <c r="CW48" s="592"/>
      <c r="CX48" s="592"/>
      <c r="CY48" s="593"/>
      <c r="CZ48" s="625" t="s">
        <v>320</v>
      </c>
      <c r="DA48" s="674"/>
      <c r="DB48" s="674"/>
      <c r="DC48" s="675"/>
      <c r="DD48" s="600" t="s">
        <v>320</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1304918</v>
      </c>
      <c r="CS49" s="659"/>
      <c r="CT49" s="659"/>
      <c r="CU49" s="659"/>
      <c r="CV49" s="659"/>
      <c r="CW49" s="659"/>
      <c r="CX49" s="659"/>
      <c r="CY49" s="686"/>
      <c r="CZ49" s="687">
        <v>100</v>
      </c>
      <c r="DA49" s="688"/>
      <c r="DB49" s="688"/>
      <c r="DC49" s="689"/>
      <c r="DD49" s="690">
        <v>1000108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L1" zoomScale="70" zoomScaleNormal="25" zoomScaleSheetLayoutView="70" workbookViewId="0">
      <selection activeCell="AK8" sqref="AK8:AO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1405</v>
      </c>
      <c r="R7" s="721"/>
      <c r="S7" s="721"/>
      <c r="T7" s="721"/>
      <c r="U7" s="721"/>
      <c r="V7" s="721">
        <v>1346</v>
      </c>
      <c r="W7" s="721"/>
      <c r="X7" s="721"/>
      <c r="Y7" s="721"/>
      <c r="Z7" s="721"/>
      <c r="AA7" s="721">
        <v>59</v>
      </c>
      <c r="AB7" s="721"/>
      <c r="AC7" s="721"/>
      <c r="AD7" s="721"/>
      <c r="AE7" s="722"/>
      <c r="AF7" s="723">
        <v>58</v>
      </c>
      <c r="AG7" s="724"/>
      <c r="AH7" s="724"/>
      <c r="AI7" s="724"/>
      <c r="AJ7" s="725"/>
      <c r="AK7" s="760">
        <v>28</v>
      </c>
      <c r="AL7" s="761"/>
      <c r="AM7" s="761"/>
      <c r="AN7" s="761"/>
      <c r="AO7" s="761"/>
      <c r="AP7" s="761">
        <v>1246</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528</v>
      </c>
      <c r="BT7" s="765"/>
      <c r="BU7" s="765"/>
      <c r="BV7" s="765"/>
      <c r="BW7" s="765"/>
      <c r="BX7" s="765"/>
      <c r="BY7" s="765"/>
      <c r="BZ7" s="765"/>
      <c r="CA7" s="765"/>
      <c r="CB7" s="765"/>
      <c r="CC7" s="765"/>
      <c r="CD7" s="765"/>
      <c r="CE7" s="765"/>
      <c r="CF7" s="765"/>
      <c r="CG7" s="766"/>
      <c r="CH7" s="757">
        <v>0</v>
      </c>
      <c r="CI7" s="758"/>
      <c r="CJ7" s="758"/>
      <c r="CK7" s="758"/>
      <c r="CL7" s="759"/>
      <c r="CM7" s="757">
        <v>52</v>
      </c>
      <c r="CN7" s="758"/>
      <c r="CO7" s="758"/>
      <c r="CP7" s="758"/>
      <c r="CQ7" s="759"/>
      <c r="CR7" s="757">
        <v>80</v>
      </c>
      <c r="CS7" s="758"/>
      <c r="CT7" s="758"/>
      <c r="CU7" s="758"/>
      <c r="CV7" s="759"/>
      <c r="CW7" s="757">
        <v>12</v>
      </c>
      <c r="CX7" s="758"/>
      <c r="CY7" s="758"/>
      <c r="CZ7" s="758"/>
      <c r="DA7" s="759"/>
      <c r="DB7" s="757" t="s">
        <v>526</v>
      </c>
      <c r="DC7" s="758"/>
      <c r="DD7" s="758"/>
      <c r="DE7" s="758"/>
      <c r="DF7" s="759"/>
      <c r="DG7" s="757" t="s">
        <v>526</v>
      </c>
      <c r="DH7" s="758"/>
      <c r="DI7" s="758"/>
      <c r="DJ7" s="758"/>
      <c r="DK7" s="759"/>
      <c r="DL7" s="757" t="s">
        <v>526</v>
      </c>
      <c r="DM7" s="758"/>
      <c r="DN7" s="758"/>
      <c r="DO7" s="758"/>
      <c r="DP7" s="759"/>
      <c r="DQ7" s="757" t="s">
        <v>526</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1405</v>
      </c>
      <c r="R23" s="780"/>
      <c r="S23" s="780"/>
      <c r="T23" s="780"/>
      <c r="U23" s="780"/>
      <c r="V23" s="780">
        <v>1346</v>
      </c>
      <c r="W23" s="780"/>
      <c r="X23" s="780"/>
      <c r="Y23" s="780"/>
      <c r="Z23" s="780"/>
      <c r="AA23" s="780">
        <v>59</v>
      </c>
      <c r="AB23" s="780"/>
      <c r="AC23" s="780"/>
      <c r="AD23" s="780"/>
      <c r="AE23" s="781"/>
      <c r="AF23" s="782">
        <v>58</v>
      </c>
      <c r="AG23" s="780"/>
      <c r="AH23" s="780"/>
      <c r="AI23" s="780"/>
      <c r="AJ23" s="783"/>
      <c r="AK23" s="784"/>
      <c r="AL23" s="785"/>
      <c r="AM23" s="785"/>
      <c r="AN23" s="785"/>
      <c r="AO23" s="785"/>
      <c r="AP23" s="780">
        <v>1246</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293</v>
      </c>
      <c r="R28" s="809"/>
      <c r="S28" s="809"/>
      <c r="T28" s="809"/>
      <c r="U28" s="809"/>
      <c r="V28" s="809">
        <v>231</v>
      </c>
      <c r="W28" s="809"/>
      <c r="X28" s="809"/>
      <c r="Y28" s="809"/>
      <c r="Z28" s="809"/>
      <c r="AA28" s="809">
        <v>62</v>
      </c>
      <c r="AB28" s="809"/>
      <c r="AC28" s="809"/>
      <c r="AD28" s="809"/>
      <c r="AE28" s="810"/>
      <c r="AF28" s="811">
        <v>62</v>
      </c>
      <c r="AG28" s="809"/>
      <c r="AH28" s="809"/>
      <c r="AI28" s="809"/>
      <c r="AJ28" s="812"/>
      <c r="AK28" s="813">
        <v>11</v>
      </c>
      <c r="AL28" s="804"/>
      <c r="AM28" s="804"/>
      <c r="AN28" s="804"/>
      <c r="AO28" s="804"/>
      <c r="AP28" s="804" t="s">
        <v>526</v>
      </c>
      <c r="AQ28" s="804"/>
      <c r="AR28" s="804"/>
      <c r="AS28" s="804"/>
      <c r="AT28" s="804"/>
      <c r="AU28" s="804" t="s">
        <v>526</v>
      </c>
      <c r="AV28" s="804"/>
      <c r="AW28" s="804"/>
      <c r="AX28" s="804"/>
      <c r="AY28" s="804"/>
      <c r="AZ28" s="805" t="s">
        <v>526</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243</v>
      </c>
      <c r="R29" s="745"/>
      <c r="S29" s="745"/>
      <c r="T29" s="745"/>
      <c r="U29" s="745"/>
      <c r="V29" s="745">
        <v>227</v>
      </c>
      <c r="W29" s="745"/>
      <c r="X29" s="745"/>
      <c r="Y29" s="745"/>
      <c r="Z29" s="745"/>
      <c r="AA29" s="745">
        <v>16</v>
      </c>
      <c r="AB29" s="745"/>
      <c r="AC29" s="745"/>
      <c r="AD29" s="745"/>
      <c r="AE29" s="746"/>
      <c r="AF29" s="747">
        <v>16</v>
      </c>
      <c r="AG29" s="748"/>
      <c r="AH29" s="748"/>
      <c r="AI29" s="748"/>
      <c r="AJ29" s="749"/>
      <c r="AK29" s="816">
        <v>33</v>
      </c>
      <c r="AL29" s="817"/>
      <c r="AM29" s="817"/>
      <c r="AN29" s="817"/>
      <c r="AO29" s="817"/>
      <c r="AP29" s="817" t="s">
        <v>526</v>
      </c>
      <c r="AQ29" s="817"/>
      <c r="AR29" s="817"/>
      <c r="AS29" s="817"/>
      <c r="AT29" s="817"/>
      <c r="AU29" s="817" t="s">
        <v>527</v>
      </c>
      <c r="AV29" s="817"/>
      <c r="AW29" s="817"/>
      <c r="AX29" s="817"/>
      <c r="AY29" s="817"/>
      <c r="AZ29" s="818" t="s">
        <v>526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58</v>
      </c>
      <c r="R30" s="745"/>
      <c r="S30" s="745"/>
      <c r="T30" s="745"/>
      <c r="U30" s="745"/>
      <c r="V30" s="745">
        <v>57</v>
      </c>
      <c r="W30" s="745"/>
      <c r="X30" s="745"/>
      <c r="Y30" s="745"/>
      <c r="Z30" s="745"/>
      <c r="AA30" s="745">
        <v>1</v>
      </c>
      <c r="AB30" s="745"/>
      <c r="AC30" s="745"/>
      <c r="AD30" s="745"/>
      <c r="AE30" s="746"/>
      <c r="AF30" s="747">
        <v>1</v>
      </c>
      <c r="AG30" s="748"/>
      <c r="AH30" s="748"/>
      <c r="AI30" s="748"/>
      <c r="AJ30" s="749"/>
      <c r="AK30" s="816">
        <v>39</v>
      </c>
      <c r="AL30" s="817"/>
      <c r="AM30" s="817"/>
      <c r="AN30" s="817"/>
      <c r="AO30" s="817"/>
      <c r="AP30" s="817" t="s">
        <v>526</v>
      </c>
      <c r="AQ30" s="817"/>
      <c r="AR30" s="817"/>
      <c r="AS30" s="817"/>
      <c r="AT30" s="817"/>
      <c r="AU30" s="817" t="s">
        <v>526</v>
      </c>
      <c r="AV30" s="817"/>
      <c r="AW30" s="817"/>
      <c r="AX30" s="817"/>
      <c r="AY30" s="817"/>
      <c r="AZ30" s="818" t="s">
        <v>526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64</v>
      </c>
      <c r="R31" s="745"/>
      <c r="S31" s="745"/>
      <c r="T31" s="745"/>
      <c r="U31" s="745"/>
      <c r="V31" s="745">
        <v>62</v>
      </c>
      <c r="W31" s="745"/>
      <c r="X31" s="745"/>
      <c r="Y31" s="745"/>
      <c r="Z31" s="745"/>
      <c r="AA31" s="745">
        <v>2</v>
      </c>
      <c r="AB31" s="745"/>
      <c r="AC31" s="745"/>
      <c r="AD31" s="745"/>
      <c r="AE31" s="746"/>
      <c r="AF31" s="747">
        <v>2</v>
      </c>
      <c r="AG31" s="748"/>
      <c r="AH31" s="748"/>
      <c r="AI31" s="748"/>
      <c r="AJ31" s="749"/>
      <c r="AK31" s="816">
        <v>30</v>
      </c>
      <c r="AL31" s="817"/>
      <c r="AM31" s="817"/>
      <c r="AN31" s="817"/>
      <c r="AO31" s="817"/>
      <c r="AP31" s="817">
        <v>295</v>
      </c>
      <c r="AQ31" s="817"/>
      <c r="AR31" s="817"/>
      <c r="AS31" s="817"/>
      <c r="AT31" s="817"/>
      <c r="AU31" s="817">
        <v>204</v>
      </c>
      <c r="AV31" s="817"/>
      <c r="AW31" s="817"/>
      <c r="AX31" s="817"/>
      <c r="AY31" s="817"/>
      <c r="AZ31" s="818" t="s">
        <v>526</v>
      </c>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81</v>
      </c>
      <c r="AG63" s="828"/>
      <c r="AH63" s="828"/>
      <c r="AI63" s="828"/>
      <c r="AJ63" s="829"/>
      <c r="AK63" s="830"/>
      <c r="AL63" s="825"/>
      <c r="AM63" s="825"/>
      <c r="AN63" s="825"/>
      <c r="AO63" s="825"/>
      <c r="AP63" s="828">
        <v>295</v>
      </c>
      <c r="AQ63" s="828"/>
      <c r="AR63" s="828"/>
      <c r="AS63" s="828"/>
      <c r="AT63" s="828"/>
      <c r="AU63" s="828">
        <v>204</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386</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387</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529</v>
      </c>
      <c r="C68" s="856"/>
      <c r="D68" s="856"/>
      <c r="E68" s="856"/>
      <c r="F68" s="856"/>
      <c r="G68" s="856"/>
      <c r="H68" s="856"/>
      <c r="I68" s="856"/>
      <c r="J68" s="856"/>
      <c r="K68" s="856"/>
      <c r="L68" s="856"/>
      <c r="M68" s="856"/>
      <c r="N68" s="856"/>
      <c r="O68" s="856"/>
      <c r="P68" s="857"/>
      <c r="Q68" s="858">
        <v>6550</v>
      </c>
      <c r="R68" s="852"/>
      <c r="S68" s="852"/>
      <c r="T68" s="852"/>
      <c r="U68" s="852"/>
      <c r="V68" s="852">
        <v>6294</v>
      </c>
      <c r="W68" s="852"/>
      <c r="X68" s="852"/>
      <c r="Y68" s="852"/>
      <c r="Z68" s="852"/>
      <c r="AA68" s="852">
        <v>256</v>
      </c>
      <c r="AB68" s="852"/>
      <c r="AC68" s="852"/>
      <c r="AD68" s="852"/>
      <c r="AE68" s="852"/>
      <c r="AF68" s="852">
        <v>2427</v>
      </c>
      <c r="AG68" s="852"/>
      <c r="AH68" s="852"/>
      <c r="AI68" s="852"/>
      <c r="AJ68" s="852"/>
      <c r="AK68" s="852" t="s">
        <v>526</v>
      </c>
      <c r="AL68" s="852"/>
      <c r="AM68" s="852"/>
      <c r="AN68" s="852"/>
      <c r="AO68" s="852"/>
      <c r="AP68" s="852">
        <v>6587</v>
      </c>
      <c r="AQ68" s="852"/>
      <c r="AR68" s="852"/>
      <c r="AS68" s="852"/>
      <c r="AT68" s="852"/>
      <c r="AU68" s="852">
        <v>89</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530</v>
      </c>
      <c r="C69" s="860"/>
      <c r="D69" s="860"/>
      <c r="E69" s="860"/>
      <c r="F69" s="860"/>
      <c r="G69" s="860"/>
      <c r="H69" s="860"/>
      <c r="I69" s="860"/>
      <c r="J69" s="860"/>
      <c r="K69" s="860"/>
      <c r="L69" s="860"/>
      <c r="M69" s="860"/>
      <c r="N69" s="860"/>
      <c r="O69" s="860"/>
      <c r="P69" s="861"/>
      <c r="Q69" s="862">
        <v>459</v>
      </c>
      <c r="R69" s="817"/>
      <c r="S69" s="817"/>
      <c r="T69" s="817"/>
      <c r="U69" s="817"/>
      <c r="V69" s="817">
        <v>464</v>
      </c>
      <c r="W69" s="817"/>
      <c r="X69" s="817"/>
      <c r="Y69" s="817"/>
      <c r="Z69" s="817"/>
      <c r="AA69" s="817">
        <v>-5</v>
      </c>
      <c r="AB69" s="817"/>
      <c r="AC69" s="817"/>
      <c r="AD69" s="817"/>
      <c r="AE69" s="817"/>
      <c r="AF69" s="817">
        <v>152</v>
      </c>
      <c r="AG69" s="817"/>
      <c r="AH69" s="817"/>
      <c r="AI69" s="817"/>
      <c r="AJ69" s="817"/>
      <c r="AK69" s="817" t="s">
        <v>526</v>
      </c>
      <c r="AL69" s="817"/>
      <c r="AM69" s="817"/>
      <c r="AN69" s="817"/>
      <c r="AO69" s="817"/>
      <c r="AP69" s="817">
        <v>965</v>
      </c>
      <c r="AQ69" s="817"/>
      <c r="AR69" s="817"/>
      <c r="AS69" s="817"/>
      <c r="AT69" s="817"/>
      <c r="AU69" s="817">
        <v>25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531</v>
      </c>
      <c r="C70" s="860"/>
      <c r="D70" s="860"/>
      <c r="E70" s="860"/>
      <c r="F70" s="860"/>
      <c r="G70" s="860"/>
      <c r="H70" s="860"/>
      <c r="I70" s="860"/>
      <c r="J70" s="860"/>
      <c r="K70" s="860"/>
      <c r="L70" s="860"/>
      <c r="M70" s="860"/>
      <c r="N70" s="860"/>
      <c r="O70" s="860"/>
      <c r="P70" s="861"/>
      <c r="Q70" s="862">
        <v>5554</v>
      </c>
      <c r="R70" s="817"/>
      <c r="S70" s="817"/>
      <c r="T70" s="817"/>
      <c r="U70" s="817"/>
      <c r="V70" s="817">
        <v>5524</v>
      </c>
      <c r="W70" s="817"/>
      <c r="X70" s="817"/>
      <c r="Y70" s="817"/>
      <c r="Z70" s="817"/>
      <c r="AA70" s="817">
        <v>30</v>
      </c>
      <c r="AB70" s="817"/>
      <c r="AC70" s="817"/>
      <c r="AD70" s="817"/>
      <c r="AE70" s="817"/>
      <c r="AF70" s="817">
        <v>30</v>
      </c>
      <c r="AG70" s="817"/>
      <c r="AH70" s="817"/>
      <c r="AI70" s="817"/>
      <c r="AJ70" s="817"/>
      <c r="AK70" s="817">
        <v>923</v>
      </c>
      <c r="AL70" s="817"/>
      <c r="AM70" s="817"/>
      <c r="AN70" s="817"/>
      <c r="AO70" s="817"/>
      <c r="AP70" s="817" t="s">
        <v>526</v>
      </c>
      <c r="AQ70" s="817"/>
      <c r="AR70" s="817"/>
      <c r="AS70" s="817"/>
      <c r="AT70" s="817"/>
      <c r="AU70" s="817" t="s">
        <v>526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532</v>
      </c>
      <c r="C71" s="860"/>
      <c r="D71" s="860"/>
      <c r="E71" s="860"/>
      <c r="F71" s="860"/>
      <c r="G71" s="860"/>
      <c r="H71" s="860"/>
      <c r="I71" s="860"/>
      <c r="J71" s="860"/>
      <c r="K71" s="860"/>
      <c r="L71" s="860"/>
      <c r="M71" s="860"/>
      <c r="N71" s="860"/>
      <c r="O71" s="860"/>
      <c r="P71" s="861"/>
      <c r="Q71" s="862">
        <v>9</v>
      </c>
      <c r="R71" s="817"/>
      <c r="S71" s="817"/>
      <c r="T71" s="817"/>
      <c r="U71" s="817"/>
      <c r="V71" s="817">
        <v>1</v>
      </c>
      <c r="W71" s="817"/>
      <c r="X71" s="817"/>
      <c r="Y71" s="817"/>
      <c r="Z71" s="817"/>
      <c r="AA71" s="817">
        <v>9</v>
      </c>
      <c r="AB71" s="817"/>
      <c r="AC71" s="817"/>
      <c r="AD71" s="817"/>
      <c r="AE71" s="817"/>
      <c r="AF71" s="817">
        <v>9</v>
      </c>
      <c r="AG71" s="817"/>
      <c r="AH71" s="817"/>
      <c r="AI71" s="817"/>
      <c r="AJ71" s="817"/>
      <c r="AK71" s="817" t="s">
        <v>526</v>
      </c>
      <c r="AL71" s="817"/>
      <c r="AM71" s="817"/>
      <c r="AN71" s="817"/>
      <c r="AO71" s="817"/>
      <c r="AP71" s="817" t="s">
        <v>543</v>
      </c>
      <c r="AQ71" s="817"/>
      <c r="AR71" s="817"/>
      <c r="AS71" s="817"/>
      <c r="AT71" s="817"/>
      <c r="AU71" s="817" t="s">
        <v>526</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533</v>
      </c>
      <c r="C72" s="860"/>
      <c r="D72" s="860"/>
      <c r="E72" s="860"/>
      <c r="F72" s="860"/>
      <c r="G72" s="860"/>
      <c r="H72" s="860"/>
      <c r="I72" s="860"/>
      <c r="J72" s="860"/>
      <c r="K72" s="860"/>
      <c r="L72" s="860"/>
      <c r="M72" s="860"/>
      <c r="N72" s="860"/>
      <c r="O72" s="860"/>
      <c r="P72" s="861"/>
      <c r="Q72" s="862">
        <v>1702</v>
      </c>
      <c r="R72" s="817"/>
      <c r="S72" s="817"/>
      <c r="T72" s="817"/>
      <c r="U72" s="817"/>
      <c r="V72" s="817">
        <v>1667</v>
      </c>
      <c r="W72" s="817"/>
      <c r="X72" s="817"/>
      <c r="Y72" s="817"/>
      <c r="Z72" s="817"/>
      <c r="AA72" s="817">
        <v>34</v>
      </c>
      <c r="AB72" s="817"/>
      <c r="AC72" s="817"/>
      <c r="AD72" s="817"/>
      <c r="AE72" s="817"/>
      <c r="AF72" s="817">
        <v>34</v>
      </c>
      <c r="AG72" s="817"/>
      <c r="AH72" s="817"/>
      <c r="AI72" s="817"/>
      <c r="AJ72" s="817"/>
      <c r="AK72" s="817" t="s">
        <v>526</v>
      </c>
      <c r="AL72" s="817"/>
      <c r="AM72" s="817"/>
      <c r="AN72" s="817"/>
      <c r="AO72" s="817"/>
      <c r="AP72" s="817">
        <v>529</v>
      </c>
      <c r="AQ72" s="817"/>
      <c r="AR72" s="817"/>
      <c r="AS72" s="817"/>
      <c r="AT72" s="817"/>
      <c r="AU72" s="817">
        <v>10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534</v>
      </c>
      <c r="C73" s="860"/>
      <c r="D73" s="860"/>
      <c r="E73" s="860"/>
      <c r="F73" s="860"/>
      <c r="G73" s="860"/>
      <c r="H73" s="860"/>
      <c r="I73" s="860"/>
      <c r="J73" s="860"/>
      <c r="K73" s="860"/>
      <c r="L73" s="860"/>
      <c r="M73" s="860"/>
      <c r="N73" s="860"/>
      <c r="O73" s="860"/>
      <c r="P73" s="861"/>
      <c r="Q73" s="862">
        <v>549</v>
      </c>
      <c r="R73" s="817"/>
      <c r="S73" s="817"/>
      <c r="T73" s="817"/>
      <c r="U73" s="817"/>
      <c r="V73" s="817">
        <v>548</v>
      </c>
      <c r="W73" s="817"/>
      <c r="X73" s="817"/>
      <c r="Y73" s="817"/>
      <c r="Z73" s="817"/>
      <c r="AA73" s="817">
        <v>2</v>
      </c>
      <c r="AB73" s="817"/>
      <c r="AC73" s="817"/>
      <c r="AD73" s="817"/>
      <c r="AE73" s="817"/>
      <c r="AF73" s="817">
        <v>2</v>
      </c>
      <c r="AG73" s="817"/>
      <c r="AH73" s="817"/>
      <c r="AI73" s="817"/>
      <c r="AJ73" s="817"/>
      <c r="AK73" s="817" t="s">
        <v>526</v>
      </c>
      <c r="AL73" s="817"/>
      <c r="AM73" s="817"/>
      <c r="AN73" s="817"/>
      <c r="AO73" s="817"/>
      <c r="AP73" s="817">
        <v>207</v>
      </c>
      <c r="AQ73" s="817"/>
      <c r="AR73" s="817"/>
      <c r="AS73" s="817"/>
      <c r="AT73" s="817"/>
      <c r="AU73" s="817">
        <v>13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535</v>
      </c>
      <c r="C74" s="860"/>
      <c r="D74" s="860"/>
      <c r="E74" s="860"/>
      <c r="F74" s="860"/>
      <c r="G74" s="860"/>
      <c r="H74" s="860"/>
      <c r="I74" s="860"/>
      <c r="J74" s="860"/>
      <c r="K74" s="860"/>
      <c r="L74" s="860"/>
      <c r="M74" s="860"/>
      <c r="N74" s="860"/>
      <c r="O74" s="860"/>
      <c r="P74" s="861"/>
      <c r="Q74" s="862">
        <v>19</v>
      </c>
      <c r="R74" s="817"/>
      <c r="S74" s="817"/>
      <c r="T74" s="817"/>
      <c r="U74" s="817"/>
      <c r="V74" s="817">
        <v>17</v>
      </c>
      <c r="W74" s="817"/>
      <c r="X74" s="817"/>
      <c r="Y74" s="817"/>
      <c r="Z74" s="817"/>
      <c r="AA74" s="817">
        <v>2</v>
      </c>
      <c r="AB74" s="817"/>
      <c r="AC74" s="817"/>
      <c r="AD74" s="817"/>
      <c r="AE74" s="817"/>
      <c r="AF74" s="817">
        <v>2</v>
      </c>
      <c r="AG74" s="817"/>
      <c r="AH74" s="817"/>
      <c r="AI74" s="817"/>
      <c r="AJ74" s="817"/>
      <c r="AK74" s="817">
        <v>9</v>
      </c>
      <c r="AL74" s="817"/>
      <c r="AM74" s="817"/>
      <c r="AN74" s="817"/>
      <c r="AO74" s="817"/>
      <c r="AP74" s="817" t="s">
        <v>526</v>
      </c>
      <c r="AQ74" s="817"/>
      <c r="AR74" s="817"/>
      <c r="AS74" s="817"/>
      <c r="AT74" s="817"/>
      <c r="AU74" s="817" t="s">
        <v>527</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536</v>
      </c>
      <c r="C75" s="860"/>
      <c r="D75" s="860"/>
      <c r="E75" s="860"/>
      <c r="F75" s="860"/>
      <c r="G75" s="860"/>
      <c r="H75" s="860"/>
      <c r="I75" s="860"/>
      <c r="J75" s="860"/>
      <c r="K75" s="860"/>
      <c r="L75" s="860"/>
      <c r="M75" s="860"/>
      <c r="N75" s="860"/>
      <c r="O75" s="860"/>
      <c r="P75" s="861"/>
      <c r="Q75" s="865">
        <v>109</v>
      </c>
      <c r="R75" s="866"/>
      <c r="S75" s="866"/>
      <c r="T75" s="866"/>
      <c r="U75" s="816"/>
      <c r="V75" s="867">
        <v>99</v>
      </c>
      <c r="W75" s="866"/>
      <c r="X75" s="866"/>
      <c r="Y75" s="866"/>
      <c r="Z75" s="816"/>
      <c r="AA75" s="867">
        <v>10</v>
      </c>
      <c r="AB75" s="866"/>
      <c r="AC75" s="866"/>
      <c r="AD75" s="866"/>
      <c r="AE75" s="816"/>
      <c r="AF75" s="867">
        <v>10</v>
      </c>
      <c r="AG75" s="866"/>
      <c r="AH75" s="866"/>
      <c r="AI75" s="866"/>
      <c r="AJ75" s="816"/>
      <c r="AK75" s="867">
        <v>0</v>
      </c>
      <c r="AL75" s="866"/>
      <c r="AM75" s="866"/>
      <c r="AN75" s="866"/>
      <c r="AO75" s="816"/>
      <c r="AP75" s="867" t="s">
        <v>526</v>
      </c>
      <c r="AQ75" s="866"/>
      <c r="AR75" s="866"/>
      <c r="AS75" s="866"/>
      <c r="AT75" s="816"/>
      <c r="AU75" s="867" t="s">
        <v>526</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537</v>
      </c>
      <c r="C76" s="860"/>
      <c r="D76" s="860"/>
      <c r="E76" s="860"/>
      <c r="F76" s="860"/>
      <c r="G76" s="860"/>
      <c r="H76" s="860"/>
      <c r="I76" s="860"/>
      <c r="J76" s="860"/>
      <c r="K76" s="860"/>
      <c r="L76" s="860"/>
      <c r="M76" s="860"/>
      <c r="N76" s="860"/>
      <c r="O76" s="860"/>
      <c r="P76" s="861"/>
      <c r="Q76" s="865">
        <v>35</v>
      </c>
      <c r="R76" s="866"/>
      <c r="S76" s="866"/>
      <c r="T76" s="866"/>
      <c r="U76" s="816"/>
      <c r="V76" s="867">
        <v>55</v>
      </c>
      <c r="W76" s="866"/>
      <c r="X76" s="866"/>
      <c r="Y76" s="866"/>
      <c r="Z76" s="816"/>
      <c r="AA76" s="867">
        <v>-20</v>
      </c>
      <c r="AB76" s="866"/>
      <c r="AC76" s="866"/>
      <c r="AD76" s="866"/>
      <c r="AE76" s="816"/>
      <c r="AF76" s="867">
        <v>5</v>
      </c>
      <c r="AG76" s="866"/>
      <c r="AH76" s="866"/>
      <c r="AI76" s="866"/>
      <c r="AJ76" s="816"/>
      <c r="AK76" s="867" t="s">
        <v>526</v>
      </c>
      <c r="AL76" s="866"/>
      <c r="AM76" s="866"/>
      <c r="AN76" s="866"/>
      <c r="AO76" s="816"/>
      <c r="AP76" s="867" t="s">
        <v>526</v>
      </c>
      <c r="AQ76" s="866"/>
      <c r="AR76" s="866"/>
      <c r="AS76" s="866"/>
      <c r="AT76" s="816"/>
      <c r="AU76" s="867" t="s">
        <v>526</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538</v>
      </c>
      <c r="C77" s="860"/>
      <c r="D77" s="860"/>
      <c r="E77" s="860"/>
      <c r="F77" s="860"/>
      <c r="G77" s="860"/>
      <c r="H77" s="860"/>
      <c r="I77" s="860"/>
      <c r="J77" s="860"/>
      <c r="K77" s="860"/>
      <c r="L77" s="860"/>
      <c r="M77" s="860"/>
      <c r="N77" s="860"/>
      <c r="O77" s="860"/>
      <c r="P77" s="861"/>
      <c r="Q77" s="865">
        <v>745</v>
      </c>
      <c r="R77" s="866"/>
      <c r="S77" s="866"/>
      <c r="T77" s="866"/>
      <c r="U77" s="816"/>
      <c r="V77" s="867">
        <v>125</v>
      </c>
      <c r="W77" s="866"/>
      <c r="X77" s="866"/>
      <c r="Y77" s="866"/>
      <c r="Z77" s="816"/>
      <c r="AA77" s="867">
        <v>620</v>
      </c>
      <c r="AB77" s="866"/>
      <c r="AC77" s="866"/>
      <c r="AD77" s="866"/>
      <c r="AE77" s="816"/>
      <c r="AF77" s="867">
        <v>595</v>
      </c>
      <c r="AG77" s="866"/>
      <c r="AH77" s="866"/>
      <c r="AI77" s="866"/>
      <c r="AJ77" s="816"/>
      <c r="AK77" s="867">
        <v>6</v>
      </c>
      <c r="AL77" s="866"/>
      <c r="AM77" s="866"/>
      <c r="AN77" s="866"/>
      <c r="AO77" s="816"/>
      <c r="AP77" s="867">
        <v>280</v>
      </c>
      <c r="AQ77" s="866"/>
      <c r="AR77" s="866"/>
      <c r="AS77" s="866"/>
      <c r="AT77" s="816"/>
      <c r="AU77" s="867">
        <v>4</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539</v>
      </c>
      <c r="C78" s="860"/>
      <c r="D78" s="860"/>
      <c r="E78" s="860"/>
      <c r="F78" s="860"/>
      <c r="G78" s="860"/>
      <c r="H78" s="860"/>
      <c r="I78" s="860"/>
      <c r="J78" s="860"/>
      <c r="K78" s="860"/>
      <c r="L78" s="860"/>
      <c r="M78" s="860"/>
      <c r="N78" s="860"/>
      <c r="O78" s="860"/>
      <c r="P78" s="861"/>
      <c r="Q78" s="862">
        <v>977</v>
      </c>
      <c r="R78" s="817"/>
      <c r="S78" s="817"/>
      <c r="T78" s="817"/>
      <c r="U78" s="817"/>
      <c r="V78" s="817">
        <v>928</v>
      </c>
      <c r="W78" s="817"/>
      <c r="X78" s="817"/>
      <c r="Y78" s="817"/>
      <c r="Z78" s="817"/>
      <c r="AA78" s="817">
        <v>50</v>
      </c>
      <c r="AB78" s="817"/>
      <c r="AC78" s="817"/>
      <c r="AD78" s="817"/>
      <c r="AE78" s="817"/>
      <c r="AF78" s="817">
        <v>50</v>
      </c>
      <c r="AG78" s="817"/>
      <c r="AH78" s="817"/>
      <c r="AI78" s="817"/>
      <c r="AJ78" s="817"/>
      <c r="AK78" s="817">
        <v>13</v>
      </c>
      <c r="AL78" s="817"/>
      <c r="AM78" s="817"/>
      <c r="AN78" s="817"/>
      <c r="AO78" s="817"/>
      <c r="AP78" s="817" t="s">
        <v>526</v>
      </c>
      <c r="AQ78" s="817"/>
      <c r="AR78" s="817"/>
      <c r="AS78" s="817"/>
      <c r="AT78" s="817"/>
      <c r="AU78" s="817" t="s">
        <v>526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540</v>
      </c>
      <c r="C79" s="860"/>
      <c r="D79" s="860"/>
      <c r="E79" s="860"/>
      <c r="F79" s="860"/>
      <c r="G79" s="860"/>
      <c r="H79" s="860"/>
      <c r="I79" s="860"/>
      <c r="J79" s="860"/>
      <c r="K79" s="860"/>
      <c r="L79" s="860"/>
      <c r="M79" s="860"/>
      <c r="N79" s="860"/>
      <c r="O79" s="860"/>
      <c r="P79" s="861"/>
      <c r="Q79" s="862">
        <v>313568</v>
      </c>
      <c r="R79" s="817"/>
      <c r="S79" s="817"/>
      <c r="T79" s="817"/>
      <c r="U79" s="817"/>
      <c r="V79" s="817">
        <v>297527</v>
      </c>
      <c r="W79" s="817"/>
      <c r="X79" s="817"/>
      <c r="Y79" s="817"/>
      <c r="Z79" s="817"/>
      <c r="AA79" s="817">
        <v>16041</v>
      </c>
      <c r="AB79" s="817"/>
      <c r="AC79" s="817"/>
      <c r="AD79" s="817"/>
      <c r="AE79" s="817"/>
      <c r="AF79" s="817">
        <v>16041</v>
      </c>
      <c r="AG79" s="817"/>
      <c r="AH79" s="817"/>
      <c r="AI79" s="817"/>
      <c r="AJ79" s="817"/>
      <c r="AK79" s="817">
        <v>1820</v>
      </c>
      <c r="AL79" s="817"/>
      <c r="AM79" s="817"/>
      <c r="AN79" s="817"/>
      <c r="AO79" s="817"/>
      <c r="AP79" s="817" t="s">
        <v>526</v>
      </c>
      <c r="AQ79" s="817"/>
      <c r="AR79" s="817"/>
      <c r="AS79" s="817"/>
      <c r="AT79" s="817"/>
      <c r="AU79" s="817" t="s">
        <v>526</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541</v>
      </c>
      <c r="C80" s="860"/>
      <c r="D80" s="860"/>
      <c r="E80" s="860"/>
      <c r="F80" s="860"/>
      <c r="G80" s="860"/>
      <c r="H80" s="860"/>
      <c r="I80" s="860"/>
      <c r="J80" s="860"/>
      <c r="K80" s="860"/>
      <c r="L80" s="860"/>
      <c r="M80" s="860"/>
      <c r="N80" s="860"/>
      <c r="O80" s="860"/>
      <c r="P80" s="861"/>
      <c r="Q80" s="862">
        <v>753</v>
      </c>
      <c r="R80" s="817"/>
      <c r="S80" s="817"/>
      <c r="T80" s="817"/>
      <c r="U80" s="817"/>
      <c r="V80" s="817">
        <v>737</v>
      </c>
      <c r="W80" s="817"/>
      <c r="X80" s="817"/>
      <c r="Y80" s="817"/>
      <c r="Z80" s="817"/>
      <c r="AA80" s="817">
        <v>16</v>
      </c>
      <c r="AB80" s="817"/>
      <c r="AC80" s="817"/>
      <c r="AD80" s="817"/>
      <c r="AE80" s="817"/>
      <c r="AF80" s="817">
        <v>13</v>
      </c>
      <c r="AG80" s="817"/>
      <c r="AH80" s="817"/>
      <c r="AI80" s="817"/>
      <c r="AJ80" s="817"/>
      <c r="AK80" s="817" t="s">
        <v>526</v>
      </c>
      <c r="AL80" s="817"/>
      <c r="AM80" s="817"/>
      <c r="AN80" s="817"/>
      <c r="AO80" s="817"/>
      <c r="AP80" s="817">
        <v>89</v>
      </c>
      <c r="AQ80" s="817"/>
      <c r="AR80" s="817"/>
      <c r="AS80" s="817"/>
      <c r="AT80" s="817"/>
      <c r="AU80" s="817">
        <v>6</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542</v>
      </c>
      <c r="C81" s="860"/>
      <c r="D81" s="860"/>
      <c r="E81" s="860"/>
      <c r="F81" s="860"/>
      <c r="G81" s="860"/>
      <c r="H81" s="860"/>
      <c r="I81" s="860"/>
      <c r="J81" s="860"/>
      <c r="K81" s="860"/>
      <c r="L81" s="860"/>
      <c r="M81" s="860"/>
      <c r="N81" s="860"/>
      <c r="O81" s="860"/>
      <c r="P81" s="861"/>
      <c r="Q81" s="862">
        <v>2265</v>
      </c>
      <c r="R81" s="817"/>
      <c r="S81" s="817"/>
      <c r="T81" s="817"/>
      <c r="U81" s="817"/>
      <c r="V81" s="817">
        <v>2259</v>
      </c>
      <c r="W81" s="817"/>
      <c r="X81" s="817"/>
      <c r="Y81" s="817"/>
      <c r="Z81" s="817"/>
      <c r="AA81" s="817">
        <v>6</v>
      </c>
      <c r="AB81" s="817"/>
      <c r="AC81" s="817"/>
      <c r="AD81" s="817"/>
      <c r="AE81" s="817"/>
      <c r="AF81" s="817">
        <v>6</v>
      </c>
      <c r="AG81" s="817"/>
      <c r="AH81" s="817"/>
      <c r="AI81" s="817"/>
      <c r="AJ81" s="817"/>
      <c r="AK81" s="817" t="s">
        <v>526</v>
      </c>
      <c r="AL81" s="817"/>
      <c r="AM81" s="817"/>
      <c r="AN81" s="817"/>
      <c r="AO81" s="817"/>
      <c r="AP81" s="817" t="s">
        <v>526</v>
      </c>
      <c r="AQ81" s="817"/>
      <c r="AR81" s="817"/>
      <c r="AS81" s="817"/>
      <c r="AT81" s="817"/>
      <c r="AU81" s="817" t="s">
        <v>527</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388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19375</v>
      </c>
      <c r="AG88" s="828"/>
      <c r="AH88" s="828"/>
      <c r="AI88" s="828"/>
      <c r="AJ88" s="828"/>
      <c r="AK88" s="825"/>
      <c r="AL88" s="825"/>
      <c r="AM88" s="825"/>
      <c r="AN88" s="825"/>
      <c r="AO88" s="825"/>
      <c r="AP88" s="828">
        <v>8658</v>
      </c>
      <c r="AQ88" s="828"/>
      <c r="AR88" s="828"/>
      <c r="AS88" s="828"/>
      <c r="AT88" s="828"/>
      <c r="AU88" s="828">
        <v>146</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389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397</v>
      </c>
      <c r="AB109" s="881"/>
      <c r="AC109" s="881"/>
      <c r="AD109" s="881"/>
      <c r="AE109" s="882"/>
      <c r="AF109" s="880" t="s">
        <v>286</v>
      </c>
      <c r="AG109" s="881"/>
      <c r="AH109" s="881"/>
      <c r="AI109" s="881"/>
      <c r="AJ109" s="882"/>
      <c r="AK109" s="880" t="s">
        <v>285</v>
      </c>
      <c r="AL109" s="881"/>
      <c r="AM109" s="881"/>
      <c r="AN109" s="881"/>
      <c r="AO109" s="882"/>
      <c r="AP109" s="880" t="s">
        <v>398</v>
      </c>
      <c r="AQ109" s="881"/>
      <c r="AR109" s="881"/>
      <c r="AS109" s="881"/>
      <c r="AT109" s="883"/>
      <c r="AU109" s="902" t="s">
        <v>396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397</v>
      </c>
      <c r="BR109" s="881"/>
      <c r="BS109" s="881"/>
      <c r="BT109" s="881"/>
      <c r="BU109" s="882"/>
      <c r="BV109" s="880" t="s">
        <v>286</v>
      </c>
      <c r="BW109" s="881"/>
      <c r="BX109" s="881"/>
      <c r="BY109" s="881"/>
      <c r="BZ109" s="882"/>
      <c r="CA109" s="880" t="s">
        <v>285</v>
      </c>
      <c r="CB109" s="881"/>
      <c r="CC109" s="881"/>
      <c r="CD109" s="881"/>
      <c r="CE109" s="882"/>
      <c r="CF109" s="903" t="s">
        <v>398</v>
      </c>
      <c r="CG109" s="903"/>
      <c r="CH109" s="903"/>
      <c r="CI109" s="903"/>
      <c r="CJ109" s="903"/>
      <c r="CK109" s="880" t="s">
        <v>399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397</v>
      </c>
      <c r="DH109" s="881"/>
      <c r="DI109" s="881"/>
      <c r="DJ109" s="881"/>
      <c r="DK109" s="882"/>
      <c r="DL109" s="880" t="s">
        <v>286</v>
      </c>
      <c r="DM109" s="881"/>
      <c r="DN109" s="881"/>
      <c r="DO109" s="881"/>
      <c r="DP109" s="882"/>
      <c r="DQ109" s="880" t="s">
        <v>285</v>
      </c>
      <c r="DR109" s="881"/>
      <c r="DS109" s="881"/>
      <c r="DT109" s="881"/>
      <c r="DU109" s="882"/>
      <c r="DV109" s="880" t="s">
        <v>398</v>
      </c>
      <c r="DW109" s="881"/>
      <c r="DX109" s="881"/>
      <c r="DY109" s="881"/>
      <c r="DZ109" s="883"/>
    </row>
    <row r="110" spans="1:131" s="197" customFormat="1" ht="26.25" customHeight="1">
      <c r="A110" s="884" t="s">
        <v>400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174020</v>
      </c>
      <c r="AB110" s="888"/>
      <c r="AC110" s="888"/>
      <c r="AD110" s="888"/>
      <c r="AE110" s="889"/>
      <c r="AF110" s="890">
        <v>151055</v>
      </c>
      <c r="AG110" s="888"/>
      <c r="AH110" s="888"/>
      <c r="AI110" s="888"/>
      <c r="AJ110" s="889"/>
      <c r="AK110" s="890">
        <v>154067</v>
      </c>
      <c r="AL110" s="888"/>
      <c r="AM110" s="888"/>
      <c r="AN110" s="888"/>
      <c r="AO110" s="889"/>
      <c r="AP110" s="891">
        <v>22.3</v>
      </c>
      <c r="AQ110" s="892"/>
      <c r="AR110" s="892"/>
      <c r="AS110" s="892"/>
      <c r="AT110" s="893"/>
      <c r="AU110" s="894" t="s">
        <v>61</v>
      </c>
      <c r="AV110" s="895"/>
      <c r="AW110" s="895"/>
      <c r="AX110" s="895"/>
      <c r="AY110" s="896"/>
      <c r="AZ110" s="938" t="s">
        <v>401</v>
      </c>
      <c r="BA110" s="885"/>
      <c r="BB110" s="885"/>
      <c r="BC110" s="885"/>
      <c r="BD110" s="885"/>
      <c r="BE110" s="885"/>
      <c r="BF110" s="885"/>
      <c r="BG110" s="885"/>
      <c r="BH110" s="885"/>
      <c r="BI110" s="885"/>
      <c r="BJ110" s="885"/>
      <c r="BK110" s="885"/>
      <c r="BL110" s="885"/>
      <c r="BM110" s="885"/>
      <c r="BN110" s="885"/>
      <c r="BO110" s="885"/>
      <c r="BP110" s="886"/>
      <c r="BQ110" s="924">
        <v>1317523</v>
      </c>
      <c r="BR110" s="925"/>
      <c r="BS110" s="925"/>
      <c r="BT110" s="925"/>
      <c r="BU110" s="925"/>
      <c r="BV110" s="925">
        <v>1310750</v>
      </c>
      <c r="BW110" s="925"/>
      <c r="BX110" s="925"/>
      <c r="BY110" s="925"/>
      <c r="BZ110" s="925"/>
      <c r="CA110" s="925">
        <v>1246037</v>
      </c>
      <c r="CB110" s="925"/>
      <c r="CC110" s="925"/>
      <c r="CD110" s="925"/>
      <c r="CE110" s="925"/>
      <c r="CF110" s="939">
        <v>180.4</v>
      </c>
      <c r="CG110" s="940"/>
      <c r="CH110" s="940"/>
      <c r="CI110" s="940"/>
      <c r="CJ110" s="940"/>
      <c r="CK110" s="941" t="s">
        <v>402</v>
      </c>
      <c r="CL110" s="942"/>
      <c r="CM110" s="921" t="s">
        <v>403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405</v>
      </c>
      <c r="BA111" s="948"/>
      <c r="BB111" s="948"/>
      <c r="BC111" s="948"/>
      <c r="BD111" s="948"/>
      <c r="BE111" s="948"/>
      <c r="BF111" s="948"/>
      <c r="BG111" s="948"/>
      <c r="BH111" s="948"/>
      <c r="BI111" s="948"/>
      <c r="BJ111" s="948"/>
      <c r="BK111" s="948"/>
      <c r="BL111" s="948"/>
      <c r="BM111" s="948"/>
      <c r="BN111" s="948"/>
      <c r="BO111" s="948"/>
      <c r="BP111" s="949"/>
      <c r="BQ111" s="917" t="s">
        <v>111</v>
      </c>
      <c r="BR111" s="918"/>
      <c r="BS111" s="918"/>
      <c r="BT111" s="918"/>
      <c r="BU111" s="918"/>
      <c r="BV111" s="918" t="s">
        <v>111</v>
      </c>
      <c r="BW111" s="918"/>
      <c r="BX111" s="918"/>
      <c r="BY111" s="918"/>
      <c r="BZ111" s="918"/>
      <c r="CA111" s="918" t="s">
        <v>111</v>
      </c>
      <c r="CB111" s="918"/>
      <c r="CC111" s="918"/>
      <c r="CD111" s="918"/>
      <c r="CE111" s="918"/>
      <c r="CF111" s="912" t="s">
        <v>111</v>
      </c>
      <c r="CG111" s="913"/>
      <c r="CH111" s="913"/>
      <c r="CI111" s="913"/>
      <c r="CJ111" s="913"/>
      <c r="CK111" s="943"/>
      <c r="CL111" s="944"/>
      <c r="CM111" s="914" t="s">
        <v>406</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407</v>
      </c>
      <c r="B112" s="951"/>
      <c r="C112" s="948" t="s">
        <v>408</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409</v>
      </c>
      <c r="BA112" s="948"/>
      <c r="BB112" s="948"/>
      <c r="BC112" s="948"/>
      <c r="BD112" s="948"/>
      <c r="BE112" s="948"/>
      <c r="BF112" s="948"/>
      <c r="BG112" s="948"/>
      <c r="BH112" s="948"/>
      <c r="BI112" s="948"/>
      <c r="BJ112" s="948"/>
      <c r="BK112" s="948"/>
      <c r="BL112" s="948"/>
      <c r="BM112" s="948"/>
      <c r="BN112" s="948"/>
      <c r="BO112" s="948"/>
      <c r="BP112" s="949"/>
      <c r="BQ112" s="917">
        <v>277946</v>
      </c>
      <c r="BR112" s="918"/>
      <c r="BS112" s="918"/>
      <c r="BT112" s="918"/>
      <c r="BU112" s="918"/>
      <c r="BV112" s="918">
        <v>240108</v>
      </c>
      <c r="BW112" s="918"/>
      <c r="BX112" s="918"/>
      <c r="BY112" s="918"/>
      <c r="BZ112" s="918"/>
      <c r="CA112" s="918">
        <v>204477</v>
      </c>
      <c r="CB112" s="918"/>
      <c r="CC112" s="918"/>
      <c r="CD112" s="918"/>
      <c r="CE112" s="918"/>
      <c r="CF112" s="912">
        <v>29.6</v>
      </c>
      <c r="CG112" s="913"/>
      <c r="CH112" s="913"/>
      <c r="CI112" s="913"/>
      <c r="CJ112" s="913"/>
      <c r="CK112" s="943"/>
      <c r="CL112" s="944"/>
      <c r="CM112" s="914" t="s">
        <v>410</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411</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41165</v>
      </c>
      <c r="AB113" s="932"/>
      <c r="AC113" s="932"/>
      <c r="AD113" s="932"/>
      <c r="AE113" s="933"/>
      <c r="AF113" s="934">
        <v>38182</v>
      </c>
      <c r="AG113" s="932"/>
      <c r="AH113" s="932"/>
      <c r="AI113" s="932"/>
      <c r="AJ113" s="933"/>
      <c r="AK113" s="934">
        <v>22898</v>
      </c>
      <c r="AL113" s="932"/>
      <c r="AM113" s="932"/>
      <c r="AN113" s="932"/>
      <c r="AO113" s="933"/>
      <c r="AP113" s="935">
        <v>3.3</v>
      </c>
      <c r="AQ113" s="936"/>
      <c r="AR113" s="936"/>
      <c r="AS113" s="936"/>
      <c r="AT113" s="937"/>
      <c r="AU113" s="897"/>
      <c r="AV113" s="898"/>
      <c r="AW113" s="898"/>
      <c r="AX113" s="898"/>
      <c r="AY113" s="899"/>
      <c r="AZ113" s="947" t="s">
        <v>412</v>
      </c>
      <c r="BA113" s="948"/>
      <c r="BB113" s="948"/>
      <c r="BC113" s="948"/>
      <c r="BD113" s="948"/>
      <c r="BE113" s="948"/>
      <c r="BF113" s="948"/>
      <c r="BG113" s="948"/>
      <c r="BH113" s="948"/>
      <c r="BI113" s="948"/>
      <c r="BJ113" s="948"/>
      <c r="BK113" s="948"/>
      <c r="BL113" s="948"/>
      <c r="BM113" s="948"/>
      <c r="BN113" s="948"/>
      <c r="BO113" s="948"/>
      <c r="BP113" s="949"/>
      <c r="BQ113" s="917">
        <v>221191</v>
      </c>
      <c r="BR113" s="918"/>
      <c r="BS113" s="918"/>
      <c r="BT113" s="918"/>
      <c r="BU113" s="918"/>
      <c r="BV113" s="918">
        <v>177919</v>
      </c>
      <c r="BW113" s="918"/>
      <c r="BX113" s="918"/>
      <c r="BY113" s="918"/>
      <c r="BZ113" s="918"/>
      <c r="CA113" s="918">
        <v>146101</v>
      </c>
      <c r="CB113" s="918"/>
      <c r="CC113" s="918"/>
      <c r="CD113" s="918"/>
      <c r="CE113" s="918"/>
      <c r="CF113" s="912">
        <v>21.2</v>
      </c>
      <c r="CG113" s="913"/>
      <c r="CH113" s="913"/>
      <c r="CI113" s="913"/>
      <c r="CJ113" s="913"/>
      <c r="CK113" s="943"/>
      <c r="CL113" s="944"/>
      <c r="CM113" s="914" t="s">
        <v>413</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414</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62323</v>
      </c>
      <c r="AB114" s="957"/>
      <c r="AC114" s="957"/>
      <c r="AD114" s="957"/>
      <c r="AE114" s="958"/>
      <c r="AF114" s="959">
        <v>55903</v>
      </c>
      <c r="AG114" s="957"/>
      <c r="AH114" s="957"/>
      <c r="AI114" s="957"/>
      <c r="AJ114" s="958"/>
      <c r="AK114" s="959">
        <v>46790</v>
      </c>
      <c r="AL114" s="957"/>
      <c r="AM114" s="957"/>
      <c r="AN114" s="957"/>
      <c r="AO114" s="958"/>
      <c r="AP114" s="960">
        <v>6.8</v>
      </c>
      <c r="AQ114" s="961"/>
      <c r="AR114" s="961"/>
      <c r="AS114" s="961"/>
      <c r="AT114" s="962"/>
      <c r="AU114" s="897"/>
      <c r="AV114" s="898"/>
      <c r="AW114" s="898"/>
      <c r="AX114" s="898"/>
      <c r="AY114" s="899"/>
      <c r="AZ114" s="947" t="s">
        <v>415</v>
      </c>
      <c r="BA114" s="948"/>
      <c r="BB114" s="948"/>
      <c r="BC114" s="948"/>
      <c r="BD114" s="948"/>
      <c r="BE114" s="948"/>
      <c r="BF114" s="948"/>
      <c r="BG114" s="948"/>
      <c r="BH114" s="948"/>
      <c r="BI114" s="948"/>
      <c r="BJ114" s="948"/>
      <c r="BK114" s="948"/>
      <c r="BL114" s="948"/>
      <c r="BM114" s="948"/>
      <c r="BN114" s="948"/>
      <c r="BO114" s="948"/>
      <c r="BP114" s="949"/>
      <c r="BQ114" s="917">
        <v>239726</v>
      </c>
      <c r="BR114" s="918"/>
      <c r="BS114" s="918"/>
      <c r="BT114" s="918"/>
      <c r="BU114" s="918"/>
      <c r="BV114" s="918">
        <v>269046</v>
      </c>
      <c r="BW114" s="918"/>
      <c r="BX114" s="918"/>
      <c r="BY114" s="918"/>
      <c r="BZ114" s="918"/>
      <c r="CA114" s="918">
        <v>276802</v>
      </c>
      <c r="CB114" s="918"/>
      <c r="CC114" s="918"/>
      <c r="CD114" s="918"/>
      <c r="CE114" s="918"/>
      <c r="CF114" s="912">
        <v>40.1</v>
      </c>
      <c r="CG114" s="913"/>
      <c r="CH114" s="913"/>
      <c r="CI114" s="913"/>
      <c r="CJ114" s="913"/>
      <c r="CK114" s="943"/>
      <c r="CL114" s="944"/>
      <c r="CM114" s="914" t="s">
        <v>416</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417</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111</v>
      </c>
      <c r="AB115" s="932"/>
      <c r="AC115" s="932"/>
      <c r="AD115" s="932"/>
      <c r="AE115" s="933"/>
      <c r="AF115" s="934" t="s">
        <v>111</v>
      </c>
      <c r="AG115" s="932"/>
      <c r="AH115" s="932"/>
      <c r="AI115" s="932"/>
      <c r="AJ115" s="933"/>
      <c r="AK115" s="934" t="s">
        <v>111</v>
      </c>
      <c r="AL115" s="932"/>
      <c r="AM115" s="932"/>
      <c r="AN115" s="932"/>
      <c r="AO115" s="933"/>
      <c r="AP115" s="935" t="s">
        <v>111</v>
      </c>
      <c r="AQ115" s="936"/>
      <c r="AR115" s="936"/>
      <c r="AS115" s="936"/>
      <c r="AT115" s="937"/>
      <c r="AU115" s="897"/>
      <c r="AV115" s="898"/>
      <c r="AW115" s="898"/>
      <c r="AX115" s="898"/>
      <c r="AY115" s="899"/>
      <c r="AZ115" s="947" t="s">
        <v>418</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419</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420</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421</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422</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423</v>
      </c>
      <c r="Z117" s="882"/>
      <c r="AA117" s="994">
        <v>277508</v>
      </c>
      <c r="AB117" s="964"/>
      <c r="AC117" s="964"/>
      <c r="AD117" s="964"/>
      <c r="AE117" s="965"/>
      <c r="AF117" s="963">
        <v>245140</v>
      </c>
      <c r="AG117" s="964"/>
      <c r="AH117" s="964"/>
      <c r="AI117" s="964"/>
      <c r="AJ117" s="965"/>
      <c r="AK117" s="963">
        <v>223755</v>
      </c>
      <c r="AL117" s="964"/>
      <c r="AM117" s="964"/>
      <c r="AN117" s="964"/>
      <c r="AO117" s="965"/>
      <c r="AP117" s="966"/>
      <c r="AQ117" s="967"/>
      <c r="AR117" s="967"/>
      <c r="AS117" s="967"/>
      <c r="AT117" s="968"/>
      <c r="AU117" s="897"/>
      <c r="AV117" s="898"/>
      <c r="AW117" s="898"/>
      <c r="AX117" s="898"/>
      <c r="AY117" s="899"/>
      <c r="AZ117" s="993" t="s">
        <v>424</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425</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399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397</v>
      </c>
      <c r="AB118" s="881"/>
      <c r="AC118" s="881"/>
      <c r="AD118" s="881"/>
      <c r="AE118" s="882"/>
      <c r="AF118" s="880" t="s">
        <v>286</v>
      </c>
      <c r="AG118" s="881"/>
      <c r="AH118" s="881"/>
      <c r="AI118" s="881"/>
      <c r="AJ118" s="882"/>
      <c r="AK118" s="880" t="s">
        <v>285</v>
      </c>
      <c r="AL118" s="881"/>
      <c r="AM118" s="881"/>
      <c r="AN118" s="881"/>
      <c r="AO118" s="882"/>
      <c r="AP118" s="988" t="s">
        <v>398</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426</v>
      </c>
      <c r="BP118" s="992"/>
      <c r="BQ118" s="983">
        <v>2056386</v>
      </c>
      <c r="BR118" s="984"/>
      <c r="BS118" s="984"/>
      <c r="BT118" s="984"/>
      <c r="BU118" s="984"/>
      <c r="BV118" s="984">
        <v>1997823</v>
      </c>
      <c r="BW118" s="984"/>
      <c r="BX118" s="984"/>
      <c r="BY118" s="984"/>
      <c r="BZ118" s="984"/>
      <c r="CA118" s="984">
        <v>1873417</v>
      </c>
      <c r="CB118" s="984"/>
      <c r="CC118" s="984"/>
      <c r="CD118" s="984"/>
      <c r="CE118" s="984"/>
      <c r="CF118" s="985"/>
      <c r="CG118" s="986"/>
      <c r="CH118" s="986"/>
      <c r="CI118" s="986"/>
      <c r="CJ118" s="987"/>
      <c r="CK118" s="943"/>
      <c r="CL118" s="944"/>
      <c r="CM118" s="914" t="s">
        <v>427</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402</v>
      </c>
      <c r="B119" s="942"/>
      <c r="C119" s="921" t="s">
        <v>403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428</v>
      </c>
      <c r="AV119" s="976"/>
      <c r="AW119" s="976"/>
      <c r="AX119" s="976"/>
      <c r="AY119" s="977"/>
      <c r="AZ119" s="938" t="s">
        <v>429</v>
      </c>
      <c r="BA119" s="885"/>
      <c r="BB119" s="885"/>
      <c r="BC119" s="885"/>
      <c r="BD119" s="885"/>
      <c r="BE119" s="885"/>
      <c r="BF119" s="885"/>
      <c r="BG119" s="885"/>
      <c r="BH119" s="885"/>
      <c r="BI119" s="885"/>
      <c r="BJ119" s="885"/>
      <c r="BK119" s="885"/>
      <c r="BL119" s="885"/>
      <c r="BM119" s="885"/>
      <c r="BN119" s="885"/>
      <c r="BO119" s="885"/>
      <c r="BP119" s="886"/>
      <c r="BQ119" s="924">
        <v>607856</v>
      </c>
      <c r="BR119" s="925"/>
      <c r="BS119" s="925"/>
      <c r="BT119" s="925"/>
      <c r="BU119" s="925"/>
      <c r="BV119" s="925">
        <v>640996</v>
      </c>
      <c r="BW119" s="925"/>
      <c r="BX119" s="925"/>
      <c r="BY119" s="925"/>
      <c r="BZ119" s="925"/>
      <c r="CA119" s="925">
        <v>559980</v>
      </c>
      <c r="CB119" s="925"/>
      <c r="CC119" s="925"/>
      <c r="CD119" s="925"/>
      <c r="CE119" s="925"/>
      <c r="CF119" s="939">
        <v>81.099999999999994</v>
      </c>
      <c r="CG119" s="940"/>
      <c r="CH119" s="940"/>
      <c r="CI119" s="940"/>
      <c r="CJ119" s="940"/>
      <c r="CK119" s="945"/>
      <c r="CL119" s="946"/>
      <c r="CM119" s="1002" t="s">
        <v>430</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406</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431</v>
      </c>
      <c r="BA120" s="948"/>
      <c r="BB120" s="948"/>
      <c r="BC120" s="948"/>
      <c r="BD120" s="948"/>
      <c r="BE120" s="948"/>
      <c r="BF120" s="948"/>
      <c r="BG120" s="948"/>
      <c r="BH120" s="948"/>
      <c r="BI120" s="948"/>
      <c r="BJ120" s="948"/>
      <c r="BK120" s="948"/>
      <c r="BL120" s="948"/>
      <c r="BM120" s="948"/>
      <c r="BN120" s="948"/>
      <c r="BO120" s="948"/>
      <c r="BP120" s="949"/>
      <c r="BQ120" s="917" t="s">
        <v>111</v>
      </c>
      <c r="BR120" s="918"/>
      <c r="BS120" s="918"/>
      <c r="BT120" s="918"/>
      <c r="BU120" s="918"/>
      <c r="BV120" s="918" t="s">
        <v>111</v>
      </c>
      <c r="BW120" s="918"/>
      <c r="BX120" s="918"/>
      <c r="BY120" s="918"/>
      <c r="BZ120" s="918"/>
      <c r="CA120" s="918" t="s">
        <v>111</v>
      </c>
      <c r="CB120" s="918"/>
      <c r="CC120" s="918"/>
      <c r="CD120" s="918"/>
      <c r="CE120" s="918"/>
      <c r="CF120" s="912" t="s">
        <v>111</v>
      </c>
      <c r="CG120" s="913"/>
      <c r="CH120" s="913"/>
      <c r="CI120" s="913"/>
      <c r="CJ120" s="913"/>
      <c r="CK120" s="1011" t="s">
        <v>432</v>
      </c>
      <c r="CL120" s="1012"/>
      <c r="CM120" s="1012"/>
      <c r="CN120" s="1012"/>
      <c r="CO120" s="1013"/>
      <c r="CP120" s="1019" t="s">
        <v>433</v>
      </c>
      <c r="CQ120" s="1020"/>
      <c r="CR120" s="1020"/>
      <c r="CS120" s="1020"/>
      <c r="CT120" s="1020"/>
      <c r="CU120" s="1020"/>
      <c r="CV120" s="1020"/>
      <c r="CW120" s="1020"/>
      <c r="CX120" s="1020"/>
      <c r="CY120" s="1020"/>
      <c r="CZ120" s="1020"/>
      <c r="DA120" s="1020"/>
      <c r="DB120" s="1020"/>
      <c r="DC120" s="1020"/>
      <c r="DD120" s="1020"/>
      <c r="DE120" s="1020"/>
      <c r="DF120" s="1021"/>
      <c r="DG120" s="924">
        <v>277946</v>
      </c>
      <c r="DH120" s="925"/>
      <c r="DI120" s="925"/>
      <c r="DJ120" s="925"/>
      <c r="DK120" s="925"/>
      <c r="DL120" s="925">
        <v>240108</v>
      </c>
      <c r="DM120" s="925"/>
      <c r="DN120" s="925"/>
      <c r="DO120" s="925"/>
      <c r="DP120" s="925"/>
      <c r="DQ120" s="925">
        <v>204477</v>
      </c>
      <c r="DR120" s="925"/>
      <c r="DS120" s="925"/>
      <c r="DT120" s="925"/>
      <c r="DU120" s="925"/>
      <c r="DV120" s="926">
        <v>29.6</v>
      </c>
      <c r="DW120" s="926"/>
      <c r="DX120" s="926"/>
      <c r="DY120" s="926"/>
      <c r="DZ120" s="927"/>
    </row>
    <row r="121" spans="1:130" s="197" customFormat="1" ht="26.25" customHeight="1">
      <c r="A121" s="973"/>
      <c r="B121" s="944"/>
      <c r="C121" s="1008" t="s">
        <v>434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435</v>
      </c>
      <c r="BA121" s="969"/>
      <c r="BB121" s="969"/>
      <c r="BC121" s="969"/>
      <c r="BD121" s="969"/>
      <c r="BE121" s="969"/>
      <c r="BF121" s="969"/>
      <c r="BG121" s="969"/>
      <c r="BH121" s="969"/>
      <c r="BI121" s="969"/>
      <c r="BJ121" s="969"/>
      <c r="BK121" s="969"/>
      <c r="BL121" s="969"/>
      <c r="BM121" s="969"/>
      <c r="BN121" s="969"/>
      <c r="BO121" s="969"/>
      <c r="BP121" s="970"/>
      <c r="BQ121" s="983">
        <v>1166092</v>
      </c>
      <c r="BR121" s="984"/>
      <c r="BS121" s="984"/>
      <c r="BT121" s="984"/>
      <c r="BU121" s="984"/>
      <c r="BV121" s="984">
        <v>1146733</v>
      </c>
      <c r="BW121" s="984"/>
      <c r="BX121" s="984"/>
      <c r="BY121" s="984"/>
      <c r="BZ121" s="984"/>
      <c r="CA121" s="984">
        <v>1118477</v>
      </c>
      <c r="CB121" s="984"/>
      <c r="CC121" s="984"/>
      <c r="CD121" s="984"/>
      <c r="CE121" s="984"/>
      <c r="CF121" s="1022">
        <v>161.9</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c r="A122" s="973"/>
      <c r="B122" s="944"/>
      <c r="C122" s="914" t="s">
        <v>416</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436</v>
      </c>
      <c r="BP122" s="992"/>
      <c r="BQ122" s="1032">
        <v>1773948</v>
      </c>
      <c r="BR122" s="1033"/>
      <c r="BS122" s="1033"/>
      <c r="BT122" s="1033"/>
      <c r="BU122" s="1033"/>
      <c r="BV122" s="1033">
        <v>1787729</v>
      </c>
      <c r="BW122" s="1033"/>
      <c r="BX122" s="1033"/>
      <c r="BY122" s="1033"/>
      <c r="BZ122" s="1033"/>
      <c r="CA122" s="1033">
        <v>1678457</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422</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437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39.299999999999997</v>
      </c>
      <c r="BR123" s="1025"/>
      <c r="BS123" s="1025"/>
      <c r="BT123" s="1025"/>
      <c r="BU123" s="1025"/>
      <c r="BV123" s="1025">
        <v>29.8</v>
      </c>
      <c r="BW123" s="1025"/>
      <c r="BX123" s="1025"/>
      <c r="BY123" s="1025"/>
      <c r="BZ123" s="1025"/>
      <c r="CA123" s="1025">
        <v>28.2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425</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438</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427</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439</v>
      </c>
      <c r="CL125" s="1012"/>
      <c r="CM125" s="1012"/>
      <c r="CN125" s="1012"/>
      <c r="CO125" s="1013"/>
      <c r="CP125" s="938" t="s">
        <v>440</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430</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441</v>
      </c>
      <c r="AY126" s="1035"/>
      <c r="AZ126" s="1035"/>
      <c r="BA126" s="1035"/>
      <c r="BB126" s="1035"/>
      <c r="BC126" s="1035"/>
      <c r="BD126" s="1035"/>
      <c r="BE126" s="1036"/>
      <c r="BF126" s="1050" t="s">
        <v>442</v>
      </c>
      <c r="BG126" s="1035"/>
      <c r="BH126" s="1035"/>
      <c r="BI126" s="1035"/>
      <c r="BJ126" s="1035"/>
      <c r="BK126" s="1035"/>
      <c r="BL126" s="1036"/>
      <c r="BM126" s="1050" t="s">
        <v>443</v>
      </c>
      <c r="BN126" s="1035"/>
      <c r="BO126" s="1035"/>
      <c r="BP126" s="1035"/>
      <c r="BQ126" s="1035"/>
      <c r="BR126" s="1035"/>
      <c r="BS126" s="1036"/>
      <c r="BT126" s="1050" t="s">
        <v>444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445</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447</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448</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449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450</v>
      </c>
      <c r="X128" s="1071"/>
      <c r="Y128" s="1071"/>
      <c r="Z128" s="1072"/>
      <c r="AA128" s="1087">
        <v>3086</v>
      </c>
      <c r="AB128" s="1088"/>
      <c r="AC128" s="1088"/>
      <c r="AD128" s="1088"/>
      <c r="AE128" s="1089"/>
      <c r="AF128" s="1090" t="s">
        <v>111</v>
      </c>
      <c r="AG128" s="1088"/>
      <c r="AH128" s="1088"/>
      <c r="AI128" s="1088"/>
      <c r="AJ128" s="1089"/>
      <c r="AK128" s="1090" t="s">
        <v>111</v>
      </c>
      <c r="AL128" s="1088"/>
      <c r="AM128" s="1088"/>
      <c r="AN128" s="1088"/>
      <c r="AO128" s="1089"/>
      <c r="AP128" s="1091"/>
      <c r="AQ128" s="1092"/>
      <c r="AR128" s="1092"/>
      <c r="AS128" s="1092"/>
      <c r="AT128" s="1093"/>
      <c r="AU128" s="235"/>
      <c r="AV128" s="235"/>
      <c r="AW128" s="235"/>
      <c r="AX128" s="1052" t="s">
        <v>451</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452</v>
      </c>
      <c r="X129" s="1059"/>
      <c r="Y129" s="1059"/>
      <c r="Z129" s="1060"/>
      <c r="AA129" s="956">
        <v>874714</v>
      </c>
      <c r="AB129" s="957"/>
      <c r="AC129" s="957"/>
      <c r="AD129" s="957"/>
      <c r="AE129" s="958"/>
      <c r="AF129" s="959">
        <v>841937</v>
      </c>
      <c r="AG129" s="957"/>
      <c r="AH129" s="957"/>
      <c r="AI129" s="957"/>
      <c r="AJ129" s="958"/>
      <c r="AK129" s="959">
        <v>822857</v>
      </c>
      <c r="AL129" s="957"/>
      <c r="AM129" s="957"/>
      <c r="AN129" s="957"/>
      <c r="AO129" s="958"/>
      <c r="AP129" s="1061"/>
      <c r="AQ129" s="1062"/>
      <c r="AR129" s="1062"/>
      <c r="AS129" s="1062"/>
      <c r="AT129" s="1063"/>
      <c r="AU129" s="235"/>
      <c r="AV129" s="235"/>
      <c r="AW129" s="235"/>
      <c r="AX129" s="1052" t="s">
        <v>453</v>
      </c>
      <c r="AY129" s="948"/>
      <c r="AZ129" s="948"/>
      <c r="BA129" s="948"/>
      <c r="BB129" s="948"/>
      <c r="BC129" s="948"/>
      <c r="BD129" s="948"/>
      <c r="BE129" s="949"/>
      <c r="BF129" s="1053">
        <v>14.9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455</v>
      </c>
      <c r="X130" s="1059"/>
      <c r="Y130" s="1059"/>
      <c r="Z130" s="1060"/>
      <c r="AA130" s="956">
        <v>157031</v>
      </c>
      <c r="AB130" s="957"/>
      <c r="AC130" s="957"/>
      <c r="AD130" s="957"/>
      <c r="AE130" s="958"/>
      <c r="AF130" s="959">
        <v>137921</v>
      </c>
      <c r="AG130" s="957"/>
      <c r="AH130" s="957"/>
      <c r="AI130" s="957"/>
      <c r="AJ130" s="958"/>
      <c r="AK130" s="959">
        <v>132152</v>
      </c>
      <c r="AL130" s="957"/>
      <c r="AM130" s="957"/>
      <c r="AN130" s="957"/>
      <c r="AO130" s="958"/>
      <c r="AP130" s="1061"/>
      <c r="AQ130" s="1062"/>
      <c r="AR130" s="1062"/>
      <c r="AS130" s="1062"/>
      <c r="AT130" s="1063"/>
      <c r="AU130" s="235"/>
      <c r="AV130" s="235"/>
      <c r="AW130" s="235"/>
      <c r="AX130" s="1111" t="s">
        <v>456</v>
      </c>
      <c r="AY130" s="1043"/>
      <c r="AZ130" s="1043"/>
      <c r="BA130" s="1043"/>
      <c r="BB130" s="1043"/>
      <c r="BC130" s="1043"/>
      <c r="BD130" s="1043"/>
      <c r="BE130" s="1044"/>
      <c r="BF130" s="1073">
        <v>28.2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457</v>
      </c>
      <c r="X131" s="1082"/>
      <c r="Y131" s="1082"/>
      <c r="Z131" s="1083"/>
      <c r="AA131" s="995">
        <v>717683</v>
      </c>
      <c r="AB131" s="996"/>
      <c r="AC131" s="996"/>
      <c r="AD131" s="996"/>
      <c r="AE131" s="997"/>
      <c r="AF131" s="998">
        <v>704016</v>
      </c>
      <c r="AG131" s="996"/>
      <c r="AH131" s="996"/>
      <c r="AI131" s="996"/>
      <c r="AJ131" s="997"/>
      <c r="AK131" s="998">
        <v>690705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459</v>
      </c>
      <c r="W132" s="1099"/>
      <c r="X132" s="1099"/>
      <c r="Y132" s="1099"/>
      <c r="Z132" s="1100"/>
      <c r="AA132" s="1101">
        <v>16.35694311</v>
      </c>
      <c r="AB132" s="1102"/>
      <c r="AC132" s="1102"/>
      <c r="AD132" s="1102"/>
      <c r="AE132" s="1103"/>
      <c r="AF132" s="1104">
        <v>15.229625459999999</v>
      </c>
      <c r="AG132" s="1102"/>
      <c r="AH132" s="1102"/>
      <c r="AI132" s="1102"/>
      <c r="AJ132" s="1103"/>
      <c r="AK132" s="1104">
        <v>13.26224655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460</v>
      </c>
      <c r="W133" s="1106"/>
      <c r="X133" s="1106"/>
      <c r="Y133" s="1106"/>
      <c r="Z133" s="1107"/>
      <c r="AA133" s="1108">
        <v>18.399999999999999</v>
      </c>
      <c r="AB133" s="1109"/>
      <c r="AC133" s="1109"/>
      <c r="AD133" s="1109"/>
      <c r="AE133" s="1110"/>
      <c r="AF133" s="1108">
        <v>16.5</v>
      </c>
      <c r="AG133" s="1109"/>
      <c r="AH133" s="1109"/>
      <c r="AI133" s="1109"/>
      <c r="AJ133" s="1110"/>
      <c r="AK133" s="1108">
        <v>14.9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opLeftCell="A58" zoomScale="85" zoomScaleNormal="85" zoomScaleSheetLayoutView="100" workbookViewId="0">
      <selection activeCell="AH75" sqref="AH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5" t="s">
        <v>463</v>
      </c>
      <c r="L7" s="254"/>
      <c r="M7" s="255" t="s">
        <v>464</v>
      </c>
      <c r="N7" s="256"/>
    </row>
    <row r="8" spans="1:16">
      <c r="A8" s="248"/>
      <c r="B8" s="244"/>
      <c r="C8" s="244"/>
      <c r="D8" s="244"/>
      <c r="E8" s="244"/>
      <c r="F8" s="244"/>
      <c r="G8" s="257"/>
      <c r="H8" s="258"/>
      <c r="I8" s="258"/>
      <c r="J8" s="259"/>
      <c r="K8" s="1116"/>
      <c r="L8" s="260" t="s">
        <v>465</v>
      </c>
      <c r="M8" s="261" t="s">
        <v>466</v>
      </c>
      <c r="N8" s="262" t="s">
        <v>467</v>
      </c>
    </row>
    <row r="9" spans="1:16">
      <c r="A9" s="248"/>
      <c r="B9" s="244"/>
      <c r="C9" s="244"/>
      <c r="D9" s="244"/>
      <c r="E9" s="244"/>
      <c r="F9" s="244"/>
      <c r="G9" s="1117" t="s">
        <v>468</v>
      </c>
      <c r="H9" s="1118"/>
      <c r="I9" s="1118"/>
      <c r="J9" s="1119"/>
      <c r="K9" s="263">
        <v>333963</v>
      </c>
      <c r="L9" s="264">
        <v>211905</v>
      </c>
      <c r="M9" s="265">
        <v>192357</v>
      </c>
      <c r="N9" s="266">
        <v>10.199999999999999</v>
      </c>
    </row>
    <row r="10" spans="1:16">
      <c r="A10" s="248"/>
      <c r="B10" s="244"/>
      <c r="C10" s="244"/>
      <c r="D10" s="244"/>
      <c r="E10" s="244"/>
      <c r="F10" s="244"/>
      <c r="G10" s="1117" t="s">
        <v>469</v>
      </c>
      <c r="H10" s="1118"/>
      <c r="I10" s="1118"/>
      <c r="J10" s="1119"/>
      <c r="K10" s="267">
        <v>22381</v>
      </c>
      <c r="L10" s="268">
        <v>14201</v>
      </c>
      <c r="M10" s="269">
        <v>21870</v>
      </c>
      <c r="N10" s="270">
        <v>-35.1</v>
      </c>
    </row>
    <row r="11" spans="1:16" ht="13.5" customHeight="1">
      <c r="A11" s="248"/>
      <c r="B11" s="244"/>
      <c r="C11" s="244"/>
      <c r="D11" s="244"/>
      <c r="E11" s="244"/>
      <c r="F11" s="244"/>
      <c r="G11" s="1117" t="s">
        <v>470</v>
      </c>
      <c r="H11" s="1118"/>
      <c r="I11" s="1118"/>
      <c r="J11" s="1119"/>
      <c r="K11" s="267">
        <v>57080</v>
      </c>
      <c r="L11" s="268">
        <v>36218</v>
      </c>
      <c r="M11" s="269">
        <v>24716</v>
      </c>
      <c r="N11" s="270">
        <v>46.5</v>
      </c>
    </row>
    <row r="12" spans="1:16" ht="13.5" customHeight="1">
      <c r="A12" s="248"/>
      <c r="B12" s="244"/>
      <c r="C12" s="244"/>
      <c r="D12" s="244"/>
      <c r="E12" s="244"/>
      <c r="F12" s="244"/>
      <c r="G12" s="1117" t="s">
        <v>471</v>
      </c>
      <c r="H12" s="1118"/>
      <c r="I12" s="1118"/>
      <c r="J12" s="1119"/>
      <c r="K12" s="267" t="s">
        <v>472</v>
      </c>
      <c r="L12" s="268" t="s">
        <v>472</v>
      </c>
      <c r="M12" s="269">
        <v>2820</v>
      </c>
      <c r="N12" s="270" t="s">
        <v>472</v>
      </c>
    </row>
    <row r="13" spans="1:16" ht="13.5" customHeight="1">
      <c r="A13" s="248"/>
      <c r="B13" s="244"/>
      <c r="C13" s="244"/>
      <c r="D13" s="244"/>
      <c r="E13" s="244"/>
      <c r="F13" s="244"/>
      <c r="G13" s="1117" t="s">
        <v>473</v>
      </c>
      <c r="H13" s="1118"/>
      <c r="I13" s="1118"/>
      <c r="J13" s="1119"/>
      <c r="K13" s="267" t="s">
        <v>472</v>
      </c>
      <c r="L13" s="268" t="s">
        <v>472</v>
      </c>
      <c r="M13" s="269" t="s">
        <v>472</v>
      </c>
      <c r="N13" s="270" t="s">
        <v>472</v>
      </c>
    </row>
    <row r="14" spans="1:16" ht="13.5" customHeight="1">
      <c r="A14" s="248"/>
      <c r="B14" s="244"/>
      <c r="C14" s="244"/>
      <c r="D14" s="244"/>
      <c r="E14" s="244"/>
      <c r="F14" s="244"/>
      <c r="G14" s="1117" t="s">
        <v>474</v>
      </c>
      <c r="H14" s="1118"/>
      <c r="I14" s="1118"/>
      <c r="J14" s="1119"/>
      <c r="K14" s="267">
        <v>18775</v>
      </c>
      <c r="L14" s="268">
        <v>11913</v>
      </c>
      <c r="M14" s="269">
        <v>8559</v>
      </c>
      <c r="N14" s="270">
        <v>39.200000000000003</v>
      </c>
    </row>
    <row r="15" spans="1:16" ht="13.5" customHeight="1">
      <c r="A15" s="248"/>
      <c r="B15" s="244"/>
      <c r="C15" s="244"/>
      <c r="D15" s="244"/>
      <c r="E15" s="244"/>
      <c r="F15" s="244"/>
      <c r="G15" s="1117" t="s">
        <v>475</v>
      </c>
      <c r="H15" s="1118"/>
      <c r="I15" s="1118"/>
      <c r="J15" s="1119"/>
      <c r="K15" s="267">
        <v>6224</v>
      </c>
      <c r="L15" s="268">
        <v>3949</v>
      </c>
      <c r="M15" s="269">
        <v>4371</v>
      </c>
      <c r="N15" s="270">
        <v>-9.6999999999999993</v>
      </c>
    </row>
    <row r="16" spans="1:16">
      <c r="A16" s="248"/>
      <c r="B16" s="244"/>
      <c r="C16" s="244"/>
      <c r="D16" s="244"/>
      <c r="E16" s="244"/>
      <c r="F16" s="244"/>
      <c r="G16" s="1120" t="s">
        <v>476</v>
      </c>
      <c r="H16" s="1121"/>
      <c r="I16" s="1121"/>
      <c r="J16" s="1122"/>
      <c r="K16" s="268">
        <v>-23319</v>
      </c>
      <c r="L16" s="268">
        <v>-14796</v>
      </c>
      <c r="M16" s="269">
        <v>-21822</v>
      </c>
      <c r="N16" s="270">
        <v>-32.200000000000003</v>
      </c>
    </row>
    <row r="17" spans="1:16">
      <c r="A17" s="248"/>
      <c r="B17" s="244"/>
      <c r="C17" s="244"/>
      <c r="D17" s="244"/>
      <c r="E17" s="244"/>
      <c r="F17" s="244"/>
      <c r="G17" s="1120" t="s">
        <v>170</v>
      </c>
      <c r="H17" s="1121"/>
      <c r="I17" s="1121"/>
      <c r="J17" s="1122"/>
      <c r="K17" s="268">
        <v>415104</v>
      </c>
      <c r="L17" s="268">
        <v>263391</v>
      </c>
      <c r="M17" s="269">
        <v>232872</v>
      </c>
      <c r="N17" s="270">
        <v>13.1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12" t="s">
        <v>481</v>
      </c>
      <c r="H21" s="1113"/>
      <c r="I21" s="1113"/>
      <c r="J21" s="1114"/>
      <c r="K21" s="280">
        <v>28.55</v>
      </c>
      <c r="L21" s="281">
        <v>21.42</v>
      </c>
      <c r="M21" s="282">
        <v>7.13</v>
      </c>
      <c r="N21" s="249"/>
      <c r="O21" s="283"/>
      <c r="P21" s="279"/>
    </row>
    <row r="22" spans="1:16" s="284" customFormat="1">
      <c r="A22" s="279"/>
      <c r="B22" s="249"/>
      <c r="C22" s="249"/>
      <c r="D22" s="249"/>
      <c r="E22" s="249"/>
      <c r="F22" s="249"/>
      <c r="G22" s="1112" t="s">
        <v>482</v>
      </c>
      <c r="H22" s="1113"/>
      <c r="I22" s="1113"/>
      <c r="J22" s="1114"/>
      <c r="K22" s="285">
        <v>85.3</v>
      </c>
      <c r="L22" s="286">
        <v>93.4</v>
      </c>
      <c r="M22" s="287">
        <v>-8.1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5" t="s">
        <v>463</v>
      </c>
      <c r="L30" s="254"/>
      <c r="M30" s="255" t="s">
        <v>464</v>
      </c>
      <c r="N30" s="256"/>
    </row>
    <row r="31" spans="1:16">
      <c r="A31" s="248"/>
      <c r="B31" s="244"/>
      <c r="C31" s="244"/>
      <c r="D31" s="244"/>
      <c r="E31" s="244"/>
      <c r="F31" s="244"/>
      <c r="G31" s="257"/>
      <c r="H31" s="258"/>
      <c r="I31" s="258"/>
      <c r="J31" s="259"/>
      <c r="K31" s="1116"/>
      <c r="L31" s="260" t="s">
        <v>465</v>
      </c>
      <c r="M31" s="261" t="s">
        <v>466</v>
      </c>
      <c r="N31" s="262" t="s">
        <v>467</v>
      </c>
    </row>
    <row r="32" spans="1:16" ht="27" customHeight="1">
      <c r="A32" s="248"/>
      <c r="B32" s="244"/>
      <c r="C32" s="244"/>
      <c r="D32" s="244"/>
      <c r="E32" s="244"/>
      <c r="F32" s="244"/>
      <c r="G32" s="1128" t="s">
        <v>486</v>
      </c>
      <c r="H32" s="1129"/>
      <c r="I32" s="1129"/>
      <c r="J32" s="1130"/>
      <c r="K32" s="294">
        <v>154067</v>
      </c>
      <c r="L32" s="294">
        <v>97758</v>
      </c>
      <c r="M32" s="295">
        <v>135669</v>
      </c>
      <c r="N32" s="296">
        <v>-27.9</v>
      </c>
    </row>
    <row r="33" spans="1:16" ht="13.5" customHeight="1">
      <c r="A33" s="248"/>
      <c r="B33" s="244"/>
      <c r="C33" s="244"/>
      <c r="D33" s="244"/>
      <c r="E33" s="244"/>
      <c r="F33" s="244"/>
      <c r="G33" s="1128" t="s">
        <v>487</v>
      </c>
      <c r="H33" s="1129"/>
      <c r="I33" s="1129"/>
      <c r="J33" s="1130"/>
      <c r="K33" s="294" t="s">
        <v>472</v>
      </c>
      <c r="L33" s="294" t="s">
        <v>472</v>
      </c>
      <c r="M33" s="295" t="s">
        <v>472</v>
      </c>
      <c r="N33" s="296" t="s">
        <v>472</v>
      </c>
    </row>
    <row r="34" spans="1:16" ht="27" customHeight="1">
      <c r="A34" s="248"/>
      <c r="B34" s="244"/>
      <c r="C34" s="244"/>
      <c r="D34" s="244"/>
      <c r="E34" s="244"/>
      <c r="F34" s="244"/>
      <c r="G34" s="1128" t="s">
        <v>488</v>
      </c>
      <c r="H34" s="1129"/>
      <c r="I34" s="1129"/>
      <c r="J34" s="1130"/>
      <c r="K34" s="294" t="s">
        <v>472</v>
      </c>
      <c r="L34" s="294" t="s">
        <v>472</v>
      </c>
      <c r="M34" s="295">
        <v>40</v>
      </c>
      <c r="N34" s="296" t="s">
        <v>472</v>
      </c>
    </row>
    <row r="35" spans="1:16" ht="27" customHeight="1">
      <c r="A35" s="248"/>
      <c r="B35" s="244"/>
      <c r="C35" s="244"/>
      <c r="D35" s="244"/>
      <c r="E35" s="244"/>
      <c r="F35" s="244"/>
      <c r="G35" s="1128" t="s">
        <v>489</v>
      </c>
      <c r="H35" s="1129"/>
      <c r="I35" s="1129"/>
      <c r="J35" s="1130"/>
      <c r="K35" s="294">
        <v>22898</v>
      </c>
      <c r="L35" s="294">
        <v>14529</v>
      </c>
      <c r="M35" s="295">
        <v>30817</v>
      </c>
      <c r="N35" s="296">
        <v>-52.9</v>
      </c>
    </row>
    <row r="36" spans="1:16" ht="27" customHeight="1">
      <c r="A36" s="248"/>
      <c r="B36" s="244"/>
      <c r="C36" s="244"/>
      <c r="D36" s="244"/>
      <c r="E36" s="244"/>
      <c r="F36" s="244"/>
      <c r="G36" s="1128" t="s">
        <v>490</v>
      </c>
      <c r="H36" s="1129"/>
      <c r="I36" s="1129"/>
      <c r="J36" s="1130"/>
      <c r="K36" s="294">
        <v>46790</v>
      </c>
      <c r="L36" s="294">
        <v>29689</v>
      </c>
      <c r="M36" s="295">
        <v>6361</v>
      </c>
      <c r="N36" s="296">
        <v>366.7</v>
      </c>
    </row>
    <row r="37" spans="1:16" ht="13.5" customHeight="1">
      <c r="A37" s="248"/>
      <c r="B37" s="244"/>
      <c r="C37" s="244"/>
      <c r="D37" s="244"/>
      <c r="E37" s="244"/>
      <c r="F37" s="244"/>
      <c r="G37" s="1128" t="s">
        <v>491</v>
      </c>
      <c r="H37" s="1129"/>
      <c r="I37" s="1129"/>
      <c r="J37" s="1130"/>
      <c r="K37" s="294" t="s">
        <v>472</v>
      </c>
      <c r="L37" s="294" t="s">
        <v>472</v>
      </c>
      <c r="M37" s="295">
        <v>2179</v>
      </c>
      <c r="N37" s="296" t="s">
        <v>472</v>
      </c>
    </row>
    <row r="38" spans="1:16" ht="27" customHeight="1">
      <c r="A38" s="248"/>
      <c r="B38" s="244"/>
      <c r="C38" s="244"/>
      <c r="D38" s="244"/>
      <c r="E38" s="244"/>
      <c r="F38" s="244"/>
      <c r="G38" s="1131" t="s">
        <v>492</v>
      </c>
      <c r="H38" s="1132"/>
      <c r="I38" s="1132"/>
      <c r="J38" s="1133"/>
      <c r="K38" s="297" t="s">
        <v>472</v>
      </c>
      <c r="L38" s="297" t="s">
        <v>472</v>
      </c>
      <c r="M38" s="298">
        <v>59</v>
      </c>
      <c r="N38" s="299" t="s">
        <v>472</v>
      </c>
      <c r="O38" s="293"/>
    </row>
    <row r="39" spans="1:16">
      <c r="A39" s="248"/>
      <c r="B39" s="244"/>
      <c r="C39" s="244"/>
      <c r="D39" s="244"/>
      <c r="E39" s="244"/>
      <c r="F39" s="244"/>
      <c r="G39" s="1131" t="s">
        <v>493</v>
      </c>
      <c r="H39" s="1132"/>
      <c r="I39" s="1132"/>
      <c r="J39" s="1133"/>
      <c r="K39" s="300" t="s">
        <v>472</v>
      </c>
      <c r="L39" s="300" t="s">
        <v>472</v>
      </c>
      <c r="M39" s="301">
        <v>-9358</v>
      </c>
      <c r="N39" s="302" t="s">
        <v>472</v>
      </c>
      <c r="O39" s="293"/>
    </row>
    <row r="40" spans="1:16" ht="27" customHeight="1">
      <c r="A40" s="248"/>
      <c r="B40" s="244"/>
      <c r="C40" s="244"/>
      <c r="D40" s="244"/>
      <c r="E40" s="244"/>
      <c r="F40" s="244"/>
      <c r="G40" s="1128" t="s">
        <v>494</v>
      </c>
      <c r="H40" s="1129"/>
      <c r="I40" s="1129"/>
      <c r="J40" s="1130"/>
      <c r="K40" s="300">
        <v>-132152</v>
      </c>
      <c r="L40" s="300">
        <v>-83853</v>
      </c>
      <c r="M40" s="301">
        <v>-120971</v>
      </c>
      <c r="N40" s="302">
        <v>-30.7</v>
      </c>
      <c r="O40" s="293"/>
    </row>
    <row r="41" spans="1:16">
      <c r="A41" s="248"/>
      <c r="B41" s="244"/>
      <c r="C41" s="244"/>
      <c r="D41" s="244"/>
      <c r="E41" s="244"/>
      <c r="F41" s="244"/>
      <c r="G41" s="1134" t="s">
        <v>280</v>
      </c>
      <c r="H41" s="1135"/>
      <c r="I41" s="1135"/>
      <c r="J41" s="1136"/>
      <c r="K41" s="294">
        <v>91603</v>
      </c>
      <c r="L41" s="300">
        <v>58124</v>
      </c>
      <c r="M41" s="301">
        <v>44795</v>
      </c>
      <c r="N41" s="302">
        <v>29.8</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23" t="s">
        <v>463</v>
      </c>
      <c r="J49" s="1125" t="s">
        <v>498</v>
      </c>
      <c r="K49" s="1126"/>
      <c r="L49" s="1126"/>
      <c r="M49" s="1126"/>
      <c r="N49" s="1127"/>
    </row>
    <row r="50" spans="1:14">
      <c r="A50" s="248"/>
      <c r="B50" s="244"/>
      <c r="C50" s="244"/>
      <c r="D50" s="244"/>
      <c r="E50" s="244"/>
      <c r="F50" s="244"/>
      <c r="G50" s="312"/>
      <c r="H50" s="313"/>
      <c r="I50" s="1124"/>
      <c r="J50" s="314" t="s">
        <v>499</v>
      </c>
      <c r="K50" s="315" t="s">
        <v>500</v>
      </c>
      <c r="L50" s="316" t="s">
        <v>501</v>
      </c>
      <c r="M50" s="317" t="s">
        <v>502</v>
      </c>
      <c r="N50" s="318" t="s">
        <v>503</v>
      </c>
    </row>
    <row r="51" spans="1:14">
      <c r="A51" s="248"/>
      <c r="B51" s="244"/>
      <c r="C51" s="244"/>
      <c r="D51" s="244"/>
      <c r="E51" s="244"/>
      <c r="F51" s="244"/>
      <c r="G51" s="310" t="s">
        <v>504</v>
      </c>
      <c r="H51" s="311"/>
      <c r="I51" s="319">
        <v>531069</v>
      </c>
      <c r="J51" s="320">
        <v>304512</v>
      </c>
      <c r="K51" s="321">
        <v>551.5</v>
      </c>
      <c r="L51" s="322">
        <v>291917</v>
      </c>
      <c r="M51" s="323">
        <v>64.900000000000006</v>
      </c>
      <c r="N51" s="324">
        <v>486.6</v>
      </c>
    </row>
    <row r="52" spans="1:14">
      <c r="A52" s="248"/>
      <c r="B52" s="244"/>
      <c r="C52" s="244"/>
      <c r="D52" s="244"/>
      <c r="E52" s="244"/>
      <c r="F52" s="244"/>
      <c r="G52" s="325"/>
      <c r="H52" s="326" t="s">
        <v>505</v>
      </c>
      <c r="I52" s="327">
        <v>155184</v>
      </c>
      <c r="J52" s="328">
        <v>88982</v>
      </c>
      <c r="K52" s="329">
        <v>96.9</v>
      </c>
      <c r="L52" s="330">
        <v>163714</v>
      </c>
      <c r="M52" s="331">
        <v>62.4</v>
      </c>
      <c r="N52" s="332">
        <v>34.5</v>
      </c>
    </row>
    <row r="53" spans="1:14">
      <c r="A53" s="248"/>
      <c r="B53" s="244"/>
      <c r="C53" s="244"/>
      <c r="D53" s="244"/>
      <c r="E53" s="244"/>
      <c r="F53" s="244"/>
      <c r="G53" s="310" t="s">
        <v>506</v>
      </c>
      <c r="H53" s="311"/>
      <c r="I53" s="319">
        <v>167800</v>
      </c>
      <c r="J53" s="320">
        <v>98071</v>
      </c>
      <c r="K53" s="321">
        <v>-67.8</v>
      </c>
      <c r="L53" s="322">
        <v>325581</v>
      </c>
      <c r="M53" s="323">
        <v>11.5</v>
      </c>
      <c r="N53" s="324">
        <v>-79.3</v>
      </c>
    </row>
    <row r="54" spans="1:14">
      <c r="A54" s="248"/>
      <c r="B54" s="244"/>
      <c r="C54" s="244"/>
      <c r="D54" s="244"/>
      <c r="E54" s="244"/>
      <c r="F54" s="244"/>
      <c r="G54" s="325"/>
      <c r="H54" s="326" t="s">
        <v>505</v>
      </c>
      <c r="I54" s="327">
        <v>160159</v>
      </c>
      <c r="J54" s="328">
        <v>93605</v>
      </c>
      <c r="K54" s="329">
        <v>5.2</v>
      </c>
      <c r="L54" s="330">
        <v>165116</v>
      </c>
      <c r="M54" s="331">
        <v>0.9</v>
      </c>
      <c r="N54" s="332">
        <v>4.3</v>
      </c>
    </row>
    <row r="55" spans="1:14">
      <c r="A55" s="248"/>
      <c r="B55" s="244"/>
      <c r="C55" s="244"/>
      <c r="D55" s="244"/>
      <c r="E55" s="244"/>
      <c r="F55" s="244"/>
      <c r="G55" s="310" t="s">
        <v>507</v>
      </c>
      <c r="H55" s="311"/>
      <c r="I55" s="319">
        <v>97857</v>
      </c>
      <c r="J55" s="320">
        <v>58702</v>
      </c>
      <c r="K55" s="321">
        <v>-40.1</v>
      </c>
      <c r="L55" s="322">
        <v>203567</v>
      </c>
      <c r="M55" s="323">
        <v>-37.5</v>
      </c>
      <c r="N55" s="324">
        <v>-2.6</v>
      </c>
    </row>
    <row r="56" spans="1:14">
      <c r="A56" s="248"/>
      <c r="B56" s="244"/>
      <c r="C56" s="244"/>
      <c r="D56" s="244"/>
      <c r="E56" s="244"/>
      <c r="F56" s="244"/>
      <c r="G56" s="325"/>
      <c r="H56" s="326" t="s">
        <v>505</v>
      </c>
      <c r="I56" s="327">
        <v>32783</v>
      </c>
      <c r="J56" s="328">
        <v>19666</v>
      </c>
      <c r="K56" s="329">
        <v>-79</v>
      </c>
      <c r="L56" s="330">
        <v>121137</v>
      </c>
      <c r="M56" s="331">
        <v>-26.6</v>
      </c>
      <c r="N56" s="332">
        <v>-52.4</v>
      </c>
    </row>
    <row r="57" spans="1:14">
      <c r="A57" s="248"/>
      <c r="B57" s="244"/>
      <c r="C57" s="244"/>
      <c r="D57" s="244"/>
      <c r="E57" s="244"/>
      <c r="F57" s="244"/>
      <c r="G57" s="310" t="s">
        <v>508</v>
      </c>
      <c r="H57" s="311"/>
      <c r="I57" s="319">
        <v>153570</v>
      </c>
      <c r="J57" s="320">
        <v>95504</v>
      </c>
      <c r="K57" s="321">
        <v>62.7</v>
      </c>
      <c r="L57" s="322">
        <v>185018</v>
      </c>
      <c r="M57" s="323">
        <v>-9.1</v>
      </c>
      <c r="N57" s="324">
        <v>71.8</v>
      </c>
    </row>
    <row r="58" spans="1:14">
      <c r="A58" s="248"/>
      <c r="B58" s="244"/>
      <c r="C58" s="244"/>
      <c r="D58" s="244"/>
      <c r="E58" s="244"/>
      <c r="F58" s="244"/>
      <c r="G58" s="325"/>
      <c r="H58" s="326" t="s">
        <v>505</v>
      </c>
      <c r="I58" s="327">
        <v>50813</v>
      </c>
      <c r="J58" s="328">
        <v>31600</v>
      </c>
      <c r="K58" s="329">
        <v>60.7</v>
      </c>
      <c r="L58" s="330">
        <v>95064</v>
      </c>
      <c r="M58" s="331">
        <v>-21.5</v>
      </c>
      <c r="N58" s="332">
        <v>82.2</v>
      </c>
    </row>
    <row r="59" spans="1:14">
      <c r="A59" s="248"/>
      <c r="B59" s="244"/>
      <c r="C59" s="244"/>
      <c r="D59" s="244"/>
      <c r="E59" s="244"/>
      <c r="F59" s="244"/>
      <c r="G59" s="310" t="s">
        <v>509</v>
      </c>
      <c r="H59" s="311"/>
      <c r="I59" s="319">
        <v>128871</v>
      </c>
      <c r="J59" s="320">
        <v>81771</v>
      </c>
      <c r="K59" s="321">
        <v>-14.4</v>
      </c>
      <c r="L59" s="322">
        <v>238802</v>
      </c>
      <c r="M59" s="323">
        <v>29.1</v>
      </c>
      <c r="N59" s="324">
        <v>-43.5</v>
      </c>
    </row>
    <row r="60" spans="1:14">
      <c r="A60" s="248"/>
      <c r="B60" s="244"/>
      <c r="C60" s="244"/>
      <c r="D60" s="244"/>
      <c r="E60" s="244"/>
      <c r="F60" s="244"/>
      <c r="G60" s="325"/>
      <c r="H60" s="326" t="s">
        <v>505</v>
      </c>
      <c r="I60" s="333">
        <v>53837</v>
      </c>
      <c r="J60" s="328">
        <v>34161</v>
      </c>
      <c r="K60" s="329">
        <v>8.1</v>
      </c>
      <c r="L60" s="330">
        <v>128562</v>
      </c>
      <c r="M60" s="331">
        <v>35.200000000000003</v>
      </c>
      <c r="N60" s="332">
        <v>-27.1</v>
      </c>
    </row>
    <row r="61" spans="1:14">
      <c r="A61" s="248"/>
      <c r="B61" s="244"/>
      <c r="C61" s="244"/>
      <c r="D61" s="244"/>
      <c r="E61" s="244"/>
      <c r="F61" s="244"/>
      <c r="G61" s="310" t="s">
        <v>510</v>
      </c>
      <c r="H61" s="334"/>
      <c r="I61" s="335">
        <v>215833</v>
      </c>
      <c r="J61" s="336">
        <v>127712</v>
      </c>
      <c r="K61" s="337">
        <v>98.4</v>
      </c>
      <c r="L61" s="338">
        <v>248977</v>
      </c>
      <c r="M61" s="339">
        <v>11.8</v>
      </c>
      <c r="N61" s="324">
        <v>86.6</v>
      </c>
    </row>
    <row r="62" spans="1:14">
      <c r="A62" s="248"/>
      <c r="B62" s="244"/>
      <c r="C62" s="244"/>
      <c r="D62" s="244"/>
      <c r="E62" s="244"/>
      <c r="F62" s="244"/>
      <c r="G62" s="325"/>
      <c r="H62" s="326" t="s">
        <v>505</v>
      </c>
      <c r="I62" s="327">
        <v>90555</v>
      </c>
      <c r="J62" s="328">
        <v>53603</v>
      </c>
      <c r="K62" s="329">
        <v>18.399999999999999</v>
      </c>
      <c r="L62" s="330">
        <v>134719</v>
      </c>
      <c r="M62" s="331">
        <v>10.1</v>
      </c>
      <c r="N62" s="332">
        <v>8.3000000000000007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election activeCell="J48" sqref="J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7" t="s">
        <v>3</v>
      </c>
      <c r="D47" s="1137"/>
      <c r="E47" s="1138"/>
      <c r="F47" s="11">
        <v>3.96</v>
      </c>
      <c r="G47" s="12">
        <v>5.13</v>
      </c>
      <c r="H47" s="12">
        <v>9.4700000000000006</v>
      </c>
      <c r="I47" s="12">
        <v>14.08</v>
      </c>
      <c r="J47" s="13">
        <v>18.14</v>
      </c>
    </row>
    <row r="48" spans="2:10" ht="57.75" customHeight="1">
      <c r="B48" s="14"/>
      <c r="C48" s="1139" t="s">
        <v>4</v>
      </c>
      <c r="D48" s="1139"/>
      <c r="E48" s="1140"/>
      <c r="F48" s="15">
        <v>2.88</v>
      </c>
      <c r="G48" s="16">
        <v>5.49</v>
      </c>
      <c r="H48" s="16">
        <v>7.8</v>
      </c>
      <c r="I48" s="16">
        <v>6.11</v>
      </c>
      <c r="J48" s="17">
        <v>7</v>
      </c>
    </row>
    <row r="49" spans="2:10" ht="57.75" customHeight="1" thickBot="1">
      <c r="B49" s="18"/>
      <c r="C49" s="1141" t="s">
        <v>5</v>
      </c>
      <c r="D49" s="1141"/>
      <c r="E49" s="1142"/>
      <c r="F49" s="19" t="s">
        <v>517</v>
      </c>
      <c r="G49" s="20">
        <v>2.5499999999999998</v>
      </c>
      <c r="H49" s="20">
        <v>3.18</v>
      </c>
      <c r="I49" s="20" t="s">
        <v>518</v>
      </c>
      <c r="J49" s="21">
        <v>1.36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election activeCell="J40" sqref="J40"/>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49" t="s">
        <v>519</v>
      </c>
      <c r="D34" s="1149"/>
      <c r="E34" s="1150"/>
      <c r="F34" s="32">
        <v>3.18</v>
      </c>
      <c r="G34" s="33">
        <v>3.33</v>
      </c>
      <c r="H34" s="33">
        <v>5.99</v>
      </c>
      <c r="I34" s="33">
        <v>9.1199999999999992</v>
      </c>
      <c r="J34" s="34">
        <v>7.57</v>
      </c>
      <c r="K34" s="22"/>
      <c r="L34" s="22"/>
      <c r="M34" s="22"/>
      <c r="N34" s="22"/>
      <c r="O34" s="22"/>
      <c r="P34" s="22"/>
    </row>
    <row r="35" spans="1:16" ht="39" customHeight="1">
      <c r="A35" s="22"/>
      <c r="B35" s="35"/>
      <c r="C35" s="1143" t="s">
        <v>520</v>
      </c>
      <c r="D35" s="1144"/>
      <c r="E35" s="1145"/>
      <c r="F35" s="36">
        <v>2.88</v>
      </c>
      <c r="G35" s="37">
        <v>5.49</v>
      </c>
      <c r="H35" s="37">
        <v>7.8</v>
      </c>
      <c r="I35" s="37">
        <v>6.11</v>
      </c>
      <c r="J35" s="38">
        <v>7</v>
      </c>
      <c r="K35" s="22"/>
      <c r="L35" s="22"/>
      <c r="M35" s="22"/>
      <c r="N35" s="22"/>
      <c r="O35" s="22"/>
      <c r="P35" s="22"/>
    </row>
    <row r="36" spans="1:16" ht="39" customHeight="1">
      <c r="A36" s="22"/>
      <c r="B36" s="35"/>
      <c r="C36" s="1143" t="s">
        <v>521</v>
      </c>
      <c r="D36" s="1144"/>
      <c r="E36" s="1145"/>
      <c r="F36" s="36">
        <v>1.4</v>
      </c>
      <c r="G36" s="37">
        <v>1.73</v>
      </c>
      <c r="H36" s="37">
        <v>1.97</v>
      </c>
      <c r="I36" s="37">
        <v>2.2000000000000002</v>
      </c>
      <c r="J36" s="38">
        <v>1.96</v>
      </c>
      <c r="K36" s="22"/>
      <c r="L36" s="22"/>
      <c r="M36" s="22"/>
      <c r="N36" s="22"/>
      <c r="O36" s="22"/>
      <c r="P36" s="22"/>
    </row>
    <row r="37" spans="1:16" ht="39" customHeight="1">
      <c r="A37" s="22"/>
      <c r="B37" s="35"/>
      <c r="C37" s="1143" t="s">
        <v>522</v>
      </c>
      <c r="D37" s="1144"/>
      <c r="E37" s="1145"/>
      <c r="F37" s="36">
        <v>0.56999999999999995</v>
      </c>
      <c r="G37" s="37">
        <v>0.13</v>
      </c>
      <c r="H37" s="37">
        <v>0.65</v>
      </c>
      <c r="I37" s="37">
        <v>0.28999999999999998</v>
      </c>
      <c r="J37" s="38">
        <v>0.23</v>
      </c>
      <c r="K37" s="22"/>
      <c r="L37" s="22"/>
      <c r="M37" s="22"/>
      <c r="N37" s="22"/>
      <c r="O37" s="22"/>
      <c r="P37" s="22"/>
    </row>
    <row r="38" spans="1:16" ht="39" customHeight="1">
      <c r="A38" s="22"/>
      <c r="B38" s="35"/>
      <c r="C38" s="1143" t="s">
        <v>523</v>
      </c>
      <c r="D38" s="1144"/>
      <c r="E38" s="1145"/>
      <c r="F38" s="36">
        <v>0.01</v>
      </c>
      <c r="G38" s="37">
        <v>0.04</v>
      </c>
      <c r="H38" s="37">
        <v>7.0000000000000007E-2</v>
      </c>
      <c r="I38" s="37">
        <v>0.13</v>
      </c>
      <c r="J38" s="38">
        <v>0.13</v>
      </c>
      <c r="K38" s="22"/>
      <c r="L38" s="22"/>
      <c r="M38" s="22"/>
      <c r="N38" s="22"/>
      <c r="O38" s="22"/>
      <c r="P38" s="22"/>
    </row>
    <row r="39" spans="1:16" ht="39" customHeight="1">
      <c r="A39" s="22"/>
      <c r="B39" s="35"/>
      <c r="C39" s="1143"/>
      <c r="D39" s="1144"/>
      <c r="E39" s="1145"/>
      <c r="F39" s="36"/>
      <c r="G39" s="37"/>
      <c r="H39" s="37"/>
      <c r="I39" s="37"/>
      <c r="J39" s="38"/>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524</v>
      </c>
      <c r="D42" s="1144"/>
      <c r="E42" s="1145"/>
      <c r="F42" s="36" t="s">
        <v>472</v>
      </c>
      <c r="G42" s="37" t="s">
        <v>472</v>
      </c>
      <c r="H42" s="37" t="s">
        <v>472</v>
      </c>
      <c r="I42" s="37" t="s">
        <v>472</v>
      </c>
      <c r="J42" s="38" t="s">
        <v>472</v>
      </c>
      <c r="K42" s="22"/>
      <c r="L42" s="22"/>
      <c r="M42" s="22"/>
      <c r="N42" s="22"/>
      <c r="O42" s="22"/>
      <c r="P42" s="22"/>
    </row>
    <row r="43" spans="1:16" ht="39" customHeight="1" thickBot="1">
      <c r="A43" s="22"/>
      <c r="B43" s="40"/>
      <c r="C43" s="1146" t="s">
        <v>525</v>
      </c>
      <c r="D43" s="1147"/>
      <c r="E43" s="1148"/>
      <c r="F43" s="41">
        <v>7.0000000000000007E-2</v>
      </c>
      <c r="G43" s="42">
        <v>0</v>
      </c>
      <c r="H43" s="42" t="s">
        <v>472</v>
      </c>
      <c r="I43" s="42" t="s">
        <v>472</v>
      </c>
      <c r="J43" s="43" t="s">
        <v>472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34" zoomScaleSheetLayoutView="55" workbookViewId="0">
      <selection activeCell="N43" sqref="N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59" t="s">
        <v>11</v>
      </c>
      <c r="C45" s="1160"/>
      <c r="D45" s="58"/>
      <c r="E45" s="1165" t="s">
        <v>12</v>
      </c>
      <c r="F45" s="1165"/>
      <c r="G45" s="1165"/>
      <c r="H45" s="1165"/>
      <c r="I45" s="1165"/>
      <c r="J45" s="1166"/>
      <c r="K45" s="59">
        <v>237</v>
      </c>
      <c r="L45" s="60">
        <v>200</v>
      </c>
      <c r="M45" s="60">
        <v>174</v>
      </c>
      <c r="N45" s="60">
        <v>151</v>
      </c>
      <c r="O45" s="61">
        <v>154</v>
      </c>
      <c r="P45" s="48"/>
      <c r="Q45" s="48"/>
      <c r="R45" s="48"/>
      <c r="S45" s="48"/>
      <c r="T45" s="48"/>
      <c r="U45" s="48"/>
    </row>
    <row r="46" spans="1:21" ht="30.75" customHeight="1">
      <c r="A46" s="48"/>
      <c r="B46" s="1161"/>
      <c r="C46" s="1162"/>
      <c r="D46" s="62"/>
      <c r="E46" s="1153" t="s">
        <v>13</v>
      </c>
      <c r="F46" s="1153"/>
      <c r="G46" s="1153"/>
      <c r="H46" s="1153"/>
      <c r="I46" s="1153"/>
      <c r="J46" s="1154"/>
      <c r="K46" s="63" t="s">
        <v>472</v>
      </c>
      <c r="L46" s="64" t="s">
        <v>472</v>
      </c>
      <c r="M46" s="64" t="s">
        <v>472</v>
      </c>
      <c r="N46" s="64" t="s">
        <v>472</v>
      </c>
      <c r="O46" s="65" t="s">
        <v>472</v>
      </c>
      <c r="P46" s="48"/>
      <c r="Q46" s="48"/>
      <c r="R46" s="48"/>
      <c r="S46" s="48"/>
      <c r="T46" s="48"/>
      <c r="U46" s="48"/>
    </row>
    <row r="47" spans="1:21" ht="30.75" customHeight="1">
      <c r="A47" s="48"/>
      <c r="B47" s="1161"/>
      <c r="C47" s="1162"/>
      <c r="D47" s="62"/>
      <c r="E47" s="1153" t="s">
        <v>14</v>
      </c>
      <c r="F47" s="1153"/>
      <c r="G47" s="1153"/>
      <c r="H47" s="1153"/>
      <c r="I47" s="1153"/>
      <c r="J47" s="1154"/>
      <c r="K47" s="63" t="s">
        <v>472</v>
      </c>
      <c r="L47" s="64" t="s">
        <v>472</v>
      </c>
      <c r="M47" s="64" t="s">
        <v>472</v>
      </c>
      <c r="N47" s="64" t="s">
        <v>472</v>
      </c>
      <c r="O47" s="65" t="s">
        <v>472</v>
      </c>
      <c r="P47" s="48"/>
      <c r="Q47" s="48"/>
      <c r="R47" s="48"/>
      <c r="S47" s="48"/>
      <c r="T47" s="48"/>
      <c r="U47" s="48"/>
    </row>
    <row r="48" spans="1:21" ht="30.75" customHeight="1">
      <c r="A48" s="48"/>
      <c r="B48" s="1161"/>
      <c r="C48" s="1162"/>
      <c r="D48" s="62"/>
      <c r="E48" s="1153" t="s">
        <v>15</v>
      </c>
      <c r="F48" s="1153"/>
      <c r="G48" s="1153"/>
      <c r="H48" s="1153"/>
      <c r="I48" s="1153"/>
      <c r="J48" s="1154"/>
      <c r="K48" s="63">
        <v>32</v>
      </c>
      <c r="L48" s="64">
        <v>34</v>
      </c>
      <c r="M48" s="64">
        <v>41</v>
      </c>
      <c r="N48" s="64">
        <v>38</v>
      </c>
      <c r="O48" s="65">
        <v>23</v>
      </c>
      <c r="P48" s="48"/>
      <c r="Q48" s="48"/>
      <c r="R48" s="48"/>
      <c r="S48" s="48"/>
      <c r="T48" s="48"/>
      <c r="U48" s="48"/>
    </row>
    <row r="49" spans="1:21" ht="30.75" customHeight="1">
      <c r="A49" s="48"/>
      <c r="B49" s="1161"/>
      <c r="C49" s="1162"/>
      <c r="D49" s="62"/>
      <c r="E49" s="1153" t="s">
        <v>16</v>
      </c>
      <c r="F49" s="1153"/>
      <c r="G49" s="1153"/>
      <c r="H49" s="1153"/>
      <c r="I49" s="1153"/>
      <c r="J49" s="1154"/>
      <c r="K49" s="63">
        <v>65</v>
      </c>
      <c r="L49" s="64">
        <v>66</v>
      </c>
      <c r="M49" s="64">
        <v>62</v>
      </c>
      <c r="N49" s="64">
        <v>56</v>
      </c>
      <c r="O49" s="65">
        <v>47</v>
      </c>
      <c r="P49" s="48"/>
      <c r="Q49" s="48"/>
      <c r="R49" s="48"/>
      <c r="S49" s="48"/>
      <c r="T49" s="48"/>
      <c r="U49" s="48"/>
    </row>
    <row r="50" spans="1:21" ht="30.75" customHeight="1">
      <c r="A50" s="48"/>
      <c r="B50" s="1161"/>
      <c r="C50" s="1162"/>
      <c r="D50" s="62"/>
      <c r="E50" s="1153" t="s">
        <v>17</v>
      </c>
      <c r="F50" s="1153"/>
      <c r="G50" s="1153"/>
      <c r="H50" s="1153"/>
      <c r="I50" s="1153"/>
      <c r="J50" s="1154"/>
      <c r="K50" s="63" t="s">
        <v>472</v>
      </c>
      <c r="L50" s="64" t="s">
        <v>472</v>
      </c>
      <c r="M50" s="64" t="s">
        <v>472</v>
      </c>
      <c r="N50" s="64" t="s">
        <v>472</v>
      </c>
      <c r="O50" s="65" t="s">
        <v>472</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472</v>
      </c>
      <c r="M51" s="64" t="s">
        <v>472</v>
      </c>
      <c r="N51" s="64" t="s">
        <v>472</v>
      </c>
      <c r="O51" s="65" t="s">
        <v>472</v>
      </c>
      <c r="P51" s="48"/>
      <c r="Q51" s="48"/>
      <c r="R51" s="48"/>
      <c r="S51" s="48"/>
      <c r="T51" s="48"/>
      <c r="U51" s="48"/>
    </row>
    <row r="52" spans="1:21" ht="30.75" customHeight="1">
      <c r="A52" s="48"/>
      <c r="B52" s="1151" t="s">
        <v>19</v>
      </c>
      <c r="C52" s="1152"/>
      <c r="D52" s="66"/>
      <c r="E52" s="1153" t="s">
        <v>20</v>
      </c>
      <c r="F52" s="1153"/>
      <c r="G52" s="1153"/>
      <c r="H52" s="1153"/>
      <c r="I52" s="1153"/>
      <c r="J52" s="1154"/>
      <c r="K52" s="63">
        <v>179</v>
      </c>
      <c r="L52" s="64">
        <v>159</v>
      </c>
      <c r="M52" s="64">
        <v>160</v>
      </c>
      <c r="N52" s="64">
        <v>138</v>
      </c>
      <c r="O52" s="65">
        <v>133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155</v>
      </c>
      <c r="L53" s="69">
        <v>141</v>
      </c>
      <c r="M53" s="69">
        <v>117</v>
      </c>
      <c r="N53" s="69">
        <v>107</v>
      </c>
      <c r="O53" s="70">
        <v>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8"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笠置町</cp:lastModifiedBy>
  <cp:lastPrinted>2015-04-21T02:19:13Z</cp:lastPrinted>
  <dcterms:created xsi:type="dcterms:W3CDTF">2015-02-17T07:09:42Z</dcterms:created>
  <dcterms:modified xsi:type="dcterms:W3CDTF">2015-04-21T02:19:31Z</dcterms:modified>
  <cp:category/>
</cp:coreProperties>
</file>