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AM36" i="9"/>
  <c r="C36" i="9"/>
  <c r="AM35" i="9"/>
  <c r="CO34" i="9"/>
  <c r="CO35" i="9" s="1"/>
  <c r="CO36" i="9" s="1"/>
  <c r="CO37" i="9" s="1"/>
  <c r="BW34" i="9"/>
  <c r="BW35" i="9" s="1"/>
  <c r="BW36" i="9" s="1"/>
  <c r="BW37" i="9" s="1"/>
  <c r="BW38" i="9" s="1"/>
  <c r="BW39" i="9" s="1"/>
  <c r="BW40" i="9" s="1"/>
  <c r="BW41" i="9" s="1"/>
  <c r="BW42" i="9" s="1"/>
  <c r="C34" i="9"/>
  <c r="C35" i="9" s="1"/>
  <c r="U34" i="9" l="1"/>
  <c r="U35" i="9" s="1"/>
  <c r="U36" i="9" s="1"/>
  <c r="U37"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<sst xmlns="http://schemas.openxmlformats.org/spreadsheetml/2006/main" count="987" uniqueCount="556">
  <si>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</si>
  <si>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</si>
  <si>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</si>
  <si>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</si>
  <si>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</si>
  <si>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</si>
  <si>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</si>
  <si>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</si>
  <si>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</si>
  <si>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</si>
  <si>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</si>
  <si>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</si>
  <si>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</si>
  <si>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</si>
  <si>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</si>
  <si>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</si>
  <si>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</si>
  <si>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</si>
  <si>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</si>
  <si>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</si>
  <si>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</si>
  <si>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</si>
  <si>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</si>
  <si>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</si>
  <si>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</si>
  <si>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</si>
  <si>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</si>
  <si>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</si>
  <si>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</si>
  <si>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</si>
  <si>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</si>
  <si>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</si>
  <si>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</si>
  <si>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</si>
  <si>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</si>
  <si>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</si>
  <si>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</si>
  <si>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</si>
  <si>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</si>
  <si>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</si>
  <si>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</si>
  <si>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</si>
  <si>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</si>
  <si>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</si>
  <si>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</si>
  <si>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</si>
  <si>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</si>
  <si>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</si>
  <si>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</si>
  <si>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</si>
  <si>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</si>
  <si>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</si>
  <si>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</si>
  <si>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</si>
  <si>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</si>
  <si>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</si>
  <si>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</si>
  <si>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</si>
  <si>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</si>
  <si>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</si>
  <si>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</si>
  <si>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</si>
  <si>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</si>
  <si>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</si>
  <si>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</si>
  <si>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</si>
  <si>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</si>
  <si>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</si>
  <si>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</si>
  <si>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</si>
  <si>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</si>
  <si>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</si>
  <si>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</si>
  <si>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</si>
  <si>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</si>
  <si>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</si>
  <si>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</si>
  <si>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</si>
  <si>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</si>
  <si>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</si>
  <si>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</si>
  <si>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</si>
  <si>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</si>
  <si>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</si>
  <si>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</si>
  <si>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</si>
  <si>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</si>
  <si>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</si>
  <si>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</si>
  <si>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</si>
  <si>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</si>
  <si>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</si>
  <si>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</si>
  <si>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</si>
  <si>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</si>
  <si>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</si>
  <si>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</si>
  <si>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</si>
  <si>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</si>
  <si>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</si>
  <si>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</si>
  <si>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</si>
  <si>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</si>
  <si>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</si>
  <si>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</si>
  <si>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</si>
  <si>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</si>
  <si>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</si>
  <si>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</si>
  <si>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</si>
  <si>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</si>
  <si>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</si>
  <si>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</si>
  <si>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</si>
  <si>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</si>
  <si>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</si>
  <si>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</si>
  <si>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</si>
  <si>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</si>
  <si>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</si>
  <si>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</si>
  <si>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</si>
  <si>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</si>
  <si>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</si>
  <si>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</si>
  <si>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</si>
  <si>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</si>
  <si>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</si>
  <si>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</si>
  <si>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</si>
  <si>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</si>
  <si>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</si>
  <si>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</si>
  <si>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</si>
  <si>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</si>
  <si>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</si>
  <si>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</si>
  <si>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</si>
  <si>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</si>
  <si>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</si>
  <si>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</si>
  <si>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</si>
  <si>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</si>
  <si>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</si>
  <si>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</si>
  <si>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</si>
  <si>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</si>
  <si>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</si>
  <si>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</si>
  <si>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</si>
  <si>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</si>
  <si>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</si>
  <si>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</si>
  <si>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</si>
  <si>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</si>
  <si>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</si>
  <si>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</si>
  <si>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</si>
  <si>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</si>
  <si>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</si>
  <si>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</si>
  <si>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</si>
  <si>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</si>
  <si>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</si>
  <si>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</si>
  <si>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</si>
  <si>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</si>
  <si>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</si>
  <si>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</si>
  <si>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</si>
  <si>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</si>
  <si>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</si>
  <si>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</si>
  <si>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</si>
  <si>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</si>
  <si>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</si>
  <si>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</si>
  <si>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</si>
  <si>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</si>
  <si>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</si>
  <si>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</si>
  <si>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</si>
  <si>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</si>
  <si>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</si>
  <si>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</si>
  <si>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</si>
  <si>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</si>
  <si>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</si>
  <si>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</si>
  <si>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</si>
  <si>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</si>
  <si>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</si>
  <si>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</si>
  <si>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</si>
  <si>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</si>
  <si>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</si>
  <si>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京都府宮津市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</si>
  <si>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</si>
  <si>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</si>
  <si>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</si>
  <si>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</si>
  <si>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</si>
  <si>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</si>
  <si>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</si>
  <si>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</si>
  <si>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</si>
  <si>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</si>
  <si>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</si>
  <si>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</si>
  <si>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</si>
  <si>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</si>
  <si>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</si>
  <si>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</si>
  <si>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</si>
  <si>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</si>
  <si>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</si>
  <si>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</si>
  <si>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</si>
  <si>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</si>
  <si>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</si>
  <si>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</si>
  <si>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</si>
  <si>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</si>
  <si>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</si>
  <si>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</si>
  <si>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</si>
  <si>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</si>
  <si>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</si>
  <si>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</si>
  <si>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</si>
  <si>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</si>
  <si>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</si>
  <si>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</si>
  <si>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</si>
  <si>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</si>
  <si>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</si>
  <si>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</si>
  <si>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</si>
  <si>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</si>
  <si>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</si>
  <si>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</si>
  <si>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</si>
  <si>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</si>
  <si>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</si>
  <si>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</si>
  <si>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</si>
  <si>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</si>
  <si>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</si>
  <si>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</si>
  <si>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</si>
  <si>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</si>
  <si>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</si>
  <si>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</si>
  <si>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</si>
  <si>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</si>
  <si>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</si>
  <si>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</si>
  <si>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</si>
  <si>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</si>
  <si>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</si>
  <si>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</si>
  <si>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</si>
  <si>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</si>
  <si>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</si>
  <si>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</si>
  <si>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</si>
  <si>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</si>
  <si>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</si>
  <si>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</si>
  <si>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</si>
  <si>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</si>
  <si>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</si>
  <si>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</si>
  <si>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</si>
  <si>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</si>
  <si>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</si>
  <si>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</si>
  <si>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</si>
  <si>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</si>
  <si>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</si>
  <si>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</si>
  <si>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</si>
  <si>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</si>
  <si>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</si>
  <si>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</si>
  <si>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</si>
  <si>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</si>
  <si>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</si>
  <si>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</si>
  <si>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</si>
  <si>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</si>
  <si>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</si>
  <si>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</si>
  <si>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</si>
  <si>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</si>
  <si>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</si>
  <si>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</si>
  <si>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</si>
  <si>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</si>
  <si>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</si>
  <si>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</si>
  <si>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</si>
  <si>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</si>
  <si>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</si>
  <si>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</si>
  <si>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</si>
  <si>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</si>
  <si>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</si>
  <si>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</si>
  <si>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</si>
  <si>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</si>
  <si>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</si>
  <si>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</si>
  <si>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</si>
  <si>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</si>
  <si>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</si>
  <si>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</si>
  <si>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</si>
  <si>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</si>
  <si>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</si>
  <si>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</si>
  <si>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</si>
  <si>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</si>
  <si>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</si>
  <si>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</si>
  <si>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</si>
  <si>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</si>
  <si>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</si>
  <si>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</si>
  <si>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</si>
  <si>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</si>
  <si>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</si>
  <si>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</si>
  <si>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</si>
  <si>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</si>
  <si>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</si>
  <si>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</si>
  <si>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</si>
  <si>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</si>
  <si>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</si>
  <si>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</si>
  <si>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</si>
  <si>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</si>
  <si>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</si>
  <si>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</si>
  <si>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京都府宮津市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</si>
  <si>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</si>
  <si>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</si>
  <si>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</si>
  <si>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</si>
  <si>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</si>
  <si>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</si>
  <si>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</si>
  <si>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</si>
  <si>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</si>
  <si>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</si>
  <si>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</si>
  <si>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</si>
  <si>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</si>
  <si>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</si>
  <si>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</si>
  <si>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</si>
  <si>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</si>
  <si>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</si>
  <si>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</si>
  <si>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</si>
  <si>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</si>
  <si>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</si>
  <si>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</si>
  <si>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</si>
  <si>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</si>
  <si>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</si>
  <si>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</si>
  <si>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</si>
  <si>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</si>
  <si>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</si>
  <si>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</si>
  <si>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</si>
  <si>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</si>
  <si>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</si>
  <si>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</si>
  <si>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</si>
  <si>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</si>
  <si>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</si>
  <si>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</si>
  <si>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</si>
  <si>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</si>
  <si>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</si>
  <si>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</si>
  <si>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土地建物造成事業特別会計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</si>
  <si>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</si>
  <si>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</si>
  <si>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</si>
  <si>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</si>
  <si>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</si>
  <si>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</si>
  <si>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</si>
  <si>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</si>
  <si>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</si>
  <si>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</si>
  <si>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</si>
  <si>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</si>
  <si>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</si>
  <si>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</si>
  <si>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</si>
  <si>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</si>
  <si>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</si>
  <si>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</si>
  <si>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</si>
  <si>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</si>
  <si>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</si>
  <si>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</si>
  <si>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</si>
  <si>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</si>
  <si>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</si>
  <si>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</si>
  <si>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</si>
  <si>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</si>
  <si>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</si>
  <si>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</si>
  <si>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</si>
  <si>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</si>
  <si>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</si>
  <si>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</si>
  <si>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</si>
  <si>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</si>
  <si>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</si>
  <si>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</si>
  <si>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</si>
  <si>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</si>
  <si>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</si>
  <si>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</si>
  <si>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</si>
  <si>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</si>
  <si>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</si>
  <si>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</si>
  <si>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</si>
  <si>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</si>
  <si>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</si>
  <si>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</si>
  <si>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</si>
  <si>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</si>
  <si>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</si>
  <si>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</si>
  <si>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</si>
  <si>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</si>
  <si>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</si>
  <si>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</si>
  <si>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</si>
  <si>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</si>
  <si>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</si>
  <si>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</si>
  <si>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</si>
  <si>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</si>
  <si>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</si>
  <si>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</si>
  <si>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</si>
  <si>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</si>
  <si>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</si>
  <si>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</si>
  <si>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</si>
  <si>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</si>
  <si>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</si>
  <si>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</si>
  <si>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</si>
  <si>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</si>
  <si>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</si>
  <si>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</si>
  <si>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</si>
  <si>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</si>
  <si>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</si>
  <si>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</si>
  <si>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</si>
  <si>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</si>
  <si>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</si>
  <si>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</si>
  <si>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</si>
  <si>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</si>
  <si>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</si>
  <si>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</si>
  <si>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</si>
  <si>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</si>
  <si>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</si>
  <si>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</si>
  <si>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</si>
  <si>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</si>
  <si>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</si>
  <si>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</si>
  <si>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</si>
  <si>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</si>
  <si>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</si>
  <si>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</si>
  <si>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</si>
  <si>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</si>
  <si>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</si>
  <si>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</si>
  <si>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</si>
  <si>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</si>
  <si>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</si>
  <si>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</si>
  <si>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</si>
  <si>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</si>
  <si>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</si>
  <si>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</si>
  <si>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</si>
  <si>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</si>
  <si>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</si>
  <si>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</si>
  <si>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</si>
  <si>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</si>
  <si>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</si>
  <si>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</si>
  <si>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</si>
  <si>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</si>
  <si>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</si>
  <si>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</si>
  <si>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</si>
  <si>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</si>
  <si>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</si>
  <si>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</si>
  <si>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</si>
  <si>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</si>
  <si>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</si>
  <si>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</si>
  <si>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土地建物造成事業特別会計</t>
  </si>
  <si>
    <t>一般会計</t>
  </si>
  <si>
    <t>介護保険事業特別会計</t>
  </si>
  <si>
    <t>介護予防支援事業特別会計</t>
  </si>
  <si>
    <t>後期高齢者医療特別会計</t>
  </si>
  <si>
    <t>国民健康保険事業特別会計</t>
  </si>
  <si>
    <t>休日応急診療所事業特別会計</t>
  </si>
  <si>
    <t>その他会計（赤字）</t>
  </si>
  <si>
    <t>その他会計（黒字）</t>
  </si>
  <si>
    <t>宮津与謝消防組合（一般会計）</t>
    <rPh sb="0" eb="2">
      <t>ミヤヅ</t>
    </rPh>
    <rPh sb="2" eb="4">
      <t>ヨサ</t>
    </rPh>
    <rPh sb="4" eb="6">
      <t>ショウボウ</t>
    </rPh>
    <rPh sb="6" eb="8">
      <t>クミアイ</t>
    </rPh>
    <rPh sb="9" eb="11">
      <t>イッパン</t>
    </rPh>
    <rPh sb="11" eb="13">
      <t>カイケイ</t>
    </rPh>
    <phoneticPr fontId="5"/>
  </si>
  <si>
    <t>与謝野町宮津市中学校組合（一般会計）</t>
    <rPh sb="0" eb="4">
      <t>ヨサノチョウ</t>
    </rPh>
    <rPh sb="4" eb="7">
      <t>ミヤヅシ</t>
    </rPh>
    <rPh sb="7" eb="10">
      <t>チュウガッコウ</t>
    </rPh>
    <rPh sb="10" eb="12">
      <t>クミアイ</t>
    </rPh>
    <rPh sb="13" eb="15">
      <t>イッパン</t>
    </rPh>
    <rPh sb="15" eb="17">
      <t>カイケイ</t>
    </rPh>
    <phoneticPr fontId="5"/>
  </si>
  <si>
    <t>京都府自治会館管理組合（一般会計）</t>
    <rPh sb="0" eb="3">
      <t>キョウトフ</t>
    </rPh>
    <rPh sb="3" eb="6">
      <t>ジチカイ</t>
    </rPh>
    <rPh sb="6" eb="7">
      <t>カン</t>
    </rPh>
    <rPh sb="7" eb="9">
      <t>カンリ</t>
    </rPh>
    <rPh sb="9" eb="11">
      <t>クミアイ</t>
    </rPh>
    <rPh sb="12" eb="14">
      <t>イッパン</t>
    </rPh>
    <rPh sb="14" eb="16">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</si>
  <si>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</si>
  <si>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</si>
  <si>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</si>
  <si>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</si>
  <si>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</si>
  <si>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京都地方税機構（一般会計）</t>
    <rPh sb="0" eb="2">
      <t>キョウト</t>
    </rPh>
    <rPh sb="2" eb="5">
      <t>チホウゼイ</t>
    </rPh>
    <rPh sb="5" eb="7">
      <t>キコウ</t>
    </rPh>
    <rPh sb="8" eb="10">
      <t>イッパン</t>
    </rPh>
    <rPh sb="10" eb="12">
      <t>カイケイ</t>
    </rPh>
    <phoneticPr fontId="5"/>
  </si>
  <si>
    <t>総収益
（歳入）</t>
    <phoneticPr fontId="5"/>
  </si>
  <si>
    <t>丹後地区土地開発公社</t>
    <rPh sb="0" eb="2">
      <t>タンゴ</t>
    </rPh>
    <rPh sb="2" eb="4">
      <t>チク</t>
    </rPh>
    <rPh sb="4" eb="6">
      <t>トチ</t>
    </rPh>
    <rPh sb="6" eb="8">
      <t>カイハツ</t>
    </rPh>
    <rPh sb="8" eb="10">
      <t>コウシャ</t>
    </rPh>
    <phoneticPr fontId="1"/>
  </si>
  <si>
    <t>まちづくり推進機構</t>
    <rPh sb="5" eb="7">
      <t>スイシン</t>
    </rPh>
    <rPh sb="7" eb="9">
      <t>キコウ</t>
    </rPh>
    <phoneticPr fontId="1"/>
  </si>
  <si>
    <t>宮津市民実践活動センター</t>
    <rPh sb="0" eb="4">
      <t>ミヤヅシミン</t>
    </rPh>
    <rPh sb="4" eb="6">
      <t>ジッセン</t>
    </rPh>
    <rPh sb="6" eb="8">
      <t>カツドウ</t>
    </rPh>
    <phoneticPr fontId="1"/>
  </si>
  <si>
    <t>-</t>
    <phoneticPr fontId="2"/>
  </si>
  <si>
    <t>-</t>
    <phoneticPr fontId="2"/>
  </si>
  <si>
    <t>-</t>
    <phoneticPr fontId="2"/>
  </si>
  <si>
    <t>-</t>
    <phoneticPr fontId="2"/>
  </si>
  <si>
    <t>-</t>
    <phoneticPr fontId="2"/>
  </si>
  <si>
    <t>宮津与謝環境組合（一般会計）</t>
    <rPh sb="0" eb="2">
      <t>ミヤヅ</t>
    </rPh>
    <rPh sb="2" eb="4">
      <t>ヨサ</t>
    </rPh>
    <rPh sb="4" eb="6">
      <t>カンキョウ</t>
    </rPh>
    <rPh sb="6" eb="8">
      <t>クミアイ</t>
    </rPh>
    <rPh sb="9" eb="11">
      <t>イッパン</t>
    </rPh>
    <rPh sb="11" eb="13">
      <t>カイケイ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</si>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</sst>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17" xfId="32"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84069</c:v>
                </c:pt>
                <c:pt idx="1">
                  <c:v>104639</c:v>
                </c:pt>
                <c:pt idx="2">
                  <c:v>58826</c:v>
                </c:pt>
                <c:pt idx="3">
                  <c:v>37846</c:v>
                </c:pt>
                <c:pt idx="4">
                  <c:v>92682</c:v>
                </c:pt>
              </c:numCache>
            </c:numRef>
          </c:val>
          <c:smooth val="0"/>
        </c:ser>
        <c:dLbls>
          <c:showLegendKey val="0"/>
          <c:showVal val="0"/>
          <c:showCatName val="0"/>
          <c:showSerName val="0"/>
          <c:showPercent val="0"/>
          <c:showBubbleSize val="0"/>
        </c:dLbls>
        <c:marker val="1"/>
        <c:smooth val="0"/>
        <c:axId val="104259584"/>
        <c:axId val="104261504"/>
      </c:lineChart>
      <c:catAx>
        <c:axId val="10425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61504"/>
        <c:crosses val="autoZero"/>
        <c:auto val="1"/>
        <c:lblAlgn val="ctr"/>
        <c:lblOffset val="100"/>
        <c:tickLblSkip val="1"/>
        <c:tickMarkSkip val="1"/>
        <c:noMultiLvlLbl val="0"/>
      </c:catAx>
      <c:valAx>
        <c:axId val="1042615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5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7.0000000000000007E-2</c:v>
                </c:pt>
                <c:pt idx="1">
                  <c:v>7.0000000000000007E-2</c:v>
                </c:pt>
                <c:pt idx="2">
                  <c:v>0.2</c:v>
                </c:pt>
                <c:pt idx="3">
                  <c:v>0.19</c:v>
                </c:pt>
                <c:pt idx="4">
                  <c:v>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0.03</c:v>
                </c:pt>
                <c:pt idx="1">
                  <c:v>0.03</c:v>
                </c:pt>
                <c:pt idx="2">
                  <c:v>0.04</c:v>
                </c:pt>
                <c:pt idx="3">
                  <c:v>0.68</c:v>
                </c:pt>
                <c:pt idx="4">
                  <c:v>4.49</c:v>
                </c:pt>
              </c:numCache>
            </c:numRef>
          </c:val>
        </c:ser>
        <c:dLbls>
          <c:showLegendKey val="0"/>
          <c:showVal val="0"/>
          <c:showCatName val="0"/>
          <c:showSerName val="0"/>
          <c:showPercent val="0"/>
          <c:showBubbleSize val="0"/>
        </c:dLbls>
        <c:gapWidth val="250"/>
        <c:overlap val="100"/>
        <c:axId val="105127296"/>
        <c:axId val="10515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0.02</c:v>
                </c:pt>
                <c:pt idx="1">
                  <c:v>8.6</c:v>
                </c:pt>
                <c:pt idx="2">
                  <c:v>1.67</c:v>
                </c:pt>
                <c:pt idx="3">
                  <c:v>2.2200000000000002</c:v>
                </c:pt>
                <c:pt idx="4">
                  <c:v>5.14</c:v>
                </c:pt>
              </c:numCache>
            </c:numRef>
          </c:val>
          <c:smooth val="0"/>
        </c:ser>
        <c:dLbls>
          <c:showLegendKey val="0"/>
          <c:showVal val="0"/>
          <c:showCatName val="0"/>
          <c:showSerName val="0"/>
          <c:showPercent val="0"/>
          <c:showBubbleSize val="0"/>
        </c:dLbls>
        <c:marker val="1"/>
        <c:smooth val="0"/>
        <c:axId val="105127296"/>
        <c:axId val="105154048"/>
      </c:lineChart>
      <c:catAx>
        <c:axId val="1051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154048"/>
        <c:crosses val="autoZero"/>
        <c:auto val="1"/>
        <c:lblAlgn val="ctr"/>
        <c:lblOffset val="100"/>
        <c:tickLblSkip val="1"/>
        <c:tickMarkSkip val="1"/>
        <c:noMultiLvlLbl val="0"/>
      </c:catAx>
      <c:valAx>
        <c:axId val="10515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休日応急診療所事業特別会計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0.06</c:v>
                </c:pt>
                <c:pt idx="6">
                  <c:v>#N/A</c:v>
                </c:pt>
                <c:pt idx="7">
                  <c:v>0.04</c:v>
                </c:pt>
                <c:pt idx="8">
                  <c:v>#N/A</c:v>
                </c:pt>
                <c:pt idx="9">
                  <c:v>0.04</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1.91</c:v>
                </c:pt>
                <c:pt idx="4">
                  <c:v>#N/A</c:v>
                </c:pt>
                <c:pt idx="5">
                  <c:v>0.69</c:v>
                </c:pt>
                <c:pt idx="6">
                  <c:v>#N/A</c:v>
                </c:pt>
                <c:pt idx="7">
                  <c:v>0.16</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0.06</c:v>
                </c:pt>
                <c:pt idx="4">
                  <c:v>#N/A</c:v>
                </c:pt>
                <c:pt idx="5">
                  <c:v>0.06</c:v>
                </c:pt>
                <c:pt idx="6">
                  <c:v>#N/A</c:v>
                </c:pt>
                <c:pt idx="7">
                  <c:v>0.1</c:v>
                </c:pt>
                <c:pt idx="8">
                  <c:v>#N/A</c:v>
                </c:pt>
                <c:pt idx="9">
                  <c:v>0.12</c:v>
                </c:pt>
              </c:numCache>
            </c:numRef>
          </c:val>
        </c:ser>
        <c:ser>
          <c:idx val="5"/>
          <c:order val="5"/>
          <c:tx>
            <c:strRef>
              <c:f>データシート!$A$32</c:f>
              <c:strCache>
                <c:ptCount val="1"/>
                <c:pt idx="0">
                  <c:v>介護予防支援事業特別会計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0.21</c:v>
                </c:pt>
                <c:pt idx="4">
                  <c:v>#N/A</c:v>
                </c:pt>
                <c:pt idx="5">
                  <c:v>0.23</c:v>
                </c:pt>
                <c:pt idx="6">
                  <c:v>#N/A</c:v>
                </c:pt>
                <c:pt idx="7">
                  <c:v>0.2</c:v>
                </c:pt>
                <c:pt idx="8">
                  <c:v>#N/A</c:v>
                </c:pt>
                <c:pt idx="9">
                  <c:v>0.16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0.43</c:v>
                </c:pt>
                <c:pt idx="2">
                  <c:v>#N/A</c:v>
                </c:pt>
                <c:pt idx="3">
                  <c:v>0.19</c:v>
                </c:pt>
                <c:pt idx="4">
                  <c:v>#N/A</c:v>
                </c:pt>
                <c:pt idx="5">
                  <c:v>0.32</c:v>
                </c:pt>
                <c:pt idx="6">
                  <c:v>#N/A</c:v>
                </c:pt>
                <c:pt idx="7">
                  <c:v>1.02</c:v>
                </c:pt>
                <c:pt idx="8">
                  <c:v>#N/A</c:v>
                </c:pt>
                <c:pt idx="9">
                  <c:v>0.84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0.03</c:v>
                </c:pt>
                <c:pt idx="2">
                  <c:v>#N/A</c:v>
                </c:pt>
                <c:pt idx="3">
                  <c:v>0.03</c:v>
                </c:pt>
                <c:pt idx="4">
                  <c:v>#N/A</c:v>
                </c:pt>
                <c:pt idx="5">
                  <c:v>0.13</c:v>
                </c:pt>
                <c:pt idx="6">
                  <c:v>#N/A</c:v>
                </c:pt>
                <c:pt idx="7">
                  <c:v>0.15</c:v>
                </c:pt>
                <c:pt idx="8">
                  <c:v>#N/A</c:v>
                </c:pt>
                <c:pt idx="9">
                  <c:v>1.5</c:v>
                </c:pt>
              </c:numCache>
            </c:numRef>
          </c:val>
        </c:ser>
        <c:ser>
          <c:idx val="8"/>
          <c:order val="8"/>
          <c:tx>
            <c:strRef>
              <c:f>データシート!$A$35</c:f>
              <c:strCache>
                <c:ptCount val="1"/>
                <c:pt idx="0">
                  <c:v>土地建物造成事業特別会計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3.07</c:v>
                </c:pt>
                <c:pt idx="2">
                  <c:v>#N/A</c:v>
                </c:pt>
                <c:pt idx="3">
                  <c:v>2.95</c:v>
                </c:pt>
                <c:pt idx="4">
                  <c:v>#N/A</c:v>
                </c:pt>
                <c:pt idx="5">
                  <c:v>2.66</c:v>
                </c:pt>
                <c:pt idx="6">
                  <c:v>#N/A</c:v>
                </c:pt>
                <c:pt idx="7">
                  <c:v>1.93</c:v>
                </c:pt>
                <c:pt idx="8">
                  <c:v>#N/A</c:v>
                </c:pt>
                <c:pt idx="9">
                  <c:v>2.06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2.52</c:v>
                </c:pt>
                <c:pt idx="2">
                  <c:v>#N/A</c:v>
                </c:pt>
                <c:pt idx="3">
                  <c:v>2.5499999999999998</c:v>
                </c:pt>
                <c:pt idx="4">
                  <c:v>#N/A</c:v>
                </c:pt>
                <c:pt idx="5">
                  <c:v>2.62</c:v>
                </c:pt>
                <c:pt idx="6">
                  <c:v>#N/A</c:v>
                </c:pt>
                <c:pt idx="7">
                  <c:v>3.01</c:v>
                </c:pt>
                <c:pt idx="8">
                  <c:v>#N/A</c:v>
                </c:pt>
                <c:pt idx="9">
                  <c:v>3.48</c:v>
                </c:pt>
              </c:numCache>
            </c:numRef>
          </c:val>
        </c:ser>
        <c:dLbls>
          <c:showLegendKey val="0"/>
          <c:showVal val="0"/>
          <c:showCatName val="0"/>
          <c:showSerName val="0"/>
          <c:showPercent val="0"/>
          <c:showBubbleSize val="0"/>
        </c:dLbls>
        <c:gapWidth val="150"/>
        <c:overlap val="100"/>
        <c:axId val="105301504"/>
        <c:axId val="105303040"/>
      </c:barChart>
      <c:catAx>
        <c:axId val="1053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03040"/>
        <c:crosses val="autoZero"/>
        <c:auto val="1"/>
        <c:lblAlgn val="ctr"/>
        <c:lblOffset val="100"/>
        <c:tickLblSkip val="1"/>
        <c:tickMarkSkip val="1"/>
        <c:noMultiLvlLbl val="0"/>
      </c:catAx>
      <c:valAx>
        <c:axId val="10530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0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1275</c:v>
                </c:pt>
                <c:pt idx="5">
                  <c:v>1233</c:v>
                </c:pt>
                <c:pt idx="8">
                  <c:v>1238</c:v>
                </c:pt>
                <c:pt idx="11">
                  <c:v>1253</c:v>
                </c:pt>
                <c:pt idx="14">
                  <c:v>1237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25</c:v>
                </c:pt>
                <c:pt idx="6">
                  <c:v>25</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10</c:v>
                </c:pt>
                <c:pt idx="6">
                  <c:v>12</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494</c:v>
                </c:pt>
                <c:pt idx="3">
                  <c:v>392</c:v>
                </c:pt>
                <c:pt idx="6">
                  <c:v>349</c:v>
                </c:pt>
                <c:pt idx="9">
                  <c:v>384</c:v>
                </c:pt>
                <c:pt idx="12">
                  <c:v>342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1706</c:v>
                </c:pt>
                <c:pt idx="3">
                  <c:v>1617</c:v>
                </c:pt>
                <c:pt idx="6">
                  <c:v>1713</c:v>
                </c:pt>
                <c:pt idx="9">
                  <c:v>1634</c:v>
                </c:pt>
                <c:pt idx="12">
                  <c:v>1503</c:v>
                </c:pt>
              </c:numCache>
            </c:numRef>
          </c:val>
        </c:ser>
        <c:dLbls>
          <c:showLegendKey val="0"/>
          <c:showVal val="0"/>
          <c:showCatName val="0"/>
          <c:showSerName val="0"/>
          <c:showPercent val="0"/>
          <c:showBubbleSize val="0"/>
        </c:dLbls>
        <c:gapWidth val="100"/>
        <c:overlap val="100"/>
        <c:axId val="105440000"/>
        <c:axId val="10544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963</c:v>
                </c:pt>
                <c:pt idx="2">
                  <c:v>#N/A</c:v>
                </c:pt>
                <c:pt idx="3">
                  <c:v>#N/A</c:v>
                </c:pt>
                <c:pt idx="4">
                  <c:v>812</c:v>
                </c:pt>
                <c:pt idx="5">
                  <c:v>#N/A</c:v>
                </c:pt>
                <c:pt idx="6">
                  <c:v>#N/A</c:v>
                </c:pt>
                <c:pt idx="7">
                  <c:v>861</c:v>
                </c:pt>
                <c:pt idx="8">
                  <c:v>#N/A</c:v>
                </c:pt>
                <c:pt idx="9">
                  <c:v>#N/A</c:v>
                </c:pt>
                <c:pt idx="10">
                  <c:v>809</c:v>
                </c:pt>
                <c:pt idx="11">
                  <c:v>#N/A</c:v>
                </c:pt>
                <c:pt idx="12">
                  <c:v>#N/A</c:v>
                </c:pt>
                <c:pt idx="13">
                  <c:v>651</c:v>
                </c:pt>
                <c:pt idx="14">
                  <c:v>#N/A</c:v>
                </c:pt>
              </c:numCache>
            </c:numRef>
          </c:val>
          <c:smooth val="0"/>
        </c:ser>
        <c:dLbls>
          <c:showLegendKey val="0"/>
          <c:showVal val="0"/>
          <c:showCatName val="0"/>
          <c:showSerName val="0"/>
          <c:showPercent val="0"/>
          <c:showBubbleSize val="0"/>
        </c:dLbls>
        <c:marker val="1"/>
        <c:smooth val="0"/>
        <c:axId val="105440000"/>
        <c:axId val="105441920"/>
      </c:lineChart>
      <c:catAx>
        <c:axId val="10544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41920"/>
        <c:crosses val="autoZero"/>
        <c:auto val="1"/>
        <c:lblAlgn val="ctr"/>
        <c:lblOffset val="100"/>
        <c:tickLblSkip val="1"/>
        <c:tickMarkSkip val="1"/>
        <c:noMultiLvlLbl val="0"/>
      </c:catAx>
      <c:valAx>
        <c:axId val="10544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4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11805</c:v>
                </c:pt>
                <c:pt idx="5">
                  <c:v>11673</c:v>
                </c:pt>
                <c:pt idx="8">
                  <c:v>10869</c:v>
                </c:pt>
                <c:pt idx="11">
                  <c:v>11492</c:v>
                </c:pt>
                <c:pt idx="14">
                  <c:v>11849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1763</c:v>
                </c:pt>
                <c:pt idx="5">
                  <c:v>1710</c:v>
                </c:pt>
                <c:pt idx="8">
                  <c:v>1609</c:v>
                </c:pt>
                <c:pt idx="11">
                  <c:v>1739</c:v>
                </c:pt>
                <c:pt idx="14">
                  <c:v>1879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988</c:v>
                </c:pt>
                <c:pt idx="5">
                  <c:v>992</c:v>
                </c:pt>
                <c:pt idx="8">
                  <c:v>1537</c:v>
                </c:pt>
                <c:pt idx="11">
                  <c:v>1815</c:v>
                </c:pt>
                <c:pt idx="14">
                  <c:v>1786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123</c:v>
                </c:pt>
                <c:pt idx="3">
                  <c:v>228</c:v>
                </c:pt>
                <c:pt idx="6">
                  <c:v>274</c:v>
                </c:pt>
                <c:pt idx="9">
                  <c:v>453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2017</c:v>
                </c:pt>
                <c:pt idx="3">
                  <c:v>1992</c:v>
                </c:pt>
                <c:pt idx="6">
                  <c:v>1945</c:v>
                </c:pt>
                <c:pt idx="9">
                  <c:v>2052</c:v>
                </c:pt>
                <c:pt idx="12">
                  <c:v>1888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97</c:v>
                </c:pt>
                <c:pt idx="3">
                  <c:v>80</c:v>
                </c:pt>
                <c:pt idx="6">
                  <c:v>70</c:v>
                </c:pt>
                <c:pt idx="9">
                  <c:v>55</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9219</c:v>
                </c:pt>
                <c:pt idx="3">
                  <c:v>9385</c:v>
                </c:pt>
                <c:pt idx="6">
                  <c:v>8970</c:v>
                </c:pt>
                <c:pt idx="9">
                  <c:v>8756</c:v>
                </c:pt>
                <c:pt idx="12">
                  <c:v>8146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854</c:v>
                </c:pt>
                <c:pt idx="3">
                  <c:v>778</c:v>
                </c:pt>
                <c:pt idx="6">
                  <c:v>843</c:v>
                </c:pt>
                <c:pt idx="9">
                  <c:v>766</c:v>
                </c:pt>
                <c:pt idx="12">
                  <c:v>701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16338</c:v>
                </c:pt>
                <c:pt idx="3">
                  <c:v>15342</c:v>
                </c:pt>
                <c:pt idx="6">
                  <c:v>14574</c:v>
                </c:pt>
                <c:pt idx="9">
                  <c:v>14035</c:v>
                </c:pt>
                <c:pt idx="12">
                  <c:v>13870</c:v>
                </c:pt>
              </c:numCache>
            </c:numRef>
          </c:val>
        </c:ser>
        <c:dLbls>
          <c:showLegendKey val="0"/>
          <c:showVal val="0"/>
          <c:showCatName val="0"/>
          <c:showSerName val="0"/>
          <c:showPercent val="0"/>
          <c:showBubbleSize val="0"/>
        </c:dLbls>
        <c:gapWidth val="100"/>
        <c:overlap val="100"/>
        <c:axId val="105062784"/>
        <c:axId val="10506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14092</c:v>
                </c:pt>
                <c:pt idx="2">
                  <c:v>#N/A</c:v>
                </c:pt>
                <c:pt idx="3">
                  <c:v>#N/A</c:v>
                </c:pt>
                <c:pt idx="4">
                  <c:v>13430</c:v>
                </c:pt>
                <c:pt idx="5">
                  <c:v>#N/A</c:v>
                </c:pt>
                <c:pt idx="6">
                  <c:v>#N/A</c:v>
                </c:pt>
                <c:pt idx="7">
                  <c:v>12661</c:v>
                </c:pt>
                <c:pt idx="8">
                  <c:v>#N/A</c:v>
                </c:pt>
                <c:pt idx="9">
                  <c:v>#N/A</c:v>
                </c:pt>
                <c:pt idx="10">
                  <c:v>11072</c:v>
                </c:pt>
                <c:pt idx="11">
                  <c:v>#N/A</c:v>
                </c:pt>
                <c:pt idx="12">
                  <c:v>#N/A</c:v>
                </c:pt>
                <c:pt idx="13">
                  <c:v>9160</c:v>
                </c:pt>
                <c:pt idx="14">
                  <c:v>#N/A</c:v>
                </c:pt>
              </c:numCache>
            </c:numRef>
          </c:val>
          <c:smooth val="0"/>
        </c:ser>
        <c:dLbls>
          <c:showLegendKey val="0"/>
          <c:showVal val="0"/>
          <c:showCatName val="0"/>
          <c:showSerName val="0"/>
          <c:showPercent val="0"/>
          <c:showBubbleSize val="0"/>
        </c:dLbls>
        <c:marker val="1"/>
        <c:smooth val="0"/>
        <c:axId val="105062784"/>
        <c:axId val="105064704"/>
      </c:lineChart>
      <c:catAx>
        <c:axId val="1050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064704"/>
        <c:crosses val="autoZero"/>
        <c:auto val="1"/>
        <c:lblAlgn val="ctr"/>
        <c:lblOffset val="100"/>
        <c:tickLblSkip val="1"/>
        <c:tickMarkSkip val="1"/>
        <c:noMultiLvlLbl val="0"/>
      </c:catAx>
      <c:valAx>
        <c:axId val="10506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6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19,808
19,676
172.87
11,998,375
11,847,872
96,768
6,311,260
13,869,595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175.5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年度における</a:t>
          </a:r>
          <a:r>
            <a:rPr lang="ja-JP" altLang="ja-JP" sz="1300" b="0" i="0" baseline="0">
              <a:solidFill>
                <a:schemeClr val="dk1"/>
              </a:solidFill>
              <a:effectLst/>
              <a:latin typeface="+mn-lt"/>
              <a:ea typeface="+mn-ea"/>
              <a:cs typeface="+mn-cs"/>
            </a:rPr>
            <a:t>基準財政収入額、基準財政需要額</a:t>
          </a:r>
          <a:r>
            <a:rPr lang="ja-JP" altLang="en-US" sz="1300" b="0" i="0" baseline="0">
              <a:solidFill>
                <a:schemeClr val="dk1"/>
              </a:solidFill>
              <a:effectLst/>
              <a:latin typeface="+mn-lt"/>
              <a:ea typeface="+mn-ea"/>
              <a:cs typeface="+mn-cs"/>
            </a:rPr>
            <a:t>は、ともに前年度とほぼ同額であり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数値も横ばいであった</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4" name="直線コネクタ 73"/>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105833</xdr:rowOff>
    </xdr:to>
    <xdr:cxnSp macro="">
      <xdr:nvCxnSpPr>
        <xdr:cNvPr id="77" name="直線コネクタ 76"/>
        <xdr:cNvCxnSpPr/>
      </xdr:nvCxnSpPr>
      <xdr:spPr>
        <a:xfrm>
          <a:off x="1447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歳出経常経費充当一般財源は、人件費、公債費等</a:t>
          </a:r>
          <a:r>
            <a:rPr lang="ja-JP" altLang="en-US" sz="1300" b="0" i="0" baseline="0">
              <a:solidFill>
                <a:schemeClr val="dk1"/>
              </a:solidFill>
              <a:effectLst/>
              <a:latin typeface="+mn-lt"/>
              <a:ea typeface="+mn-ea"/>
              <a:cs typeface="+mn-cs"/>
            </a:rPr>
            <a:t>を中心に</a:t>
          </a:r>
          <a:r>
            <a:rPr lang="ja-JP" altLang="ja-JP" sz="1300" b="0" i="0" baseline="0">
              <a:solidFill>
                <a:schemeClr val="dk1"/>
              </a:solidFill>
              <a:effectLst/>
              <a:latin typeface="+mn-lt"/>
              <a:ea typeface="+mn-ea"/>
              <a:cs typeface="+mn-cs"/>
            </a:rPr>
            <a:t>前年度比で</a:t>
          </a:r>
          <a:r>
            <a:rPr lang="en-US" altLang="ja-JP" sz="1300" b="0" i="0" baseline="0">
              <a:solidFill>
                <a:schemeClr val="dk1"/>
              </a:solidFill>
              <a:effectLst/>
              <a:latin typeface="+mn-lt"/>
              <a:ea typeface="+mn-ea"/>
              <a:cs typeface="+mn-cs"/>
            </a:rPr>
            <a:t>182</a:t>
          </a:r>
          <a:r>
            <a:rPr lang="ja-JP" altLang="ja-JP" sz="1300" b="0" i="0" baseline="0">
              <a:solidFill>
                <a:schemeClr val="dk1"/>
              </a:solidFill>
              <a:effectLst/>
              <a:latin typeface="+mn-lt"/>
              <a:ea typeface="+mn-ea"/>
              <a:cs typeface="+mn-cs"/>
            </a:rPr>
            <a:t>百万円（</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3.0</a:t>
          </a:r>
          <a:r>
            <a:rPr lang="ja-JP" altLang="ja-JP" sz="1300" b="0" i="0" baseline="0">
              <a:solidFill>
                <a:schemeClr val="dk1"/>
              </a:solidFill>
              <a:effectLst/>
              <a:latin typeface="+mn-lt"/>
              <a:ea typeface="+mn-ea"/>
              <a:cs typeface="+mn-cs"/>
            </a:rPr>
            <a:t>％）が減、歳入経常一般財源が</a:t>
          </a:r>
          <a:r>
            <a:rPr lang="ja-JP" altLang="en-US" sz="1300" b="0" i="0" baseline="0">
              <a:solidFill>
                <a:schemeClr val="dk1"/>
              </a:solidFill>
              <a:effectLst/>
              <a:latin typeface="+mn-lt"/>
              <a:ea typeface="+mn-ea"/>
              <a:cs typeface="+mn-cs"/>
            </a:rPr>
            <a:t>普通交付税等を中心に</a:t>
          </a:r>
          <a:r>
            <a:rPr lang="en-US" altLang="ja-JP" sz="1300" b="0" i="0" baseline="0">
              <a:solidFill>
                <a:schemeClr val="dk1"/>
              </a:solidFill>
              <a:effectLst/>
              <a:latin typeface="+mn-lt"/>
              <a:ea typeface="+mn-ea"/>
              <a:cs typeface="+mn-cs"/>
            </a:rPr>
            <a:t>49</a:t>
          </a:r>
          <a:r>
            <a:rPr lang="ja-JP" altLang="en-US" sz="1300" b="0" i="0" baseline="0">
              <a:solidFill>
                <a:schemeClr val="dk1"/>
              </a:solidFill>
              <a:effectLst/>
              <a:latin typeface="+mn-lt"/>
              <a:ea typeface="+mn-ea"/>
              <a:cs typeface="+mn-cs"/>
            </a:rPr>
            <a:t>百万円（</a:t>
          </a:r>
          <a:r>
            <a:rPr lang="en-US" altLang="ja-JP" sz="1300" b="0" i="0" baseline="0">
              <a:solidFill>
                <a:schemeClr val="dk1"/>
              </a:solidFill>
              <a:effectLst/>
              <a:latin typeface="+mn-lt"/>
              <a:ea typeface="+mn-ea"/>
              <a:cs typeface="+mn-cs"/>
            </a:rPr>
            <a:t>+0.8</a:t>
          </a:r>
          <a:r>
            <a:rPr lang="ja-JP" altLang="en-US" sz="1300" b="0" i="0" baseline="0">
              <a:solidFill>
                <a:schemeClr val="dk1"/>
              </a:solidFill>
              <a:effectLst/>
              <a:latin typeface="+mn-lt"/>
              <a:ea typeface="+mn-ea"/>
              <a:cs typeface="+mn-cs"/>
            </a:rPr>
            <a:t>％）増となり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経常収支比率は</a:t>
          </a:r>
          <a:r>
            <a:rPr lang="ja-JP" altLang="ja-JP" sz="1300" b="0" i="0" baseline="0">
              <a:solidFill>
                <a:schemeClr val="dk1"/>
              </a:solidFill>
              <a:effectLst/>
              <a:latin typeface="+mn-lt"/>
              <a:ea typeface="+mn-ea"/>
              <a:cs typeface="+mn-cs"/>
            </a:rPr>
            <a:t>前年度と比べて</a:t>
          </a:r>
          <a:r>
            <a:rPr lang="en-US" altLang="ja-JP" sz="1300" b="0" i="0" baseline="0">
              <a:solidFill>
                <a:schemeClr val="dk1"/>
              </a:solidFill>
              <a:effectLst/>
              <a:latin typeface="+mn-lt"/>
              <a:ea typeface="+mn-ea"/>
              <a:cs typeface="+mn-cs"/>
            </a:rPr>
            <a:t>3.5</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と大きく改善し類似団体平均とほぼ同様の数値となった。</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しかしながら、経常一般財源の根幹をなす市税は依然減少傾向にあり、また、人件費・交際費等経常経費の水準も高く、</a:t>
          </a:r>
          <a:r>
            <a:rPr lang="ja-JP" altLang="ja-JP" sz="1300" b="0" i="0" baseline="0">
              <a:solidFill>
                <a:schemeClr val="dk1"/>
              </a:solidFill>
              <a:effectLst/>
              <a:latin typeface="+mn-lt"/>
              <a:ea typeface="+mn-ea"/>
              <a:cs typeface="+mn-cs"/>
            </a:rPr>
            <a:t>今後も、行政改革を断行し、内部管理経費等の経常経費の削減に努めていく</a:t>
          </a:r>
          <a:r>
            <a:rPr lang="ja-JP" altLang="en-US" sz="1300" b="0" i="0" baseline="0">
              <a:solidFill>
                <a:schemeClr val="dk1"/>
              </a:solidFill>
              <a:effectLst/>
              <a:latin typeface="+mn-lt"/>
              <a:ea typeface="+mn-ea"/>
              <a:cs typeface="+mn-cs"/>
            </a:rPr>
            <a:t>必要がある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150404</xdr:rowOff>
    </xdr:from>
    <xdr:to>
      <xdr:col>7</xdr:col>
      <xdr:colOff>152400</xdr:colOff>
      <xdr:row>62</xdr:row>
      <xdr:rowOff>99604</xdr:rowOff>
    </xdr:to>
    <xdr:cxnSp macro="">
      <xdr:nvCxnSpPr>
        <xdr:cNvPr id="133" name="直線コネクタ 132"/>
        <xdr:cNvCxnSpPr/>
      </xdr:nvCxnSpPr>
      <xdr:spPr>
        <a:xfrm flipV="1">
          <a:off x="4114800" y="106088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41003</xdr:rowOff>
    </xdr:from>
    <xdr:to>
      <xdr:col>6</xdr:col>
      <xdr:colOff>0</xdr:colOff>
      <xdr:row>62</xdr:row>
      <xdr:rowOff>99604</xdr:rowOff>
    </xdr:to>
    <xdr:cxnSp macro="">
      <xdr:nvCxnSpPr>
        <xdr:cNvPr id="136" name="直線コネクタ 135"/>
        <xdr:cNvCxnSpPr/>
      </xdr:nvCxnSpPr>
      <xdr:spPr>
        <a:xfrm>
          <a:off x="3225800" y="1067090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53884</xdr:rowOff>
    </xdr:from>
    <xdr:to>
      <xdr:col>4</xdr:col>
      <xdr:colOff>482600</xdr:colOff>
      <xdr:row>62</xdr:row>
      <xdr:rowOff>41003</xdr:rowOff>
    </xdr:to>
    <xdr:cxnSp macro="">
      <xdr:nvCxnSpPr>
        <xdr:cNvPr id="139" name="直線コネクタ 138"/>
        <xdr:cNvCxnSpPr/>
      </xdr:nvCxnSpPr>
      <xdr:spPr>
        <a:xfrm>
          <a:off x="2336800" y="1051233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53884</xdr:rowOff>
    </xdr:from>
    <xdr:to>
      <xdr:col>3</xdr:col>
      <xdr:colOff>279400</xdr:colOff>
      <xdr:row>62</xdr:row>
      <xdr:rowOff>30662</xdr:rowOff>
    </xdr:to>
    <xdr:cxnSp macro="">
      <xdr:nvCxnSpPr>
        <xdr:cNvPr id="142" name="直線コネクタ 141"/>
        <xdr:cNvCxnSpPr/>
      </xdr:nvCxnSpPr>
      <xdr:spPr>
        <a:xfrm flipV="1">
          <a:off x="1447800" y="10512334"/>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99604</xdr:rowOff>
    </xdr:from>
    <xdr:to>
      <xdr:col>7</xdr:col>
      <xdr:colOff>203200</xdr:colOff>
      <xdr:row>62</xdr:row>
      <xdr:rowOff>29754</xdr:rowOff>
    </xdr:to>
    <xdr:sp macro="" textlink="">
      <xdr:nvSpPr>
        <xdr:cNvPr id="152" name="円/楕円 151"/>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71681</xdr:rowOff>
    </xdr:from>
    <xdr:ext cx="762000" cy="259045"/>
    <xdr:sp macro="" textlink="">
      <xdr:nvSpPr>
        <xdr:cNvPr id="153" name="財政構造の弾力性該当値テキスト"/>
        <xdr:cNvSpPr txBox="1"/>
      </xdr:nvSpPr>
      <xdr:spPr>
        <a:xfrm>
          <a:off x="5041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48804</xdr:rowOff>
    </xdr:from>
    <xdr:to>
      <xdr:col>6</xdr:col>
      <xdr:colOff>50800</xdr:colOff>
      <xdr:row>62</xdr:row>
      <xdr:rowOff>150404</xdr:rowOff>
    </xdr:to>
    <xdr:sp macro="" textlink="">
      <xdr:nvSpPr>
        <xdr:cNvPr id="154" name="円/楕円 153"/>
        <xdr:cNvSpPr/>
      </xdr:nvSpPr>
      <xdr:spPr>
        <a:xfrm>
          <a:off x="4064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135181</xdr:rowOff>
    </xdr:from>
    <xdr:ext cx="736600" cy="259045"/>
    <xdr:sp macro="" textlink="">
      <xdr:nvSpPr>
        <xdr:cNvPr id="155" name="テキスト ボックス 154"/>
        <xdr:cNvSpPr txBox="1"/>
      </xdr:nvSpPr>
      <xdr:spPr>
        <a:xfrm>
          <a:off x="3733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161653</xdr:rowOff>
    </xdr:from>
    <xdr:to>
      <xdr:col>4</xdr:col>
      <xdr:colOff>533400</xdr:colOff>
      <xdr:row>62</xdr:row>
      <xdr:rowOff>91803</xdr:rowOff>
    </xdr:to>
    <xdr:sp macro="" textlink="">
      <xdr:nvSpPr>
        <xdr:cNvPr id="156" name="円/楕円 155"/>
        <xdr:cNvSpPr/>
      </xdr:nvSpPr>
      <xdr:spPr>
        <a:xfrm>
          <a:off x="3175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76580</xdr:rowOff>
    </xdr:from>
    <xdr:ext cx="762000" cy="259045"/>
    <xdr:sp macro="" textlink="">
      <xdr:nvSpPr>
        <xdr:cNvPr id="157" name="テキスト ボックス 156"/>
        <xdr:cNvSpPr txBox="1"/>
      </xdr:nvSpPr>
      <xdr:spPr>
        <a:xfrm>
          <a:off x="2844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3084</xdr:rowOff>
    </xdr:from>
    <xdr:to>
      <xdr:col>3</xdr:col>
      <xdr:colOff>330200</xdr:colOff>
      <xdr:row>61</xdr:row>
      <xdr:rowOff>104684</xdr:rowOff>
    </xdr:to>
    <xdr:sp macro="" textlink="">
      <xdr:nvSpPr>
        <xdr:cNvPr id="158" name="円/楕円 157"/>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59" name="テキスト ボックス 158"/>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151312</xdr:rowOff>
    </xdr:from>
    <xdr:to>
      <xdr:col>2</xdr:col>
      <xdr:colOff>127000</xdr:colOff>
      <xdr:row>62</xdr:row>
      <xdr:rowOff>81462</xdr:rowOff>
    </xdr:to>
    <xdr:sp macro="" textlink="">
      <xdr:nvSpPr>
        <xdr:cNvPr id="160" name="円/楕円 159"/>
        <xdr:cNvSpPr/>
      </xdr:nvSpPr>
      <xdr:spPr>
        <a:xfrm>
          <a:off x="1397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66239</xdr:rowOff>
    </xdr:from>
    <xdr:ext cx="762000" cy="259045"/>
    <xdr:sp macro="" textlink="">
      <xdr:nvSpPr>
        <xdr:cNvPr id="161" name="テキスト ボックス 160"/>
        <xdr:cNvSpPr txBox="1"/>
      </xdr:nvSpPr>
      <xdr:spPr>
        <a:xfrm>
          <a:off x="1066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[163,270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年度も人件費の削減等に努めたが、前年度からほぼ横ばいの実績となった。</a:t>
          </a:r>
          <a:r>
            <a:rPr lang="ja-JP" altLang="ja-JP" sz="1300" b="0" i="0" baseline="0">
              <a:solidFill>
                <a:schemeClr val="dk1"/>
              </a:solidFill>
              <a:effectLst/>
              <a:latin typeface="+mn-lt"/>
              <a:ea typeface="+mn-ea"/>
              <a:cs typeface="+mn-cs"/>
            </a:rPr>
            <a:t>なお、類似団体平均に比べて高くなっているのは、主に物件費が要因となっており、その原因として近隣2町のごみ処理の委託を受けていることなどが挙げられる。</a:t>
          </a:r>
          <a:endParaRPr lang="ja-JP" altLang="ja-JP" sz="1300">
            <a:effectLst/>
          </a:endParaRPr>
        </a:p>
        <a:p>
          <a:pPr rtl="0"/>
          <a:r>
            <a:rPr lang="ja-JP" altLang="ja-JP" sz="1300" b="0" i="0" baseline="0">
              <a:solidFill>
                <a:schemeClr val="dk1"/>
              </a:solidFill>
              <a:effectLst/>
              <a:latin typeface="+mn-lt"/>
              <a:ea typeface="+mn-ea"/>
              <a:cs typeface="+mn-cs"/>
            </a:rPr>
            <a:t>　今後は、事務事業の見直しや指定管理者制度の導入・活用などによるコスト低減を引続き行う。また、少子高齢化や都市部への流出等による人口減が年々進行する中、若者の定住できる環境づくりに努める一方、学校・保育施設等の施設の統廃合についても引続き検討を行う。</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44540</xdr:rowOff>
    </xdr:from>
    <xdr:to>
      <xdr:col>7</xdr:col>
      <xdr:colOff>152400</xdr:colOff>
      <xdr:row>81</xdr:row>
      <xdr:rowOff>44710</xdr:rowOff>
    </xdr:to>
    <xdr:cxnSp macro="">
      <xdr:nvCxnSpPr>
        <xdr:cNvPr id="195" name="直線コネクタ 194"/>
        <xdr:cNvCxnSpPr/>
      </xdr:nvCxnSpPr>
      <xdr:spPr>
        <a:xfrm flipV="1">
          <a:off x="4114800" y="13931990"/>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44710</xdr:rowOff>
    </xdr:from>
    <xdr:to>
      <xdr:col>6</xdr:col>
      <xdr:colOff>0</xdr:colOff>
      <xdr:row>81</xdr:row>
      <xdr:rowOff>51462</xdr:rowOff>
    </xdr:to>
    <xdr:cxnSp macro="">
      <xdr:nvCxnSpPr>
        <xdr:cNvPr id="198" name="直線コネクタ 197"/>
        <xdr:cNvCxnSpPr/>
      </xdr:nvCxnSpPr>
      <xdr:spPr>
        <a:xfrm flipV="1">
          <a:off x="3225800" y="13932160"/>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49002</xdr:rowOff>
    </xdr:from>
    <xdr:to>
      <xdr:col>4</xdr:col>
      <xdr:colOff>482600</xdr:colOff>
      <xdr:row>81</xdr:row>
      <xdr:rowOff>51462</xdr:rowOff>
    </xdr:to>
    <xdr:cxnSp macro="">
      <xdr:nvCxnSpPr>
        <xdr:cNvPr id="201" name="直線コネクタ 200"/>
        <xdr:cNvCxnSpPr/>
      </xdr:nvCxnSpPr>
      <xdr:spPr>
        <a:xfrm>
          <a:off x="2336800" y="13936452"/>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41921</xdr:rowOff>
    </xdr:from>
    <xdr:to>
      <xdr:col>3</xdr:col>
      <xdr:colOff>279400</xdr:colOff>
      <xdr:row>81</xdr:row>
      <xdr:rowOff>49002</xdr:rowOff>
    </xdr:to>
    <xdr:cxnSp macro="">
      <xdr:nvCxnSpPr>
        <xdr:cNvPr id="204" name="直線コネクタ 203"/>
        <xdr:cNvCxnSpPr/>
      </xdr:nvCxnSpPr>
      <xdr:spPr>
        <a:xfrm>
          <a:off x="1447800" y="13929371"/>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165190</xdr:rowOff>
    </xdr:from>
    <xdr:to>
      <xdr:col>7</xdr:col>
      <xdr:colOff>203200</xdr:colOff>
      <xdr:row>81</xdr:row>
      <xdr:rowOff>95340</xdr:rowOff>
    </xdr:to>
    <xdr:sp macro="" textlink="">
      <xdr:nvSpPr>
        <xdr:cNvPr id="214" name="円/楕円 213"/>
        <xdr:cNvSpPr/>
      </xdr:nvSpPr>
      <xdr:spPr>
        <a:xfrm>
          <a:off x="4902200" y="13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42017</xdr:rowOff>
    </xdr:from>
    <xdr:ext cx="762000" cy="259045"/>
    <xdr:sp macro="" textlink="">
      <xdr:nvSpPr>
        <xdr:cNvPr id="215" name="人件費・物件費等の状況該当値テキスト"/>
        <xdr:cNvSpPr txBox="1"/>
      </xdr:nvSpPr>
      <xdr:spPr>
        <a:xfrm>
          <a:off x="5041900" y="139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163,270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165360</xdr:rowOff>
    </xdr:from>
    <xdr:to>
      <xdr:col>6</xdr:col>
      <xdr:colOff>50800</xdr:colOff>
      <xdr:row>81</xdr:row>
      <xdr:rowOff>95510</xdr:rowOff>
    </xdr:to>
    <xdr:sp macro="" textlink="">
      <xdr:nvSpPr>
        <xdr:cNvPr id="216" name="円/楕円 215"/>
        <xdr:cNvSpPr/>
      </xdr:nvSpPr>
      <xdr:spPr>
        <a:xfrm>
          <a:off x="4064000" y="13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80287</xdr:rowOff>
    </xdr:from>
    <xdr:ext cx="736600" cy="259045"/>
    <xdr:sp macro="" textlink="">
      <xdr:nvSpPr>
        <xdr:cNvPr id="217" name="テキスト ボックス 216"/>
        <xdr:cNvSpPr txBox="1"/>
      </xdr:nvSpPr>
      <xdr:spPr>
        <a:xfrm>
          <a:off x="3733800" y="1396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662</xdr:rowOff>
    </xdr:from>
    <xdr:to>
      <xdr:col>4</xdr:col>
      <xdr:colOff>533400</xdr:colOff>
      <xdr:row>81</xdr:row>
      <xdr:rowOff>102262</xdr:rowOff>
    </xdr:to>
    <xdr:sp macro="" textlink="">
      <xdr:nvSpPr>
        <xdr:cNvPr id="218" name="円/楕円 217"/>
        <xdr:cNvSpPr/>
      </xdr:nvSpPr>
      <xdr:spPr>
        <a:xfrm>
          <a:off x="3175000" y="138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87039</xdr:rowOff>
    </xdr:from>
    <xdr:ext cx="762000" cy="259045"/>
    <xdr:sp macro="" textlink="">
      <xdr:nvSpPr>
        <xdr:cNvPr id="219" name="テキスト ボックス 218"/>
        <xdr:cNvSpPr txBox="1"/>
      </xdr:nvSpPr>
      <xdr:spPr>
        <a:xfrm>
          <a:off x="2844800" y="1397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169652</xdr:rowOff>
    </xdr:from>
    <xdr:to>
      <xdr:col>3</xdr:col>
      <xdr:colOff>330200</xdr:colOff>
      <xdr:row>81</xdr:row>
      <xdr:rowOff>99802</xdr:rowOff>
    </xdr:to>
    <xdr:sp macro="" textlink="">
      <xdr:nvSpPr>
        <xdr:cNvPr id="220" name="円/楕円 219"/>
        <xdr:cNvSpPr/>
      </xdr:nvSpPr>
      <xdr:spPr>
        <a:xfrm>
          <a:off x="2286000" y="1388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84579</xdr:rowOff>
    </xdr:from>
    <xdr:ext cx="762000" cy="259045"/>
    <xdr:sp macro="" textlink="">
      <xdr:nvSpPr>
        <xdr:cNvPr id="221" name="テキスト ボックス 220"/>
        <xdr:cNvSpPr txBox="1"/>
      </xdr:nvSpPr>
      <xdr:spPr>
        <a:xfrm>
          <a:off x="1955800" y="1397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162571</xdr:rowOff>
    </xdr:from>
    <xdr:to>
      <xdr:col>2</xdr:col>
      <xdr:colOff>127000</xdr:colOff>
      <xdr:row>81</xdr:row>
      <xdr:rowOff>92721</xdr:rowOff>
    </xdr:to>
    <xdr:sp macro="" textlink="">
      <xdr:nvSpPr>
        <xdr:cNvPr id="222" name="円/楕円 221"/>
        <xdr:cNvSpPr/>
      </xdr:nvSpPr>
      <xdr:spPr>
        <a:xfrm>
          <a:off x="1397000" y="138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77498</xdr:rowOff>
    </xdr:from>
    <xdr:ext cx="762000" cy="259045"/>
    <xdr:sp macro="" textlink="">
      <xdr:nvSpPr>
        <xdr:cNvPr id="223" name="テキスト ボックス 222"/>
        <xdr:cNvSpPr txBox="1"/>
      </xdr:nvSpPr>
      <xdr:spPr>
        <a:xfrm>
          <a:off x="1066800" y="1396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管理職手当の20％カット、職員給与のカット（4～10％カット）などを実施している中</a:t>
          </a:r>
          <a:r>
            <a:rPr lang="ja-JP" altLang="en-US" sz="1300" b="0" i="0" baseline="0">
              <a:solidFill>
                <a:schemeClr val="dk1"/>
              </a:solidFill>
              <a:effectLst/>
              <a:latin typeface="+mn-lt"/>
              <a:ea typeface="+mn-ea"/>
              <a:cs typeface="+mn-cs"/>
            </a:rPr>
            <a:t>、国及び類似団体よりも低い水準となった。</a:t>
          </a:r>
          <a:endParaRPr lang="ja-JP" altLang="ja-JP" sz="1300">
            <a:effectLst/>
          </a:endParaRPr>
        </a:p>
        <a:p>
          <a:r>
            <a:rPr lang="ja-JP" altLang="ja-JP" sz="1300" b="0" i="0" baseline="0">
              <a:solidFill>
                <a:schemeClr val="dk1"/>
              </a:solidFill>
              <a:effectLst/>
              <a:latin typeface="+mn-lt"/>
              <a:ea typeface="+mn-ea"/>
              <a:cs typeface="+mn-cs"/>
            </a:rPr>
            <a:t>　今後も、職員定数の削減と合わせて、更なる人件費の削減を図る。</a:t>
          </a:r>
          <a:endParaRPr lang="en-US" altLang="ja-JP" sz="1300" b="0" i="0" baseline="0">
            <a:solidFill>
              <a:schemeClr val="dk1"/>
            </a:solidFill>
            <a:effectLst/>
            <a:latin typeface="+mn-lt"/>
            <a:ea typeface="+mn-ea"/>
            <a:cs typeface="+mn-cs"/>
          </a:endParaRPr>
        </a:p>
        <a:p>
          <a:r>
            <a:rPr lang="en-US"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なお、国家公務員の時限的な給与特例がないとした場合、</a:t>
          </a:r>
          <a:r>
            <a:rPr lang="en-US" altLang="ja-JP" sz="1300">
              <a:solidFill>
                <a:schemeClr val="dk1"/>
              </a:solidFill>
              <a:effectLst/>
              <a:latin typeface="+mn-ea"/>
              <a:ea typeface="+mn-ea"/>
              <a:cs typeface="+mn-cs"/>
            </a:rPr>
            <a:t>H24</a:t>
          </a:r>
          <a:r>
            <a:rPr lang="ja-JP" altLang="ja-JP" sz="1300">
              <a:solidFill>
                <a:schemeClr val="dk1"/>
              </a:solidFill>
              <a:effectLst/>
              <a:latin typeface="+mn-ea"/>
              <a:ea typeface="+mn-ea"/>
              <a:cs typeface="+mn-cs"/>
            </a:rPr>
            <a:t>：</a:t>
          </a:r>
          <a:r>
            <a:rPr lang="en-US" altLang="ja-JP" sz="1300">
              <a:solidFill>
                <a:schemeClr val="dk1"/>
              </a:solidFill>
              <a:effectLst/>
              <a:latin typeface="+mn-ea"/>
              <a:ea typeface="+mn-ea"/>
              <a:cs typeface="+mn-cs"/>
            </a:rPr>
            <a:t>93.5</a:t>
          </a:r>
          <a:r>
            <a:rPr lang="ja-JP" altLang="ja-JP" sz="1300">
              <a:solidFill>
                <a:schemeClr val="dk1"/>
              </a:solidFill>
              <a:effectLst/>
              <a:latin typeface="+mn-ea"/>
              <a:ea typeface="+mn-ea"/>
              <a:cs typeface="+mn-cs"/>
            </a:rPr>
            <a:t>、</a:t>
          </a:r>
          <a:r>
            <a:rPr lang="en-US" altLang="ja-JP" sz="1300">
              <a:solidFill>
                <a:schemeClr val="dk1"/>
              </a:solidFill>
              <a:effectLst/>
              <a:latin typeface="+mn-ea"/>
              <a:ea typeface="+mn-ea"/>
              <a:cs typeface="+mn-cs"/>
            </a:rPr>
            <a:t>H25</a:t>
          </a:r>
          <a:r>
            <a:rPr lang="ja-JP" altLang="ja-JP" sz="1300">
              <a:solidFill>
                <a:schemeClr val="dk1"/>
              </a:solidFill>
              <a:effectLst/>
              <a:latin typeface="+mn-ea"/>
              <a:ea typeface="+mn-ea"/>
              <a:cs typeface="+mn-cs"/>
            </a:rPr>
            <a:t>：</a:t>
          </a:r>
          <a:r>
            <a:rPr lang="en-US" altLang="ja-JP" sz="1300">
              <a:solidFill>
                <a:schemeClr val="dk1"/>
              </a:solidFill>
              <a:effectLst/>
              <a:latin typeface="+mn-ea"/>
              <a:ea typeface="+mn-ea"/>
              <a:cs typeface="+mn-cs"/>
            </a:rPr>
            <a:t>92.6</a:t>
          </a:r>
          <a:r>
            <a:rPr lang="ja-JP" altLang="ja-JP" sz="1300">
              <a:solidFill>
                <a:schemeClr val="dk1"/>
              </a:solidFill>
              <a:effectLst/>
              <a:latin typeface="+mn-ea"/>
              <a:ea typeface="+mn-ea"/>
              <a:cs typeface="+mn-cs"/>
            </a:rPr>
            <a:t>となり、</a:t>
          </a:r>
          <a:r>
            <a:rPr lang="en-US" altLang="ja-JP" sz="1300">
              <a:solidFill>
                <a:schemeClr val="dk1"/>
              </a:solidFill>
              <a:effectLst/>
              <a:latin typeface="+mn-ea"/>
              <a:ea typeface="+mn-ea"/>
              <a:cs typeface="+mn-cs"/>
            </a:rPr>
            <a:t>H3</a:t>
          </a:r>
          <a:r>
            <a:rPr lang="ja-JP" altLang="ja-JP" sz="1300">
              <a:solidFill>
                <a:schemeClr val="dk1"/>
              </a:solidFill>
              <a:effectLst/>
              <a:latin typeface="+mn-ea"/>
              <a:ea typeface="+mn-ea"/>
              <a:cs typeface="+mn-cs"/>
            </a:rPr>
            <a:t>以降常に</a:t>
          </a:r>
          <a:r>
            <a:rPr lang="en-US" altLang="ja-JP" sz="1300">
              <a:solidFill>
                <a:schemeClr val="dk1"/>
              </a:solidFill>
              <a:effectLst/>
              <a:latin typeface="+mn-ea"/>
              <a:ea typeface="+mn-ea"/>
              <a:cs typeface="+mn-cs"/>
            </a:rPr>
            <a:t>100</a:t>
          </a:r>
          <a:r>
            <a:rPr lang="ja-JP" altLang="ja-JP" sz="1300">
              <a:solidFill>
                <a:schemeClr val="dk1"/>
              </a:solidFill>
              <a:effectLst/>
              <a:latin typeface="+mn-ea"/>
              <a:ea typeface="+mn-ea"/>
              <a:cs typeface="+mn-cs"/>
            </a:rPr>
            <a:t>を下回る数値で推移している。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148379</xdr:rowOff>
    </xdr:from>
    <xdr:to>
      <xdr:col>24</xdr:col>
      <xdr:colOff>558800</xdr:colOff>
      <xdr:row>87</xdr:row>
      <xdr:rowOff>103082</xdr:rowOff>
    </xdr:to>
    <xdr:cxnSp macro="">
      <xdr:nvCxnSpPr>
        <xdr:cNvPr id="257" name="直線コネクタ 256"/>
        <xdr:cNvCxnSpPr/>
      </xdr:nvCxnSpPr>
      <xdr:spPr>
        <a:xfrm flipV="1">
          <a:off x="16179800" y="14721629"/>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103082</xdr:rowOff>
    </xdr:from>
    <xdr:to>
      <xdr:col>23</xdr:col>
      <xdr:colOff>406400</xdr:colOff>
      <xdr:row>87</xdr:row>
      <xdr:rowOff>139277</xdr:rowOff>
    </xdr:to>
    <xdr:cxnSp macro="">
      <xdr:nvCxnSpPr>
        <xdr:cNvPr id="260" name="直線コネクタ 259"/>
        <xdr:cNvCxnSpPr/>
      </xdr:nvCxnSpPr>
      <xdr:spPr>
        <a:xfrm flipV="1">
          <a:off x="15290800" y="1501923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9102</xdr:rowOff>
    </xdr:from>
    <xdr:to>
      <xdr:col>22</xdr:col>
      <xdr:colOff>203200</xdr:colOff>
      <xdr:row>87</xdr:row>
      <xdr:rowOff>139277</xdr:rowOff>
    </xdr:to>
    <xdr:cxnSp macro="">
      <xdr:nvCxnSpPr>
        <xdr:cNvPr id="263" name="直線コネクタ 262"/>
        <xdr:cNvCxnSpPr/>
      </xdr:nvCxnSpPr>
      <xdr:spPr>
        <a:xfrm>
          <a:off x="14401800" y="1475380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75988</xdr:rowOff>
    </xdr:from>
    <xdr:to>
      <xdr:col>21</xdr:col>
      <xdr:colOff>0</xdr:colOff>
      <xdr:row>86</xdr:row>
      <xdr:rowOff>9102</xdr:rowOff>
    </xdr:to>
    <xdr:cxnSp macro="">
      <xdr:nvCxnSpPr>
        <xdr:cNvPr id="266" name="直線コネクタ 265"/>
        <xdr:cNvCxnSpPr/>
      </xdr:nvCxnSpPr>
      <xdr:spPr>
        <a:xfrm>
          <a:off x="13512800" y="14649238"/>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97579</xdr:rowOff>
    </xdr:from>
    <xdr:to>
      <xdr:col>24</xdr:col>
      <xdr:colOff>609600</xdr:colOff>
      <xdr:row>86</xdr:row>
      <xdr:rowOff>27729</xdr:rowOff>
    </xdr:to>
    <xdr:sp macro="" textlink="">
      <xdr:nvSpPr>
        <xdr:cNvPr id="276" name="円/楕円 275"/>
        <xdr:cNvSpPr/>
      </xdr:nvSpPr>
      <xdr:spPr>
        <a:xfrm>
          <a:off x="16967200" y="146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114106</xdr:rowOff>
    </xdr:from>
    <xdr:ext cx="762000" cy="259045"/>
    <xdr:sp macro="" textlink="">
      <xdr:nvSpPr>
        <xdr:cNvPr id="277" name="給与水準   （国との比較）該当値テキスト"/>
        <xdr:cNvSpPr txBox="1"/>
      </xdr:nvSpPr>
      <xdr:spPr>
        <a:xfrm>
          <a:off x="17106900" y="1451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52282</xdr:rowOff>
    </xdr:from>
    <xdr:to>
      <xdr:col>23</xdr:col>
      <xdr:colOff>457200</xdr:colOff>
      <xdr:row>87</xdr:row>
      <xdr:rowOff>153882</xdr:rowOff>
    </xdr:to>
    <xdr:sp macro="" textlink="">
      <xdr:nvSpPr>
        <xdr:cNvPr id="278" name="円/楕円 277"/>
        <xdr:cNvSpPr/>
      </xdr:nvSpPr>
      <xdr:spPr>
        <a:xfrm>
          <a:off x="16129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164059</xdr:rowOff>
    </xdr:from>
    <xdr:ext cx="736600" cy="259045"/>
    <xdr:sp macro="" textlink="">
      <xdr:nvSpPr>
        <xdr:cNvPr id="279" name="テキスト ボックス 278"/>
        <xdr:cNvSpPr txBox="1"/>
      </xdr:nvSpPr>
      <xdr:spPr>
        <a:xfrm>
          <a:off x="15798800" y="1473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88477</xdr:rowOff>
    </xdr:from>
    <xdr:to>
      <xdr:col>22</xdr:col>
      <xdr:colOff>254000</xdr:colOff>
      <xdr:row>88</xdr:row>
      <xdr:rowOff>18627</xdr:rowOff>
    </xdr:to>
    <xdr:sp macro="" textlink="">
      <xdr:nvSpPr>
        <xdr:cNvPr id="280" name="円/楕円 279"/>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28804</xdr:rowOff>
    </xdr:from>
    <xdr:ext cx="762000" cy="259045"/>
    <xdr:sp macro="" textlink="">
      <xdr:nvSpPr>
        <xdr:cNvPr id="281" name="テキスト ボックス 280"/>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129752</xdr:rowOff>
    </xdr:from>
    <xdr:to>
      <xdr:col>21</xdr:col>
      <xdr:colOff>50800</xdr:colOff>
      <xdr:row>86</xdr:row>
      <xdr:rowOff>59902</xdr:rowOff>
    </xdr:to>
    <xdr:sp macro="" textlink="">
      <xdr:nvSpPr>
        <xdr:cNvPr id="282" name="円/楕円 281"/>
        <xdr:cNvSpPr/>
      </xdr:nvSpPr>
      <xdr:spPr>
        <a:xfrm>
          <a:off x="14351000" y="14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70079</xdr:rowOff>
    </xdr:from>
    <xdr:ext cx="762000" cy="259045"/>
    <xdr:sp macro="" textlink="">
      <xdr:nvSpPr>
        <xdr:cNvPr id="283" name="テキスト ボックス 282"/>
        <xdr:cNvSpPr txBox="1"/>
      </xdr:nvSpPr>
      <xdr:spPr>
        <a:xfrm>
          <a:off x="14020800" y="1447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25188</xdr:rowOff>
    </xdr:from>
    <xdr:to>
      <xdr:col>19</xdr:col>
      <xdr:colOff>533400</xdr:colOff>
      <xdr:row>85</xdr:row>
      <xdr:rowOff>126788</xdr:rowOff>
    </xdr:to>
    <xdr:sp macro="" textlink="">
      <xdr:nvSpPr>
        <xdr:cNvPr id="284" name="円/楕円 283"/>
        <xdr:cNvSpPr/>
      </xdr:nvSpPr>
      <xdr:spPr>
        <a:xfrm>
          <a:off x="13462000" y="14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136965</xdr:rowOff>
    </xdr:from>
    <xdr:ext cx="762000" cy="259045"/>
    <xdr:sp macro="" textlink="">
      <xdr:nvSpPr>
        <xdr:cNvPr id="285" name="テキスト ボックス 284"/>
        <xdr:cNvSpPr txBox="1"/>
      </xdr:nvSpPr>
      <xdr:spPr>
        <a:xfrm>
          <a:off x="13131800" y="1436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「宮津市行政改革大綱</a:t>
          </a:r>
          <a:r>
            <a:rPr lang="en-US" altLang="ja-JP" sz="1300" b="0" i="0" baseline="0">
              <a:solidFill>
                <a:schemeClr val="dk1"/>
              </a:solidFill>
              <a:effectLst/>
              <a:latin typeface="+mn-lt"/>
              <a:ea typeface="+mn-ea"/>
              <a:cs typeface="+mn-cs"/>
            </a:rPr>
            <a:t>2006</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年度）」及び「宮津市財政健全化計画</a:t>
          </a:r>
          <a:r>
            <a:rPr lang="en-US" altLang="ja-JP" sz="1300" b="0" i="0" baseline="0">
              <a:solidFill>
                <a:schemeClr val="dk1"/>
              </a:solidFill>
              <a:effectLst/>
              <a:latin typeface="+mn-lt"/>
              <a:ea typeface="+mn-ea"/>
              <a:cs typeface="+mn-cs"/>
            </a:rPr>
            <a:t>2011</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年度）」の取組み</a:t>
          </a:r>
          <a:r>
            <a:rPr lang="ja-JP" altLang="en-US" sz="1300" b="0" i="0" baseline="0">
              <a:solidFill>
                <a:schemeClr val="dk1"/>
              </a:solidFill>
              <a:effectLst/>
              <a:latin typeface="+mn-lt"/>
              <a:ea typeface="+mn-ea"/>
              <a:cs typeface="+mn-cs"/>
            </a:rPr>
            <a:t>を進めており、前年度から</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人の職員減としたが、本市人口の減少</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人口千人当たり職員数は増となっており、また、</a:t>
          </a:r>
          <a:r>
            <a:rPr lang="ja-JP" altLang="ja-JP" sz="1300" b="0" i="0" baseline="0">
              <a:solidFill>
                <a:schemeClr val="dk1"/>
              </a:solidFill>
              <a:effectLst/>
              <a:latin typeface="+mn-lt"/>
              <a:ea typeface="+mn-ea"/>
              <a:cs typeface="+mn-cs"/>
            </a:rPr>
            <a:t>現在でも類似団体平均を上回っている。</a:t>
          </a:r>
          <a:endParaRPr lang="ja-JP" altLang="ja-JP" sz="1300">
            <a:effectLst/>
          </a:endParaRPr>
        </a:p>
        <a:p>
          <a:pPr rtl="0"/>
          <a:r>
            <a:rPr lang="ja-JP" altLang="ja-JP" sz="1300" b="0" i="0" baseline="0">
              <a:solidFill>
                <a:schemeClr val="dk1"/>
              </a:solidFill>
              <a:effectLst/>
              <a:latin typeface="+mn-lt"/>
              <a:ea typeface="+mn-ea"/>
              <a:cs typeface="+mn-cs"/>
            </a:rPr>
            <a:t>　今後も、同計画の取組を</a:t>
          </a:r>
          <a:r>
            <a:rPr lang="ja-JP" altLang="en-US" sz="1300" b="0" i="0" baseline="0">
              <a:solidFill>
                <a:schemeClr val="dk1"/>
              </a:solidFill>
              <a:effectLst/>
              <a:latin typeface="+mn-lt"/>
              <a:ea typeface="+mn-ea"/>
              <a:cs typeface="+mn-cs"/>
            </a:rPr>
            <a:t>継承</a:t>
          </a:r>
          <a:r>
            <a:rPr lang="ja-JP" altLang="ja-JP" sz="1300" b="0" i="0" baseline="0">
              <a:solidFill>
                <a:schemeClr val="dk1"/>
              </a:solidFill>
              <a:effectLst/>
              <a:latin typeface="+mn-lt"/>
              <a:ea typeface="+mn-ea"/>
              <a:cs typeface="+mn-cs"/>
            </a:rPr>
            <a:t>し、職員定数管理を実施する。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161653</xdr:rowOff>
    </xdr:from>
    <xdr:to>
      <xdr:col>24</xdr:col>
      <xdr:colOff>558800</xdr:colOff>
      <xdr:row>62</xdr:row>
      <xdr:rowOff>165100</xdr:rowOff>
    </xdr:to>
    <xdr:cxnSp macro="">
      <xdr:nvCxnSpPr>
        <xdr:cNvPr id="322" name="直線コネクタ 321"/>
        <xdr:cNvCxnSpPr/>
      </xdr:nvCxnSpPr>
      <xdr:spPr>
        <a:xfrm>
          <a:off x="16179800" y="1079155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146715</xdr:rowOff>
    </xdr:from>
    <xdr:to>
      <xdr:col>23</xdr:col>
      <xdr:colOff>406400</xdr:colOff>
      <xdr:row>62</xdr:row>
      <xdr:rowOff>161653</xdr:rowOff>
    </xdr:to>
    <xdr:cxnSp macro="">
      <xdr:nvCxnSpPr>
        <xdr:cNvPr id="325" name="直線コネクタ 324"/>
        <xdr:cNvCxnSpPr/>
      </xdr:nvCxnSpPr>
      <xdr:spPr>
        <a:xfrm>
          <a:off x="15290800" y="1077661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140970</xdr:rowOff>
    </xdr:from>
    <xdr:to>
      <xdr:col>22</xdr:col>
      <xdr:colOff>203200</xdr:colOff>
      <xdr:row>62</xdr:row>
      <xdr:rowOff>146715</xdr:rowOff>
    </xdr:to>
    <xdr:cxnSp macro="">
      <xdr:nvCxnSpPr>
        <xdr:cNvPr id="328" name="直線コネクタ 327"/>
        <xdr:cNvCxnSpPr/>
      </xdr:nvCxnSpPr>
      <xdr:spPr>
        <a:xfrm>
          <a:off x="14401800" y="1077087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140970</xdr:rowOff>
    </xdr:from>
    <xdr:to>
      <xdr:col>21</xdr:col>
      <xdr:colOff>0</xdr:colOff>
      <xdr:row>63</xdr:row>
      <xdr:rowOff>14333</xdr:rowOff>
    </xdr:to>
    <xdr:cxnSp macro="">
      <xdr:nvCxnSpPr>
        <xdr:cNvPr id="331" name="直線コネクタ 330"/>
        <xdr:cNvCxnSpPr/>
      </xdr:nvCxnSpPr>
      <xdr:spPr>
        <a:xfrm flipV="1">
          <a:off x="13512800" y="1077087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41" name="円/楕円 340"/>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86377</xdr:rowOff>
    </xdr:from>
    <xdr:ext cx="762000" cy="259045"/>
    <xdr:sp macro="" textlink="">
      <xdr:nvSpPr>
        <xdr:cNvPr id="342"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110853</xdr:rowOff>
    </xdr:from>
    <xdr:to>
      <xdr:col>23</xdr:col>
      <xdr:colOff>457200</xdr:colOff>
      <xdr:row>63</xdr:row>
      <xdr:rowOff>41003</xdr:rowOff>
    </xdr:to>
    <xdr:sp macro="" textlink="">
      <xdr:nvSpPr>
        <xdr:cNvPr id="343" name="円/楕円 342"/>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25780</xdr:rowOff>
    </xdr:from>
    <xdr:ext cx="736600" cy="259045"/>
    <xdr:sp macro="" textlink="">
      <xdr:nvSpPr>
        <xdr:cNvPr id="344" name="テキスト ボックス 343"/>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95915</xdr:rowOff>
    </xdr:from>
    <xdr:to>
      <xdr:col>22</xdr:col>
      <xdr:colOff>254000</xdr:colOff>
      <xdr:row>63</xdr:row>
      <xdr:rowOff>26065</xdr:rowOff>
    </xdr:to>
    <xdr:sp macro="" textlink="">
      <xdr:nvSpPr>
        <xdr:cNvPr id="345" name="円/楕円 344"/>
        <xdr:cNvSpPr/>
      </xdr:nvSpPr>
      <xdr:spPr>
        <a:xfrm>
          <a:off x="15240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10842</xdr:rowOff>
    </xdr:from>
    <xdr:ext cx="762000" cy="259045"/>
    <xdr:sp macro="" textlink="">
      <xdr:nvSpPr>
        <xdr:cNvPr id="346" name="テキスト ボックス 345"/>
        <xdr:cNvSpPr txBox="1"/>
      </xdr:nvSpPr>
      <xdr:spPr>
        <a:xfrm>
          <a:off x="14909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7" name="円/楕円 346"/>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48" name="テキスト ボックス 34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134983</xdr:rowOff>
    </xdr:from>
    <xdr:to>
      <xdr:col>19</xdr:col>
      <xdr:colOff>533400</xdr:colOff>
      <xdr:row>63</xdr:row>
      <xdr:rowOff>65133</xdr:rowOff>
    </xdr:to>
    <xdr:sp macro="" textlink="">
      <xdr:nvSpPr>
        <xdr:cNvPr id="349" name="円/楕円 348"/>
        <xdr:cNvSpPr/>
      </xdr:nvSpPr>
      <xdr:spPr>
        <a:xfrm>
          <a:off x="13462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49910</xdr:rowOff>
    </xdr:from>
    <xdr:ext cx="762000" cy="259045"/>
    <xdr:sp macro="" textlink="">
      <xdr:nvSpPr>
        <xdr:cNvPr id="350" name="テキスト ボックス 349"/>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社会資本整備のため発行してきた市債残高が依然として多額であり、公債費の比率も依然として類似団体平均を上回っている。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ここ数年は「宮津市財政健全化計画</a:t>
          </a:r>
          <a:r>
            <a:rPr lang="en-US" altLang="ja-JP" sz="1300" b="0" i="0" baseline="0">
              <a:solidFill>
                <a:schemeClr val="dk1"/>
              </a:solidFill>
              <a:effectLst/>
              <a:latin typeface="+mn-lt"/>
              <a:ea typeface="+mn-ea"/>
              <a:cs typeface="+mn-cs"/>
            </a:rPr>
            <a:t>2011</a:t>
          </a:r>
          <a:r>
            <a:rPr lang="ja-JP" altLang="en-US" sz="1300" b="0" i="0" baseline="0">
              <a:solidFill>
                <a:schemeClr val="dk1"/>
              </a:solidFill>
              <a:effectLst/>
              <a:latin typeface="+mn-lt"/>
              <a:ea typeface="+mn-ea"/>
              <a:cs typeface="+mn-cs"/>
            </a:rPr>
            <a:t>」に基づく起債発行抑制及び過去に実施した繰上償還等により比率は減少傾向にあるが、今後はごみ処理施設の更新等大型事業が控えており、再び比率上昇の懸念がある。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“選択と集中による”大型事業の見直し及び市債発行額に上限を設けることにより、起債に大きく頼ることのない財政運営に努め、将来の公債費償還の抑制に努めていく。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114844</xdr:rowOff>
    </xdr:from>
    <xdr:to>
      <xdr:col>24</xdr:col>
      <xdr:colOff>558800</xdr:colOff>
      <xdr:row>38</xdr:row>
      <xdr:rowOff>145869</xdr:rowOff>
    </xdr:to>
    <xdr:cxnSp macro="">
      <xdr:nvCxnSpPr>
        <xdr:cNvPr id="386" name="直線コネクタ 385"/>
        <xdr:cNvCxnSpPr/>
      </xdr:nvCxnSpPr>
      <xdr:spPr>
        <a:xfrm flipV="1">
          <a:off x="16179800" y="66299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145869</xdr:rowOff>
    </xdr:from>
    <xdr:to>
      <xdr:col>23</xdr:col>
      <xdr:colOff>406400</xdr:colOff>
      <xdr:row>39</xdr:row>
      <xdr:rowOff>1996</xdr:rowOff>
    </xdr:to>
    <xdr:cxnSp macro="">
      <xdr:nvCxnSpPr>
        <xdr:cNvPr id="389" name="直線コネクタ 388"/>
        <xdr:cNvCxnSpPr/>
      </xdr:nvCxnSpPr>
      <xdr:spPr>
        <a:xfrm flipV="1">
          <a:off x="15290800" y="66609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1996</xdr:rowOff>
    </xdr:from>
    <xdr:to>
      <xdr:col>22</xdr:col>
      <xdr:colOff>203200</xdr:colOff>
      <xdr:row>39</xdr:row>
      <xdr:rowOff>26126</xdr:rowOff>
    </xdr:to>
    <xdr:cxnSp macro="">
      <xdr:nvCxnSpPr>
        <xdr:cNvPr id="392" name="直線コネクタ 391"/>
        <xdr:cNvCxnSpPr/>
      </xdr:nvCxnSpPr>
      <xdr:spPr>
        <a:xfrm flipV="1">
          <a:off x="14401800" y="66885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26126</xdr:rowOff>
    </xdr:from>
    <xdr:to>
      <xdr:col>21</xdr:col>
      <xdr:colOff>0</xdr:colOff>
      <xdr:row>39</xdr:row>
      <xdr:rowOff>84727</xdr:rowOff>
    </xdr:to>
    <xdr:cxnSp macro="">
      <xdr:nvCxnSpPr>
        <xdr:cNvPr id="395" name="直線コネクタ 394"/>
        <xdr:cNvCxnSpPr/>
      </xdr:nvCxnSpPr>
      <xdr:spPr>
        <a:xfrm flipV="1">
          <a:off x="13512800" y="671267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64044</xdr:rowOff>
    </xdr:from>
    <xdr:to>
      <xdr:col>24</xdr:col>
      <xdr:colOff>609600</xdr:colOff>
      <xdr:row>38</xdr:row>
      <xdr:rowOff>165644</xdr:rowOff>
    </xdr:to>
    <xdr:sp macro="" textlink="">
      <xdr:nvSpPr>
        <xdr:cNvPr id="405" name="円/楕円 404"/>
        <xdr:cNvSpPr/>
      </xdr:nvSpPr>
      <xdr:spPr>
        <a:xfrm>
          <a:off x="16967200" y="65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36121</xdr:rowOff>
    </xdr:from>
    <xdr:ext cx="762000" cy="259045"/>
    <xdr:sp macro="" textlink="">
      <xdr:nvSpPr>
        <xdr:cNvPr id="406" name="公債費負担の状況該当値テキスト"/>
        <xdr:cNvSpPr txBox="1"/>
      </xdr:nvSpPr>
      <xdr:spPr>
        <a:xfrm>
          <a:off x="17106900" y="655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95069</xdr:rowOff>
    </xdr:from>
    <xdr:to>
      <xdr:col>23</xdr:col>
      <xdr:colOff>457200</xdr:colOff>
      <xdr:row>39</xdr:row>
      <xdr:rowOff>25219</xdr:rowOff>
    </xdr:to>
    <xdr:sp macro="" textlink="">
      <xdr:nvSpPr>
        <xdr:cNvPr id="407" name="円/楕円 406"/>
        <xdr:cNvSpPr/>
      </xdr:nvSpPr>
      <xdr:spPr>
        <a:xfrm>
          <a:off x="16129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9996</xdr:rowOff>
    </xdr:from>
    <xdr:ext cx="736600" cy="259045"/>
    <xdr:sp macro="" textlink="">
      <xdr:nvSpPr>
        <xdr:cNvPr id="408" name="テキスト ボックス 407"/>
        <xdr:cNvSpPr txBox="1"/>
      </xdr:nvSpPr>
      <xdr:spPr>
        <a:xfrm>
          <a:off x="15798800" y="669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122646</xdr:rowOff>
    </xdr:from>
    <xdr:to>
      <xdr:col>22</xdr:col>
      <xdr:colOff>254000</xdr:colOff>
      <xdr:row>39</xdr:row>
      <xdr:rowOff>52796</xdr:rowOff>
    </xdr:to>
    <xdr:sp macro="" textlink="">
      <xdr:nvSpPr>
        <xdr:cNvPr id="409" name="円/楕円 408"/>
        <xdr:cNvSpPr/>
      </xdr:nvSpPr>
      <xdr:spPr>
        <a:xfrm>
          <a:off x="15240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37573</xdr:rowOff>
    </xdr:from>
    <xdr:ext cx="762000" cy="259045"/>
    <xdr:sp macro="" textlink="">
      <xdr:nvSpPr>
        <xdr:cNvPr id="410" name="テキスト ボックス 409"/>
        <xdr:cNvSpPr txBox="1"/>
      </xdr:nvSpPr>
      <xdr:spPr>
        <a:xfrm>
          <a:off x="149098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146776</xdr:rowOff>
    </xdr:from>
    <xdr:to>
      <xdr:col>21</xdr:col>
      <xdr:colOff>50800</xdr:colOff>
      <xdr:row>39</xdr:row>
      <xdr:rowOff>76926</xdr:rowOff>
    </xdr:to>
    <xdr:sp macro="" textlink="">
      <xdr:nvSpPr>
        <xdr:cNvPr id="411" name="円/楕円 410"/>
        <xdr:cNvSpPr/>
      </xdr:nvSpPr>
      <xdr:spPr>
        <a:xfrm>
          <a:off x="14351000" y="66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61703</xdr:rowOff>
    </xdr:from>
    <xdr:ext cx="762000" cy="259045"/>
    <xdr:sp macro="" textlink="">
      <xdr:nvSpPr>
        <xdr:cNvPr id="412" name="テキスト ボックス 411"/>
        <xdr:cNvSpPr txBox="1"/>
      </xdr:nvSpPr>
      <xdr:spPr>
        <a:xfrm>
          <a:off x="14020800" y="674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33927</xdr:rowOff>
    </xdr:from>
    <xdr:to>
      <xdr:col>19</xdr:col>
      <xdr:colOff>533400</xdr:colOff>
      <xdr:row>39</xdr:row>
      <xdr:rowOff>135527</xdr:rowOff>
    </xdr:to>
    <xdr:sp macro="" textlink="">
      <xdr:nvSpPr>
        <xdr:cNvPr id="413" name="円/楕円 412"/>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120304</xdr:rowOff>
    </xdr:from>
    <xdr:ext cx="762000" cy="259045"/>
    <xdr:sp macro="" textlink="">
      <xdr:nvSpPr>
        <xdr:cNvPr id="414" name="テキスト ボックス 413"/>
        <xdr:cNvSpPr txBox="1"/>
      </xdr:nvSpPr>
      <xdr:spPr>
        <a:xfrm>
          <a:off x="13131800" y="68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年度決算においては三セク整理に伴う債務保証の解消等により数値は</a:t>
          </a:r>
          <a:r>
            <a:rPr lang="ja-JP" altLang="en-US" sz="1300" b="0" i="0" baseline="0">
              <a:solidFill>
                <a:schemeClr val="dk1"/>
              </a:solidFill>
              <a:effectLst/>
              <a:latin typeface="+mn-lt"/>
              <a:ea typeface="+mn-ea"/>
              <a:cs typeface="+mn-cs"/>
            </a:rPr>
            <a:t>大きく</a:t>
          </a:r>
          <a:r>
            <a:rPr lang="ja-JP" altLang="ja-JP" sz="1300" b="0" i="0" baseline="0">
              <a:solidFill>
                <a:schemeClr val="dk1"/>
              </a:solidFill>
              <a:effectLst/>
              <a:latin typeface="+mn-lt"/>
              <a:ea typeface="+mn-ea"/>
              <a:cs typeface="+mn-cs"/>
            </a:rPr>
            <a:t>改善</a:t>
          </a:r>
          <a:r>
            <a:rPr lang="ja-JP" altLang="en-US" sz="1300" b="0" i="0" baseline="0">
              <a:solidFill>
                <a:schemeClr val="dk1"/>
              </a:solidFill>
              <a:effectLst/>
              <a:latin typeface="+mn-lt"/>
              <a:ea typeface="+mn-ea"/>
              <a:cs typeface="+mn-cs"/>
            </a:rPr>
            <a:t>したが</a:t>
          </a:r>
          <a:r>
            <a:rPr lang="ja-JP" altLang="ja-JP" sz="1300" b="0" i="0" baseline="0">
              <a:solidFill>
                <a:schemeClr val="dk1"/>
              </a:solidFill>
              <a:effectLst/>
              <a:latin typeface="+mn-lt"/>
              <a:ea typeface="+mn-ea"/>
              <a:cs typeface="+mn-cs"/>
            </a:rPr>
            <a:t>、社会資本整備のため発行してきた市債残高が依然として多額であり、類似団体平均を大きく上回っている。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宮津市財政健全化計画2011」に基づき、“選択と集中による”大型事業の見直し（実施時期の平準化、事業費の精査）及び市債発行額の上限設定により、起債に大きく頼ることのない安定した財政の運営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151818</xdr:rowOff>
    </xdr:from>
    <xdr:to>
      <xdr:col>24</xdr:col>
      <xdr:colOff>558800</xdr:colOff>
      <xdr:row>16</xdr:row>
      <xdr:rowOff>57986</xdr:rowOff>
    </xdr:to>
    <xdr:cxnSp macro="">
      <xdr:nvCxnSpPr>
        <xdr:cNvPr id="448" name="直線コネクタ 447"/>
        <xdr:cNvCxnSpPr/>
      </xdr:nvCxnSpPr>
      <xdr:spPr>
        <a:xfrm flipV="1">
          <a:off x="16179800" y="2723568"/>
          <a:ext cx="838200" cy="7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57986</xdr:rowOff>
    </xdr:from>
    <xdr:to>
      <xdr:col>23</xdr:col>
      <xdr:colOff>406400</xdr:colOff>
      <xdr:row>16</xdr:row>
      <xdr:rowOff>102023</xdr:rowOff>
    </xdr:to>
    <xdr:cxnSp macro="">
      <xdr:nvCxnSpPr>
        <xdr:cNvPr id="451" name="直線コネクタ 450"/>
        <xdr:cNvCxnSpPr/>
      </xdr:nvCxnSpPr>
      <xdr:spPr>
        <a:xfrm flipV="1">
          <a:off x="15290800" y="2801186"/>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102023</xdr:rowOff>
    </xdr:from>
    <xdr:to>
      <xdr:col>22</xdr:col>
      <xdr:colOff>203200</xdr:colOff>
      <xdr:row>16</xdr:row>
      <xdr:rowOff>129773</xdr:rowOff>
    </xdr:to>
    <xdr:cxnSp macro="">
      <xdr:nvCxnSpPr>
        <xdr:cNvPr id="454" name="直線コネクタ 453"/>
        <xdr:cNvCxnSpPr/>
      </xdr:nvCxnSpPr>
      <xdr:spPr>
        <a:xfrm flipV="1">
          <a:off x="14401800" y="284522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129773</xdr:rowOff>
    </xdr:from>
    <xdr:to>
      <xdr:col>21</xdr:col>
      <xdr:colOff>0</xdr:colOff>
      <xdr:row>16</xdr:row>
      <xdr:rowOff>161544</xdr:rowOff>
    </xdr:to>
    <xdr:cxnSp macro="">
      <xdr:nvCxnSpPr>
        <xdr:cNvPr id="457" name="直線コネクタ 456"/>
        <xdr:cNvCxnSpPr/>
      </xdr:nvCxnSpPr>
      <xdr:spPr>
        <a:xfrm flipV="1">
          <a:off x="13512800" y="2872973"/>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101018</xdr:rowOff>
    </xdr:from>
    <xdr:to>
      <xdr:col>24</xdr:col>
      <xdr:colOff>609600</xdr:colOff>
      <xdr:row>16</xdr:row>
      <xdr:rowOff>31168</xdr:rowOff>
    </xdr:to>
    <xdr:sp macro="" textlink="">
      <xdr:nvSpPr>
        <xdr:cNvPr id="467" name="円/楕円 466"/>
        <xdr:cNvSpPr/>
      </xdr:nvSpPr>
      <xdr:spPr>
        <a:xfrm>
          <a:off x="16967200" y="26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73095</xdr:rowOff>
    </xdr:from>
    <xdr:ext cx="762000" cy="259045"/>
    <xdr:sp macro="" textlink="">
      <xdr:nvSpPr>
        <xdr:cNvPr id="468" name="将来負担の状況該当値テキスト"/>
        <xdr:cNvSpPr txBox="1"/>
      </xdr:nvSpPr>
      <xdr:spPr>
        <a:xfrm>
          <a:off x="17106900" y="26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7186</xdr:rowOff>
    </xdr:from>
    <xdr:to>
      <xdr:col>23</xdr:col>
      <xdr:colOff>457200</xdr:colOff>
      <xdr:row>16</xdr:row>
      <xdr:rowOff>108786</xdr:rowOff>
    </xdr:to>
    <xdr:sp macro="" textlink="">
      <xdr:nvSpPr>
        <xdr:cNvPr id="469" name="円/楕円 468"/>
        <xdr:cNvSpPr/>
      </xdr:nvSpPr>
      <xdr:spPr>
        <a:xfrm>
          <a:off x="16129000" y="27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93563</xdr:rowOff>
    </xdr:from>
    <xdr:ext cx="736600" cy="259045"/>
    <xdr:sp macro="" textlink="">
      <xdr:nvSpPr>
        <xdr:cNvPr id="470" name="テキスト ボックス 469"/>
        <xdr:cNvSpPr txBox="1"/>
      </xdr:nvSpPr>
      <xdr:spPr>
        <a:xfrm>
          <a:off x="15798800" y="283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51223</xdr:rowOff>
    </xdr:from>
    <xdr:to>
      <xdr:col>22</xdr:col>
      <xdr:colOff>254000</xdr:colOff>
      <xdr:row>16</xdr:row>
      <xdr:rowOff>152823</xdr:rowOff>
    </xdr:to>
    <xdr:sp macro="" textlink="">
      <xdr:nvSpPr>
        <xdr:cNvPr id="471" name="円/楕円 470"/>
        <xdr:cNvSpPr/>
      </xdr:nvSpPr>
      <xdr:spPr>
        <a:xfrm>
          <a:off x="15240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137600</xdr:rowOff>
    </xdr:from>
    <xdr:ext cx="762000" cy="259045"/>
    <xdr:sp macro="" textlink="">
      <xdr:nvSpPr>
        <xdr:cNvPr id="472" name="テキスト ボックス 471"/>
        <xdr:cNvSpPr txBox="1"/>
      </xdr:nvSpPr>
      <xdr:spPr>
        <a:xfrm>
          <a:off x="14909800" y="28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78973</xdr:rowOff>
    </xdr:from>
    <xdr:to>
      <xdr:col>21</xdr:col>
      <xdr:colOff>50800</xdr:colOff>
      <xdr:row>17</xdr:row>
      <xdr:rowOff>9123</xdr:rowOff>
    </xdr:to>
    <xdr:sp macro="" textlink="">
      <xdr:nvSpPr>
        <xdr:cNvPr id="473" name="円/楕円 472"/>
        <xdr:cNvSpPr/>
      </xdr:nvSpPr>
      <xdr:spPr>
        <a:xfrm>
          <a:off x="14351000" y="28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165350</xdr:rowOff>
    </xdr:from>
    <xdr:ext cx="762000" cy="259045"/>
    <xdr:sp macro="" textlink="">
      <xdr:nvSpPr>
        <xdr:cNvPr id="474" name="テキスト ボックス 473"/>
        <xdr:cNvSpPr txBox="1"/>
      </xdr:nvSpPr>
      <xdr:spPr>
        <a:xfrm>
          <a:off x="14020800" y="290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75" name="円/楕円 474"/>
        <xdr:cNvSpPr/>
      </xdr:nvSpPr>
      <xdr:spPr>
        <a:xfrm>
          <a:off x="13462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25671</xdr:rowOff>
    </xdr:from>
    <xdr:ext cx="762000" cy="259045"/>
    <xdr:sp macro="" textlink="">
      <xdr:nvSpPr>
        <xdr:cNvPr id="476" name="テキスト ボックス 475"/>
        <xdr:cNvSpPr txBox="1"/>
      </xdr:nvSpPr>
      <xdr:spPr>
        <a:xfrm>
          <a:off x="13131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19,808
19,676
172.87
11,998,375
11,847,872
96,768
6,311,260
13,869,595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175.5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前年度から比較して一定低い割合となった。なお、給与水準は類似団体等と比較しても低いが職員数が多いことから依然として類似団体平均と比較して高い割合となっている。</a:t>
          </a:r>
          <a:endParaRPr lang="ja-JP" altLang="ja-JP" sz="1300">
            <a:effectLst/>
          </a:endParaRPr>
        </a:p>
        <a:p>
          <a:pPr rtl="0"/>
          <a:r>
            <a:rPr lang="ja-JP" altLang="ja-JP" sz="1300" b="0" i="0" baseline="0">
              <a:solidFill>
                <a:schemeClr val="dk1"/>
              </a:solidFill>
              <a:effectLst/>
              <a:latin typeface="+mn-lt"/>
              <a:ea typeface="+mn-ea"/>
              <a:cs typeface="+mn-cs"/>
            </a:rPr>
            <a:t>　今後も「宮津市行政改革大綱2006」に基づく管理職手当の20％カット及び職員給与のカット（4～10％）を継続するとともに、「宮津市財政健全化計画2011」に基づき、職員</a:t>
          </a:r>
          <a:r>
            <a:rPr lang="ja-JP" altLang="en-US" sz="1300" b="0" i="0" baseline="0">
              <a:solidFill>
                <a:schemeClr val="dk1"/>
              </a:solidFill>
              <a:effectLst/>
              <a:latin typeface="+mn-lt"/>
              <a:ea typeface="+mn-ea"/>
              <a:cs typeface="+mn-cs"/>
            </a:rPr>
            <a:t>数</a:t>
          </a:r>
          <a:r>
            <a:rPr lang="ja-JP" altLang="ja-JP" sz="1300" b="0" i="0" baseline="0">
              <a:solidFill>
                <a:schemeClr val="dk1"/>
              </a:solidFill>
              <a:effectLst/>
              <a:latin typeface="+mn-lt"/>
              <a:ea typeface="+mn-ea"/>
              <a:cs typeface="+mn-cs"/>
            </a:rPr>
            <a:t>を削減</a:t>
          </a:r>
          <a:r>
            <a:rPr lang="ja-JP" altLang="en-US" sz="1300" b="0" i="0" baseline="0">
              <a:solidFill>
                <a:schemeClr val="dk1"/>
              </a:solidFill>
              <a:effectLst/>
              <a:latin typeface="+mn-lt"/>
              <a:ea typeface="+mn-ea"/>
              <a:cs typeface="+mn-cs"/>
            </a:rPr>
            <a:t>し</a:t>
          </a:r>
          <a:r>
            <a:rPr lang="ja-JP" altLang="ja-JP" sz="1300" b="0" i="0" baseline="0">
              <a:solidFill>
                <a:schemeClr val="dk1"/>
              </a:solidFill>
              <a:effectLst/>
              <a:latin typeface="+mn-lt"/>
              <a:ea typeface="+mn-ea"/>
              <a:cs typeface="+mn-cs"/>
            </a:rPr>
            <a:t>、更なる人件費の削減を図る</a:t>
          </a:r>
          <a:r>
            <a:rPr lang="ja-JP" altLang="en-US" sz="1300" b="0" i="0" baseline="0">
              <a:solidFill>
                <a:schemeClr val="dk1"/>
              </a:solidFill>
              <a:effectLst/>
              <a:latin typeface="+mn-lt"/>
              <a:ea typeface="+mn-ea"/>
              <a:cs typeface="+mn-cs"/>
            </a:rPr>
            <a:t>必要がある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85852</xdr:rowOff>
    </xdr:to>
    <xdr:cxnSp macro="">
      <xdr:nvCxnSpPr>
        <xdr:cNvPr id="63" name="直線コネクタ 62"/>
        <xdr:cNvCxnSpPr/>
      </xdr:nvCxnSpPr>
      <xdr:spPr>
        <a:xfrm flipV="1">
          <a:off x="3987800" y="65003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62992</xdr:rowOff>
    </xdr:from>
    <xdr:to>
      <xdr:col>5</xdr:col>
      <xdr:colOff>549275</xdr:colOff>
      <xdr:row>38</xdr:row>
      <xdr:rowOff>85852</xdr:rowOff>
    </xdr:to>
    <xdr:cxnSp macro="">
      <xdr:nvCxnSpPr>
        <xdr:cNvPr id="66" name="直線コネクタ 65"/>
        <xdr:cNvCxnSpPr/>
      </xdr:nvCxnSpPr>
      <xdr:spPr>
        <a:xfrm>
          <a:off x="3098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62992</xdr:rowOff>
    </xdr:to>
    <xdr:cxnSp macro="">
      <xdr:nvCxnSpPr>
        <xdr:cNvPr id="69" name="直線コネクタ 68"/>
        <xdr:cNvCxnSpPr/>
      </xdr:nvCxnSpPr>
      <xdr:spPr>
        <a:xfrm>
          <a:off x="2209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90424</xdr:rowOff>
    </xdr:to>
    <xdr:cxnSp macro="">
      <xdr:nvCxnSpPr>
        <xdr:cNvPr id="72" name="直線コネクタ 71"/>
        <xdr:cNvCxnSpPr/>
      </xdr:nvCxnSpPr>
      <xdr:spPr>
        <a:xfrm flipV="1">
          <a:off x="1320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2" name="円/楕円 81"/>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3"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4" name="円/楕円 83"/>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5" name="テキスト ボックス 84"/>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xdr:rowOff>
    </xdr:from>
    <xdr:to>
      <xdr:col>4</xdr:col>
      <xdr:colOff>396875</xdr:colOff>
      <xdr:row>38</xdr:row>
      <xdr:rowOff>113792</xdr:rowOff>
    </xdr:to>
    <xdr:sp macro="" textlink="">
      <xdr:nvSpPr>
        <xdr:cNvPr id="86" name="円/楕円 85"/>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98569</xdr:rowOff>
    </xdr:from>
    <xdr:ext cx="762000" cy="259045"/>
    <xdr:sp macro="" textlink="">
      <xdr:nvSpPr>
        <xdr:cNvPr id="87" name="テキスト ボックス 86"/>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8" name="円/楕円 87"/>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89" name="テキスト ボックス 88"/>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0" name="円/楕円 89"/>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1" name="テキスト ボックス 90"/>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宮津市財政健全化計画2011」に基づく内部事務の簡素効率化、事務事業の厳選等により横ばい傾向で推移しており、今後も事務事業の見直しや簡素化を実施することにより内部管理経費の縮減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20864</xdr:rowOff>
    </xdr:to>
    <xdr:cxnSp macro="">
      <xdr:nvCxnSpPr>
        <xdr:cNvPr id="126" name="直線コネクタ 125"/>
        <xdr:cNvCxnSpPr/>
      </xdr:nvCxnSpPr>
      <xdr:spPr>
        <a:xfrm>
          <a:off x="15671800" y="25817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15</xdr:row>
      <xdr:rowOff>9979</xdr:rowOff>
    </xdr:to>
    <xdr:cxnSp macro="">
      <xdr:nvCxnSpPr>
        <xdr:cNvPr id="129" name="直線コネクタ 128"/>
        <xdr:cNvCxnSpPr/>
      </xdr:nvCxnSpPr>
      <xdr:spPr>
        <a:xfrm>
          <a:off x="14782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14</xdr:row>
      <xdr:rowOff>148771</xdr:rowOff>
    </xdr:to>
    <xdr:cxnSp macro="">
      <xdr:nvCxnSpPr>
        <xdr:cNvPr id="132" name="直線コネクタ 131"/>
        <xdr:cNvCxnSpPr/>
      </xdr:nvCxnSpPr>
      <xdr:spPr>
        <a:xfrm flipV="1">
          <a:off x="13893800" y="2538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14</xdr:row>
      <xdr:rowOff>148771</xdr:rowOff>
    </xdr:to>
    <xdr:cxnSp macro="">
      <xdr:nvCxnSpPr>
        <xdr:cNvPr id="135" name="直線コネクタ 134"/>
        <xdr:cNvCxnSpPr/>
      </xdr:nvCxnSpPr>
      <xdr:spPr>
        <a:xfrm>
          <a:off x="13004800" y="2538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5" name="円/楕円 144"/>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6"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47" name="円/楕円 146"/>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48" name="テキスト ボックス 147"/>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49" name="円/楕円 148"/>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0" name="テキスト ボックス 149"/>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1" name="円/楕円 150"/>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2" name="テキスト ボックス 151"/>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3" name="円/楕円 152"/>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4" name="テキスト ボックス 153"/>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人口減少に伴う少子高齢化が急激に進展したこと、障害福祉サービス、福祉医療の増及び国の制度改正等による社会保障費の増大により、増加傾向で推移している。</a:t>
          </a:r>
          <a:endParaRPr lang="ja-JP" altLang="ja-JP" sz="1300">
            <a:effectLst/>
          </a:endParaRPr>
        </a:p>
        <a:p>
          <a:pPr rtl="0"/>
          <a:r>
            <a:rPr lang="ja-JP" altLang="ja-JP" sz="1300" b="0" i="0" baseline="0">
              <a:solidFill>
                <a:schemeClr val="dk1"/>
              </a:solidFill>
              <a:effectLst/>
              <a:latin typeface="+mn-lt"/>
              <a:ea typeface="+mn-ea"/>
              <a:cs typeface="+mn-cs"/>
            </a:rPr>
            <a:t>　今後は、「健康づくりアクションプログラム」を推進し、健康寿命の延伸、健診受診率の向上等に努め、医療費の抑制を図る。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114300</xdr:rowOff>
    </xdr:to>
    <xdr:cxnSp macro="">
      <xdr:nvCxnSpPr>
        <xdr:cNvPr id="187" name="直線コネクタ 186"/>
        <xdr:cNvCxnSpPr/>
      </xdr:nvCxnSpPr>
      <xdr:spPr>
        <a:xfrm>
          <a:off x="3987800" y="9652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50800</xdr:rowOff>
    </xdr:to>
    <xdr:cxnSp macro="">
      <xdr:nvCxnSpPr>
        <xdr:cNvPr id="190" name="直線コネクタ 189"/>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56</xdr:row>
      <xdr:rowOff>12700</xdr:rowOff>
    </xdr:to>
    <xdr:cxnSp macro="">
      <xdr:nvCxnSpPr>
        <xdr:cNvPr id="193" name="直線コネクタ 192"/>
        <xdr:cNvCxnSpPr/>
      </xdr:nvCxnSpPr>
      <xdr:spPr>
        <a:xfrm>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158750</xdr:rowOff>
    </xdr:to>
    <xdr:cxnSp macro="">
      <xdr:nvCxnSpPr>
        <xdr:cNvPr id="196" name="直線コネクタ 195"/>
        <xdr:cNvCxnSpPr/>
      </xdr:nvCxnSpPr>
      <xdr:spPr>
        <a:xfrm>
          <a:off x="1320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6" name="円/楕円 205"/>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7"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8" name="円/楕円 207"/>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9" name="テキスト ボックス 20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1" name="テキスト ボックス 21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2" name="円/楕円 211"/>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213" name="テキスト ボックス 212"/>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4" name="円/楕円 213"/>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5" name="テキスト ボックス 21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おいて下水道事業への繰出金は減となったが、国保、介護等への繰出金は依然として高い水準にあり、また、下水への繰出金の減も一時的なもので今後は公債費の増に連動して増加傾向にあると見込んでいる。</a:t>
          </a:r>
          <a:endParaRPr lang="ja-JP" altLang="ja-JP" sz="1300">
            <a:effectLst/>
          </a:endParaRPr>
        </a:p>
        <a:p>
          <a:pPr rtl="0"/>
          <a:r>
            <a:rPr lang="ja-JP" altLang="ja-JP" sz="1300" b="0" i="0" baseline="0">
              <a:solidFill>
                <a:schemeClr val="dk1"/>
              </a:solidFill>
              <a:effectLst/>
              <a:latin typeface="+mn-lt"/>
              <a:ea typeface="+mn-ea"/>
              <a:cs typeface="+mn-cs"/>
            </a:rPr>
            <a:t>　今後も、公営企業等においては一層の経営の効率化、財政の健全化など、経営基盤強化への取組みを進め適正な経営・運営に努める。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130810</xdr:rowOff>
    </xdr:to>
    <xdr:cxnSp macro="">
      <xdr:nvCxnSpPr>
        <xdr:cNvPr id="248" name="直線コネクタ 247"/>
        <xdr:cNvCxnSpPr/>
      </xdr:nvCxnSpPr>
      <xdr:spPr>
        <a:xfrm>
          <a:off x="15671800" y="988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107950</xdr:rowOff>
    </xdr:to>
    <xdr:cxnSp macro="">
      <xdr:nvCxnSpPr>
        <xdr:cNvPr id="251" name="直線コネクタ 250"/>
        <xdr:cNvCxnSpPr/>
      </xdr:nvCxnSpPr>
      <xdr:spPr>
        <a:xfrm>
          <a:off x="14782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62230</xdr:rowOff>
    </xdr:to>
    <xdr:cxnSp macro="">
      <xdr:nvCxnSpPr>
        <xdr:cNvPr id="254" name="直線コネクタ 253"/>
        <xdr:cNvCxnSpPr/>
      </xdr:nvCxnSpPr>
      <xdr:spPr>
        <a:xfrm>
          <a:off x="13893800" y="972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8890</xdr:rowOff>
    </xdr:to>
    <xdr:cxnSp macro="">
      <xdr:nvCxnSpPr>
        <xdr:cNvPr id="257" name="直線コネクタ 256"/>
        <xdr:cNvCxnSpPr/>
      </xdr:nvCxnSpPr>
      <xdr:spPr>
        <a:xfrm flipV="1">
          <a:off x="13004800" y="972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7" name="円/楕円 266"/>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68"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9" name="円/楕円 268"/>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0" name="テキスト ボックス 26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1" name="円/楕円 270"/>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2" name="テキスト ボックス 271"/>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3" name="円/楕円 272"/>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4" name="テキスト ボックス 273"/>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5" name="円/楕円 274"/>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6" name="テキスト ボックス 27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決算額に対する経常一般財源等のシェアはほぼ横ばいであり、経常収支比率は微増となった。</a:t>
          </a:r>
          <a:endParaRPr lang="ja-JP" altLang="ja-JP" sz="1300">
            <a:effectLst/>
          </a:endParaRPr>
        </a:p>
        <a:p>
          <a:pPr rtl="0"/>
          <a:r>
            <a:rPr lang="ja-JP" altLang="ja-JP" sz="1300" b="0" i="0" baseline="0">
              <a:solidFill>
                <a:schemeClr val="dk1"/>
              </a:solidFill>
              <a:effectLst/>
              <a:latin typeface="+mn-lt"/>
              <a:ea typeface="+mn-ea"/>
              <a:cs typeface="+mn-cs"/>
            </a:rPr>
            <a:t>　今後も、「宮津市財政健全化計画2011」に基づき、必要性、公益性、効果性等を鑑み事業を行う。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60706</xdr:rowOff>
    </xdr:to>
    <xdr:cxnSp macro="">
      <xdr:nvCxnSpPr>
        <xdr:cNvPr id="306" name="直線コネクタ 305"/>
        <xdr:cNvCxnSpPr/>
      </xdr:nvCxnSpPr>
      <xdr:spPr>
        <a:xfrm flipV="1">
          <a:off x="15671800" y="6052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60706</xdr:rowOff>
    </xdr:to>
    <xdr:cxnSp macro="">
      <xdr:nvCxnSpPr>
        <xdr:cNvPr id="309" name="直線コネクタ 308"/>
        <xdr:cNvCxnSpPr/>
      </xdr:nvCxnSpPr>
      <xdr:spPr>
        <a:xfrm>
          <a:off x="14782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42418</xdr:rowOff>
    </xdr:to>
    <xdr:cxnSp macro="">
      <xdr:nvCxnSpPr>
        <xdr:cNvPr id="312" name="直線コネクタ 311"/>
        <xdr:cNvCxnSpPr/>
      </xdr:nvCxnSpPr>
      <xdr:spPr>
        <a:xfrm flipV="1">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42418</xdr:rowOff>
    </xdr:to>
    <xdr:cxnSp macro="">
      <xdr:nvCxnSpPr>
        <xdr:cNvPr id="315" name="直線コネクタ 314"/>
        <xdr:cNvCxnSpPr/>
      </xdr:nvCxnSpPr>
      <xdr:spPr>
        <a:xfrm>
          <a:off x="13004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5" name="円/楕円 324"/>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6"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27" name="円/楕円 326"/>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28" name="テキスト ボックス 327"/>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9" name="円/楕円 328"/>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30" name="テキスト ボックス 329"/>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31" name="円/楕円 330"/>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2" name="テキスト ボックス 331"/>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33" name="円/楕円 332"/>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34" name="テキスト ボックス 333"/>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ここ数年は「宮津市財政健全化計画</a:t>
          </a:r>
          <a:r>
            <a:rPr lang="en-US" altLang="ja-JP" sz="1200" b="0" i="0" baseline="0">
              <a:solidFill>
                <a:schemeClr val="dk1"/>
              </a:solidFill>
              <a:effectLst/>
              <a:latin typeface="+mn-lt"/>
              <a:ea typeface="+mn-ea"/>
              <a:cs typeface="+mn-cs"/>
            </a:rPr>
            <a:t>2011</a:t>
          </a:r>
          <a:r>
            <a:rPr lang="ja-JP" altLang="ja-JP" sz="1200" b="0" i="0" baseline="0">
              <a:solidFill>
                <a:schemeClr val="dk1"/>
              </a:solidFill>
              <a:effectLst/>
              <a:latin typeface="+mn-lt"/>
              <a:ea typeface="+mn-ea"/>
              <a:cs typeface="+mn-cs"/>
            </a:rPr>
            <a:t>」に基づく起債発行抑制及び過去に実施した繰上償還等により減少傾向にあるが、</a:t>
          </a:r>
          <a:r>
            <a:rPr lang="ja-JP" altLang="en-US" sz="1200" b="0" i="0" baseline="0">
              <a:solidFill>
                <a:schemeClr val="dk1"/>
              </a:solidFill>
              <a:effectLst/>
              <a:latin typeface="+mn-lt"/>
              <a:ea typeface="+mn-ea"/>
              <a:cs typeface="+mn-cs"/>
            </a:rPr>
            <a:t>市債残高は依然高く、類似団体と比べて多額の公債費となっており、比率も高い傾向にある。さらには、ごみ</a:t>
          </a:r>
          <a:r>
            <a:rPr lang="ja-JP" altLang="ja-JP" sz="1200" b="0" i="0" baseline="0">
              <a:solidFill>
                <a:schemeClr val="dk1"/>
              </a:solidFill>
              <a:effectLst/>
              <a:latin typeface="+mn-lt"/>
              <a:ea typeface="+mn-ea"/>
              <a:cs typeface="+mn-cs"/>
            </a:rPr>
            <a:t>処理施設の更新等大型事業が控えており、再び比率上昇の懸念がある。</a:t>
          </a:r>
          <a:endParaRPr lang="ja-JP" altLang="ja-JP" sz="1200">
            <a:effectLst/>
          </a:endParaRPr>
        </a:p>
        <a:p>
          <a:pPr rtl="0"/>
          <a:r>
            <a:rPr lang="ja-JP" altLang="ja-JP" sz="1200" b="0" i="0" baseline="0">
              <a:solidFill>
                <a:schemeClr val="dk1"/>
              </a:solidFill>
              <a:effectLst/>
              <a:latin typeface="+mn-lt"/>
              <a:ea typeface="+mn-ea"/>
              <a:cs typeface="+mn-cs"/>
            </a:rPr>
            <a:t>　今後は、“選択と集中”による大型事業の見直し（実施時期の見直し、事業費の精査等）及び市債発行額に上限を設けることにより、起債に大きく頼ることのない安定した財政の運営を図る。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67945</xdr:rowOff>
    </xdr:from>
    <xdr:to>
      <xdr:col>7</xdr:col>
      <xdr:colOff>15875</xdr:colOff>
      <xdr:row>75</xdr:row>
      <xdr:rowOff>106045</xdr:rowOff>
    </xdr:to>
    <xdr:cxnSp macro="">
      <xdr:nvCxnSpPr>
        <xdr:cNvPr id="366" name="直線コネクタ 365"/>
        <xdr:cNvCxnSpPr/>
      </xdr:nvCxnSpPr>
      <xdr:spPr>
        <a:xfrm flipV="1">
          <a:off x="3987800" y="12926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106045</xdr:rowOff>
    </xdr:from>
    <xdr:to>
      <xdr:col>5</xdr:col>
      <xdr:colOff>549275</xdr:colOff>
      <xdr:row>75</xdr:row>
      <xdr:rowOff>117475</xdr:rowOff>
    </xdr:to>
    <xdr:cxnSp macro="">
      <xdr:nvCxnSpPr>
        <xdr:cNvPr id="369" name="直線コネクタ 368"/>
        <xdr:cNvCxnSpPr/>
      </xdr:nvCxnSpPr>
      <xdr:spPr>
        <a:xfrm flipV="1">
          <a:off x="3098800" y="12964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117475</xdr:rowOff>
    </xdr:to>
    <xdr:cxnSp macro="">
      <xdr:nvCxnSpPr>
        <xdr:cNvPr id="372" name="直線コネクタ 371"/>
        <xdr:cNvCxnSpPr/>
      </xdr:nvCxnSpPr>
      <xdr:spPr>
        <a:xfrm>
          <a:off x="2209800" y="12940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81280</xdr:rowOff>
    </xdr:from>
    <xdr:to>
      <xdr:col>3</xdr:col>
      <xdr:colOff>142875</xdr:colOff>
      <xdr:row>75</xdr:row>
      <xdr:rowOff>123190</xdr:rowOff>
    </xdr:to>
    <xdr:cxnSp macro="">
      <xdr:nvCxnSpPr>
        <xdr:cNvPr id="375" name="直線コネクタ 374"/>
        <xdr:cNvCxnSpPr/>
      </xdr:nvCxnSpPr>
      <xdr:spPr>
        <a:xfrm flipV="1">
          <a:off x="1320800" y="12940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17145</xdr:rowOff>
    </xdr:from>
    <xdr:to>
      <xdr:col>7</xdr:col>
      <xdr:colOff>66675</xdr:colOff>
      <xdr:row>75</xdr:row>
      <xdr:rowOff>118745</xdr:rowOff>
    </xdr:to>
    <xdr:sp macro="" textlink="">
      <xdr:nvSpPr>
        <xdr:cNvPr id="385" name="円/楕円 384"/>
        <xdr:cNvSpPr/>
      </xdr:nvSpPr>
      <xdr:spPr>
        <a:xfrm>
          <a:off x="47752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160672</xdr:rowOff>
    </xdr:from>
    <xdr:ext cx="762000" cy="259045"/>
    <xdr:sp macro="" textlink="">
      <xdr:nvSpPr>
        <xdr:cNvPr id="386" name="公債費該当値テキスト"/>
        <xdr:cNvSpPr txBox="1"/>
      </xdr:nvSpPr>
      <xdr:spPr>
        <a:xfrm>
          <a:off x="49149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55245</xdr:rowOff>
    </xdr:from>
    <xdr:to>
      <xdr:col>5</xdr:col>
      <xdr:colOff>600075</xdr:colOff>
      <xdr:row>75</xdr:row>
      <xdr:rowOff>156845</xdr:rowOff>
    </xdr:to>
    <xdr:sp macro="" textlink="">
      <xdr:nvSpPr>
        <xdr:cNvPr id="387" name="円/楕円 386"/>
        <xdr:cNvSpPr/>
      </xdr:nvSpPr>
      <xdr:spPr>
        <a:xfrm>
          <a:off x="3937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141622</xdr:rowOff>
    </xdr:from>
    <xdr:ext cx="736600" cy="259045"/>
    <xdr:sp macro="" textlink="">
      <xdr:nvSpPr>
        <xdr:cNvPr id="388" name="テキスト ボックス 387"/>
        <xdr:cNvSpPr txBox="1"/>
      </xdr:nvSpPr>
      <xdr:spPr>
        <a:xfrm>
          <a:off x="3606800" y="1300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66675</xdr:rowOff>
    </xdr:from>
    <xdr:to>
      <xdr:col>4</xdr:col>
      <xdr:colOff>396875</xdr:colOff>
      <xdr:row>75</xdr:row>
      <xdr:rowOff>168275</xdr:rowOff>
    </xdr:to>
    <xdr:sp macro="" textlink="">
      <xdr:nvSpPr>
        <xdr:cNvPr id="389" name="円/楕円 388"/>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153052</xdr:rowOff>
    </xdr:from>
    <xdr:ext cx="762000" cy="259045"/>
    <xdr:sp macro="" textlink="">
      <xdr:nvSpPr>
        <xdr:cNvPr id="390" name="テキスト ボックス 389"/>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91" name="円/楕円 390"/>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116857</xdr:rowOff>
    </xdr:from>
    <xdr:ext cx="762000" cy="259045"/>
    <xdr:sp macro="" textlink="">
      <xdr:nvSpPr>
        <xdr:cNvPr id="392" name="テキスト ボックス 391"/>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3" name="円/楕円 392"/>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158766</xdr:rowOff>
    </xdr:from>
    <xdr:ext cx="762000" cy="259045"/>
    <xdr:sp macro="" textlink="">
      <xdr:nvSpPr>
        <xdr:cNvPr id="394" name="テキスト ボックス 393"/>
        <xdr:cNvSpPr txBox="1"/>
      </xdr:nvSpPr>
      <xdr:spPr>
        <a:xfrm>
          <a:off x="939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類似団体と比べて低く推移しているものの、人件費及び繰出金の経常収支比率が増加している。</a:t>
          </a:r>
          <a:endParaRPr lang="ja-JP" altLang="ja-JP" sz="1300">
            <a:effectLst/>
          </a:endParaRPr>
        </a:p>
        <a:p>
          <a:pPr rtl="0"/>
          <a:r>
            <a:rPr lang="ja-JP" altLang="ja-JP" sz="1300" b="0" i="0" baseline="0">
              <a:solidFill>
                <a:schemeClr val="dk1"/>
              </a:solidFill>
              <a:effectLst/>
              <a:latin typeface="+mn-lt"/>
              <a:ea typeface="+mn-ea"/>
              <a:cs typeface="+mn-cs"/>
            </a:rPr>
            <a:t>　今後は、財政健全化に向け、市財政運営の指針</a:t>
          </a:r>
          <a:r>
            <a:rPr lang="ja-JP" altLang="en-US" sz="1300" b="0" i="0" baseline="0">
              <a:solidFill>
                <a:schemeClr val="dk1"/>
              </a:solidFill>
              <a:effectLst/>
              <a:latin typeface="+mn-lt"/>
              <a:ea typeface="+mn-ea"/>
              <a:cs typeface="+mn-cs"/>
            </a:rPr>
            <a:t>である</a:t>
          </a:r>
          <a:r>
            <a:rPr lang="ja-JP" altLang="ja-JP" sz="1300" b="0" i="0" baseline="0">
              <a:solidFill>
                <a:schemeClr val="dk1"/>
              </a:solidFill>
              <a:effectLst/>
              <a:latin typeface="+mn-lt"/>
              <a:ea typeface="+mn-ea"/>
              <a:cs typeface="+mn-cs"/>
            </a:rPr>
            <a:t>「宮津市財政健全化計画2011」</a:t>
          </a:r>
          <a:r>
            <a:rPr lang="ja-JP" altLang="en-US" sz="1300" b="0" i="0" baseline="0">
              <a:solidFill>
                <a:schemeClr val="dk1"/>
              </a:solidFill>
              <a:effectLst/>
              <a:latin typeface="+mn-lt"/>
              <a:ea typeface="+mn-ea"/>
              <a:cs typeface="+mn-cs"/>
            </a:rPr>
            <a:t>で掲げた</a:t>
          </a:r>
          <a:r>
            <a:rPr lang="ja-JP" altLang="ja-JP" sz="1300" b="0" i="0" baseline="0">
              <a:solidFill>
                <a:schemeClr val="dk1"/>
              </a:solidFill>
              <a:effectLst/>
              <a:latin typeface="+mn-lt"/>
              <a:ea typeface="+mn-ea"/>
              <a:cs typeface="+mn-cs"/>
            </a:rPr>
            <a:t>、市税確保の徹底及び未利用施設等の売却や廃止等の取組みの推進、内部管理経費の削減を図っていく</a:t>
          </a:r>
          <a:r>
            <a:rPr lang="ja-JP" altLang="en-US" sz="1300" b="0" i="0" baseline="0">
              <a:solidFill>
                <a:schemeClr val="dk1"/>
              </a:solidFill>
              <a:effectLst/>
              <a:latin typeface="+mn-lt"/>
              <a:ea typeface="+mn-ea"/>
              <a:cs typeface="+mn-cs"/>
            </a:rPr>
            <a:t>必要がある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39370</xdr:rowOff>
    </xdr:to>
    <xdr:cxnSp macro="">
      <xdr:nvCxnSpPr>
        <xdr:cNvPr id="427" name="直線コネクタ 426"/>
        <xdr:cNvCxnSpPr/>
      </xdr:nvCxnSpPr>
      <xdr:spPr>
        <a:xfrm flipV="1">
          <a:off x="15671800" y="131838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77</xdr:row>
      <xdr:rowOff>39370</xdr:rowOff>
    </xdr:to>
    <xdr:cxnSp macro="">
      <xdr:nvCxnSpPr>
        <xdr:cNvPr id="430" name="直線コネクタ 429"/>
        <xdr:cNvCxnSpPr/>
      </xdr:nvCxnSpPr>
      <xdr:spPr>
        <a:xfrm>
          <a:off x="14782800" y="131533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76</xdr:row>
      <xdr:rowOff>123189</xdr:rowOff>
    </xdr:to>
    <xdr:cxnSp macro="">
      <xdr:nvCxnSpPr>
        <xdr:cNvPr id="433" name="直線コネクタ 432"/>
        <xdr:cNvCxnSpPr/>
      </xdr:nvCxnSpPr>
      <xdr:spPr>
        <a:xfrm>
          <a:off x="13893800" y="13050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100330</xdr:rowOff>
    </xdr:to>
    <xdr:cxnSp macro="">
      <xdr:nvCxnSpPr>
        <xdr:cNvPr id="436" name="直線コネクタ 435"/>
        <xdr:cNvCxnSpPr/>
      </xdr:nvCxnSpPr>
      <xdr:spPr>
        <a:xfrm flipV="1">
          <a:off x="13004800" y="13050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6" name="円/楕円 445"/>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119397</xdr:rowOff>
    </xdr:from>
    <xdr:ext cx="762000" cy="259045"/>
    <xdr:sp macro="" textlink="">
      <xdr:nvSpPr>
        <xdr:cNvPr id="447"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8" name="円/楕円 447"/>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100347</xdr:rowOff>
    </xdr:from>
    <xdr:ext cx="736600" cy="259045"/>
    <xdr:sp macro="" textlink="">
      <xdr:nvSpPr>
        <xdr:cNvPr id="449" name="テキスト ボックス 448"/>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50" name="円/楕円 449"/>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12717</xdr:rowOff>
    </xdr:from>
    <xdr:ext cx="762000" cy="259045"/>
    <xdr:sp macro="" textlink="">
      <xdr:nvSpPr>
        <xdr:cNvPr id="451" name="テキスト ボックス 450"/>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52" name="円/楕円 451"/>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81297</xdr:rowOff>
    </xdr:from>
    <xdr:ext cx="762000" cy="259045"/>
    <xdr:sp macro="" textlink="">
      <xdr:nvSpPr>
        <xdr:cNvPr id="453" name="テキスト ボックス 452"/>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4" name="円/楕円 453"/>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161307</xdr:rowOff>
    </xdr:from>
    <xdr:ext cx="762000" cy="259045"/>
    <xdr:sp macro="" textlink="">
      <xdr:nvSpPr>
        <xdr:cNvPr id="455" name="テキスト ボックス 454"/>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京都府宮津市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75755</xdr:rowOff>
    </xdr:from>
    <xdr:to>
      <xdr:col>4</xdr:col>
      <xdr:colOff>1117600</xdr:colOff>
      <xdr:row>16</xdr:row>
      <xdr:rowOff>115964</xdr:rowOff>
    </xdr:to>
    <xdr:cxnSp macro="">
      <xdr:nvCxnSpPr>
        <xdr:cNvPr id="50" name="直線コネクタ 49"/>
        <xdr:cNvCxnSpPr/>
      </xdr:nvCxnSpPr>
      <xdr:spPr bwMode="auto">
        <a:xfrm flipV="1">
          <a:off x="5003800" y="2866580"/>
          <a:ext cx="647700" cy="4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86677</xdr:rowOff>
    </xdr:from>
    <xdr:to>
      <xdr:col>4</xdr:col>
      <xdr:colOff>469900</xdr:colOff>
      <xdr:row>16</xdr:row>
      <xdr:rowOff>115964</xdr:rowOff>
    </xdr:to>
    <xdr:cxnSp macro="">
      <xdr:nvCxnSpPr>
        <xdr:cNvPr id="53" name="直線コネクタ 52"/>
        <xdr:cNvCxnSpPr/>
      </xdr:nvCxnSpPr>
      <xdr:spPr bwMode="auto">
        <a:xfrm>
          <a:off x="4305300" y="2877502"/>
          <a:ext cx="698500" cy="2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86677</xdr:rowOff>
    </xdr:from>
    <xdr:to>
      <xdr:col>3</xdr:col>
      <xdr:colOff>904875</xdr:colOff>
      <xdr:row>16</xdr:row>
      <xdr:rowOff>114554</xdr:rowOff>
    </xdr:to>
    <xdr:cxnSp macro="">
      <xdr:nvCxnSpPr>
        <xdr:cNvPr id="56" name="直線コネクタ 55"/>
        <xdr:cNvCxnSpPr/>
      </xdr:nvCxnSpPr>
      <xdr:spPr bwMode="auto">
        <a:xfrm flipV="1">
          <a:off x="3606800" y="2877502"/>
          <a:ext cx="698500" cy="27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103962</xdr:rowOff>
    </xdr:from>
    <xdr:to>
      <xdr:col>3</xdr:col>
      <xdr:colOff>206375</xdr:colOff>
      <xdr:row>16</xdr:row>
      <xdr:rowOff>114554</xdr:rowOff>
    </xdr:to>
    <xdr:cxnSp macro="">
      <xdr:nvCxnSpPr>
        <xdr:cNvPr id="59" name="直線コネクタ 58"/>
        <xdr:cNvCxnSpPr/>
      </xdr:nvCxnSpPr>
      <xdr:spPr bwMode="auto">
        <a:xfrm>
          <a:off x="2908300" y="2894787"/>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24955</xdr:rowOff>
    </xdr:from>
    <xdr:to>
      <xdr:col>5</xdr:col>
      <xdr:colOff>34925</xdr:colOff>
      <xdr:row>16</xdr:row>
      <xdr:rowOff>126555</xdr:rowOff>
    </xdr:to>
    <xdr:sp macro="" textlink="">
      <xdr:nvSpPr>
        <xdr:cNvPr id="69" name="円/楕円 68"/>
        <xdr:cNvSpPr/>
      </xdr:nvSpPr>
      <xdr:spPr bwMode="auto">
        <a:xfrm>
          <a:off x="5600700" y="281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41482</xdr:rowOff>
    </xdr:from>
    <xdr:ext cx="762000" cy="259045"/>
    <xdr:sp macro="" textlink="">
      <xdr:nvSpPr>
        <xdr:cNvPr id="70" name="人口1人当たり決算額の推移該当値テキスト130"/>
        <xdr:cNvSpPr txBox="1"/>
      </xdr:nvSpPr>
      <xdr:spPr>
        <a:xfrm>
          <a:off x="5740400" y="266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65164</xdr:rowOff>
    </xdr:from>
    <xdr:to>
      <xdr:col>4</xdr:col>
      <xdr:colOff>520700</xdr:colOff>
      <xdr:row>16</xdr:row>
      <xdr:rowOff>166764</xdr:rowOff>
    </xdr:to>
    <xdr:sp macro="" textlink="">
      <xdr:nvSpPr>
        <xdr:cNvPr id="71" name="円/楕円 70"/>
        <xdr:cNvSpPr/>
      </xdr:nvSpPr>
      <xdr:spPr bwMode="auto">
        <a:xfrm>
          <a:off x="4953000" y="285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5491</xdr:rowOff>
    </xdr:from>
    <xdr:ext cx="736600" cy="259045"/>
    <xdr:sp macro="" textlink="">
      <xdr:nvSpPr>
        <xdr:cNvPr id="72" name="テキスト ボックス 71"/>
        <xdr:cNvSpPr txBox="1"/>
      </xdr:nvSpPr>
      <xdr:spPr>
        <a:xfrm>
          <a:off x="4622800" y="2624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35877</xdr:rowOff>
    </xdr:from>
    <xdr:to>
      <xdr:col>3</xdr:col>
      <xdr:colOff>955675</xdr:colOff>
      <xdr:row>16</xdr:row>
      <xdr:rowOff>137477</xdr:rowOff>
    </xdr:to>
    <xdr:sp macro="" textlink="">
      <xdr:nvSpPr>
        <xdr:cNvPr id="73" name="円/楕円 72"/>
        <xdr:cNvSpPr/>
      </xdr:nvSpPr>
      <xdr:spPr bwMode="auto">
        <a:xfrm>
          <a:off x="4254500" y="282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147654</xdr:rowOff>
    </xdr:from>
    <xdr:ext cx="762000" cy="259045"/>
    <xdr:sp macro="" textlink="">
      <xdr:nvSpPr>
        <xdr:cNvPr id="74" name="テキスト ボックス 73"/>
        <xdr:cNvSpPr txBox="1"/>
      </xdr:nvSpPr>
      <xdr:spPr>
        <a:xfrm>
          <a:off x="3924300" y="25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63754</xdr:rowOff>
    </xdr:from>
    <xdr:to>
      <xdr:col>3</xdr:col>
      <xdr:colOff>257175</xdr:colOff>
      <xdr:row>16</xdr:row>
      <xdr:rowOff>165354</xdr:rowOff>
    </xdr:to>
    <xdr:sp macro="" textlink="">
      <xdr:nvSpPr>
        <xdr:cNvPr id="75" name="円/楕円 74"/>
        <xdr:cNvSpPr/>
      </xdr:nvSpPr>
      <xdr:spPr bwMode="auto">
        <a:xfrm>
          <a:off x="3556000" y="285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4081</xdr:rowOff>
    </xdr:from>
    <xdr:ext cx="762000" cy="259045"/>
    <xdr:sp macro="" textlink="">
      <xdr:nvSpPr>
        <xdr:cNvPr id="76" name="テキスト ボックス 75"/>
        <xdr:cNvSpPr txBox="1"/>
      </xdr:nvSpPr>
      <xdr:spPr>
        <a:xfrm>
          <a:off x="3225800" y="26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53162</xdr:rowOff>
    </xdr:from>
    <xdr:to>
      <xdr:col>2</xdr:col>
      <xdr:colOff>692150</xdr:colOff>
      <xdr:row>16</xdr:row>
      <xdr:rowOff>154762</xdr:rowOff>
    </xdr:to>
    <xdr:sp macro="" textlink="">
      <xdr:nvSpPr>
        <xdr:cNvPr id="77" name="円/楕円 76"/>
        <xdr:cNvSpPr/>
      </xdr:nvSpPr>
      <xdr:spPr bwMode="auto">
        <a:xfrm>
          <a:off x="2857500" y="2843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164939</xdr:rowOff>
    </xdr:from>
    <xdr:ext cx="762000" cy="259045"/>
    <xdr:sp macro="" textlink="">
      <xdr:nvSpPr>
        <xdr:cNvPr id="78" name="テキスト ボックス 77"/>
        <xdr:cNvSpPr txBox="1"/>
      </xdr:nvSpPr>
      <xdr:spPr>
        <a:xfrm>
          <a:off x="2527300" y="261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277952</xdr:rowOff>
    </xdr:from>
    <xdr:to>
      <xdr:col>4</xdr:col>
      <xdr:colOff>1117600</xdr:colOff>
      <xdr:row>37</xdr:row>
      <xdr:rowOff>306634</xdr:rowOff>
    </xdr:to>
    <xdr:cxnSp macro="">
      <xdr:nvCxnSpPr>
        <xdr:cNvPr id="112" name="直線コネクタ 111"/>
        <xdr:cNvCxnSpPr/>
      </xdr:nvCxnSpPr>
      <xdr:spPr bwMode="auto">
        <a:xfrm>
          <a:off x="5003800" y="7402652"/>
          <a:ext cx="647700" cy="2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269422</xdr:rowOff>
    </xdr:from>
    <xdr:to>
      <xdr:col>4</xdr:col>
      <xdr:colOff>469900</xdr:colOff>
      <xdr:row>37</xdr:row>
      <xdr:rowOff>277952</xdr:rowOff>
    </xdr:to>
    <xdr:cxnSp macro="">
      <xdr:nvCxnSpPr>
        <xdr:cNvPr id="115" name="直線コネクタ 114"/>
        <xdr:cNvCxnSpPr/>
      </xdr:nvCxnSpPr>
      <xdr:spPr bwMode="auto">
        <a:xfrm>
          <a:off x="4305300" y="7394122"/>
          <a:ext cx="698500" cy="8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269422</xdr:rowOff>
    </xdr:from>
    <xdr:to>
      <xdr:col>3</xdr:col>
      <xdr:colOff>904875</xdr:colOff>
      <xdr:row>37</xdr:row>
      <xdr:rowOff>280612</xdr:rowOff>
    </xdr:to>
    <xdr:cxnSp macro="">
      <xdr:nvCxnSpPr>
        <xdr:cNvPr id="118" name="直線コネクタ 117"/>
        <xdr:cNvCxnSpPr/>
      </xdr:nvCxnSpPr>
      <xdr:spPr bwMode="auto">
        <a:xfrm flipV="1">
          <a:off x="3606800" y="7394122"/>
          <a:ext cx="698500" cy="1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255084</xdr:rowOff>
    </xdr:from>
    <xdr:to>
      <xdr:col>3</xdr:col>
      <xdr:colOff>206375</xdr:colOff>
      <xdr:row>37</xdr:row>
      <xdr:rowOff>280612</xdr:rowOff>
    </xdr:to>
    <xdr:cxnSp macro="">
      <xdr:nvCxnSpPr>
        <xdr:cNvPr id="121" name="直線コネクタ 120"/>
        <xdr:cNvCxnSpPr/>
      </xdr:nvCxnSpPr>
      <xdr:spPr bwMode="auto">
        <a:xfrm>
          <a:off x="2908300" y="7379784"/>
          <a:ext cx="698500" cy="25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255834</xdr:rowOff>
    </xdr:from>
    <xdr:to>
      <xdr:col>5</xdr:col>
      <xdr:colOff>34925</xdr:colOff>
      <xdr:row>38</xdr:row>
      <xdr:rowOff>14534</xdr:rowOff>
    </xdr:to>
    <xdr:sp macro="" textlink="">
      <xdr:nvSpPr>
        <xdr:cNvPr id="131" name="円/楕円 130"/>
        <xdr:cNvSpPr/>
      </xdr:nvSpPr>
      <xdr:spPr bwMode="auto">
        <a:xfrm>
          <a:off x="5600700" y="7380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37411</xdr:rowOff>
    </xdr:from>
    <xdr:ext cx="762000" cy="259045"/>
    <xdr:sp macro="" textlink="">
      <xdr:nvSpPr>
        <xdr:cNvPr id="132" name="人口1人当たり決算額の推移該当値テキスト445"/>
        <xdr:cNvSpPr txBox="1"/>
      </xdr:nvSpPr>
      <xdr:spPr>
        <a:xfrm>
          <a:off x="5740400" y="716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227152</xdr:rowOff>
    </xdr:from>
    <xdr:to>
      <xdr:col>4</xdr:col>
      <xdr:colOff>520700</xdr:colOff>
      <xdr:row>37</xdr:row>
      <xdr:rowOff>328752</xdr:rowOff>
    </xdr:to>
    <xdr:sp macro="" textlink="">
      <xdr:nvSpPr>
        <xdr:cNvPr id="133" name="円/楕円 132"/>
        <xdr:cNvSpPr/>
      </xdr:nvSpPr>
      <xdr:spPr bwMode="auto">
        <a:xfrm>
          <a:off x="4953000" y="735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167479</xdr:rowOff>
    </xdr:from>
    <xdr:ext cx="736600" cy="259045"/>
    <xdr:sp macro="" textlink="">
      <xdr:nvSpPr>
        <xdr:cNvPr id="134" name="テキスト ボックス 133"/>
        <xdr:cNvSpPr txBox="1"/>
      </xdr:nvSpPr>
      <xdr:spPr>
        <a:xfrm>
          <a:off x="4622800" y="7120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218622</xdr:rowOff>
    </xdr:from>
    <xdr:to>
      <xdr:col>3</xdr:col>
      <xdr:colOff>955675</xdr:colOff>
      <xdr:row>37</xdr:row>
      <xdr:rowOff>320222</xdr:rowOff>
    </xdr:to>
    <xdr:sp macro="" textlink="">
      <xdr:nvSpPr>
        <xdr:cNvPr id="135" name="円/楕円 134"/>
        <xdr:cNvSpPr/>
      </xdr:nvSpPr>
      <xdr:spPr bwMode="auto">
        <a:xfrm>
          <a:off x="4254500" y="734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158949</xdr:rowOff>
    </xdr:from>
    <xdr:ext cx="762000" cy="259045"/>
    <xdr:sp macro="" textlink="">
      <xdr:nvSpPr>
        <xdr:cNvPr id="136" name="テキスト ボックス 135"/>
        <xdr:cNvSpPr txBox="1"/>
      </xdr:nvSpPr>
      <xdr:spPr>
        <a:xfrm>
          <a:off x="3924300" y="711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229812</xdr:rowOff>
    </xdr:from>
    <xdr:to>
      <xdr:col>3</xdr:col>
      <xdr:colOff>257175</xdr:colOff>
      <xdr:row>37</xdr:row>
      <xdr:rowOff>331412</xdr:rowOff>
    </xdr:to>
    <xdr:sp macro="" textlink="">
      <xdr:nvSpPr>
        <xdr:cNvPr id="137" name="円/楕円 136"/>
        <xdr:cNvSpPr/>
      </xdr:nvSpPr>
      <xdr:spPr bwMode="auto">
        <a:xfrm>
          <a:off x="3556000" y="735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170139</xdr:rowOff>
    </xdr:from>
    <xdr:ext cx="762000" cy="259045"/>
    <xdr:sp macro="" textlink="">
      <xdr:nvSpPr>
        <xdr:cNvPr id="138" name="テキスト ボックス 137"/>
        <xdr:cNvSpPr txBox="1"/>
      </xdr:nvSpPr>
      <xdr:spPr>
        <a:xfrm>
          <a:off x="3225800" y="712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204284</xdr:rowOff>
    </xdr:from>
    <xdr:to>
      <xdr:col>2</xdr:col>
      <xdr:colOff>692150</xdr:colOff>
      <xdr:row>37</xdr:row>
      <xdr:rowOff>305884</xdr:rowOff>
    </xdr:to>
    <xdr:sp macro="" textlink="">
      <xdr:nvSpPr>
        <xdr:cNvPr id="139" name="円/楕円 138"/>
        <xdr:cNvSpPr/>
      </xdr:nvSpPr>
      <xdr:spPr bwMode="auto">
        <a:xfrm>
          <a:off x="2857500" y="732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144611</xdr:rowOff>
    </xdr:from>
    <xdr:ext cx="762000" cy="259045"/>
    <xdr:sp macro="" textlink="">
      <xdr:nvSpPr>
        <xdr:cNvPr id="140" name="テキスト ボックス 139"/>
        <xdr:cNvSpPr txBox="1"/>
      </xdr:nvSpPr>
      <xdr:spPr>
        <a:xfrm>
          <a:off x="2527300" y="70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年度の実質単年度収支は</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百万円の黒字にできた。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さらには財政調整基金の積立も</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百万円行い、これにより、赤字決算となった平成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年度に多額の繰入を行って以降ずっと残高</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百万円台であった財政調整基金が、平成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百万円、そして平成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年度では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百万円まで残高を増やすことができた。しかし、減債基金は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百万円の繰入を行っており、また、財政調整基金の残高もまだまだ将来の備えとしては不安が残るものであり、今後も財政運営は予断を許さない状況にある。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土地建物造成事業特別会計において実質赤字となったが、保有土地を時価評価した土地収入見込額が算定されたため黒字が確保できたことから、比率が算定されなかったもの。</a:t>
          </a:r>
          <a:endParaRPr lang="ja-JP" altLang="ja-JP" sz="1300">
            <a:effectLst/>
          </a:endParaRPr>
        </a:p>
        <a:p>
          <a:pPr rtl="0"/>
          <a:r>
            <a:rPr lang="ja-JP" altLang="ja-JP" sz="1300" b="0" i="0" baseline="0">
              <a:solidFill>
                <a:schemeClr val="dk1"/>
              </a:solidFill>
              <a:effectLst/>
              <a:latin typeface="+mn-lt"/>
              <a:ea typeface="+mn-ea"/>
              <a:cs typeface="+mn-cs"/>
            </a:rPr>
            <a:t>　今後も、公営企業等においては一層の経営の効率化、財政の健全化など、経営基盤強化への取組みを進め適正な経営・運営に努める。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繰上償還の影響、ここ数年実施している起債発行抑制の影響等から、元利償還金は着実に減少している。また、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下水道事業会計への繰出金が減となったことから、公営企業債の元利償還金に対する繰入金が減となるなど、</a:t>
          </a:r>
          <a:r>
            <a:rPr lang="ja-JP" altLang="ja-JP" sz="1300" b="0" i="0" baseline="0">
              <a:solidFill>
                <a:schemeClr val="dk1"/>
              </a:solidFill>
              <a:effectLst/>
              <a:latin typeface="+mn-lt"/>
              <a:ea typeface="+mn-ea"/>
              <a:cs typeface="+mn-cs"/>
            </a:rPr>
            <a:t>実質公債費比率は昨年度</a:t>
          </a:r>
          <a:r>
            <a:rPr lang="ja-JP" altLang="en-US" sz="1300" b="0" i="0" baseline="0">
              <a:solidFill>
                <a:schemeClr val="dk1"/>
              </a:solidFill>
              <a:effectLst/>
              <a:latin typeface="+mn-lt"/>
              <a:ea typeface="+mn-ea"/>
              <a:cs typeface="+mn-cs"/>
            </a:rPr>
            <a:t>から改善している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起債発行抑制により、</a:t>
          </a:r>
          <a:r>
            <a:rPr lang="ja-JP" altLang="ja-JP" sz="1300" b="0" i="0" baseline="0">
              <a:solidFill>
                <a:schemeClr val="dk1"/>
              </a:solidFill>
              <a:effectLst/>
              <a:latin typeface="+mn-lt"/>
              <a:ea typeface="+mn-ea"/>
              <a:cs typeface="+mn-cs"/>
            </a:rPr>
            <a:t>一般会計</a:t>
          </a:r>
          <a:r>
            <a:rPr lang="ja-JP" altLang="en-US" sz="1300" b="0" i="0" baseline="0">
              <a:solidFill>
                <a:schemeClr val="dk1"/>
              </a:solidFill>
              <a:effectLst/>
              <a:latin typeface="+mn-lt"/>
              <a:ea typeface="+mn-ea"/>
              <a:cs typeface="+mn-cs"/>
            </a:rPr>
            <a:t>等に係る地方債の現在高は毎年着実に減少している。また、下水道事業特別会計への繰出し金が減少したことに伴い、将来に亘る下水道事業特別会計への繰出割合が減となり、結果、大幅に公営企業債等繰入見込額が減少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さらには、平成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年度中に三セク整理を進めたことにより、債務保証が解消されたことに伴い、設立法人等の負債額等負担見込額もゼロとなるなど、平成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年度決算値は大きく改善した。</a:t>
          </a:r>
          <a:endParaRPr lang="en-US" altLang="ja-JP" sz="1300" b="0" i="0" baseline="0">
            <a:solidFill>
              <a:schemeClr val="dk1"/>
            </a:solidFill>
            <a:effectLst/>
            <a:latin typeface="+mn-lt"/>
            <a:ea typeface="+mn-ea"/>
            <a:cs typeface="+mn-cs"/>
          </a:endParaRPr>
        </a:p>
        <a:p>
          <a:pPr rtl="0"/>
          <a:endParaRPr lang="en-US" altLang="ja-JP" sz="13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11998375</v>
      </c>
      <c r="BO4" s="379"/>
      <c r="BP4" s="379"/>
      <c r="BQ4" s="379"/>
      <c r="BR4" s="379"/>
      <c r="BS4" s="379"/>
      <c r="BT4" s="379"/>
      <c r="BU4" s="380"/>
      <c r="BV4" s="378">
        <v>11441344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1.5</v>
      </c>
      <c r="CU4" s="554"/>
      <c r="CV4" s="554"/>
      <c r="CW4" s="554"/>
      <c r="CX4" s="554"/>
      <c r="CY4" s="554"/>
      <c r="CZ4" s="554"/>
      <c r="DA4" s="555"/>
      <c r="DB4" s="553">
        <v>0.2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11847872</v>
      </c>
      <c r="BO5" s="384"/>
      <c r="BP5" s="384"/>
      <c r="BQ5" s="384"/>
      <c r="BR5" s="384"/>
      <c r="BS5" s="384"/>
      <c r="BT5" s="384"/>
      <c r="BU5" s="385"/>
      <c r="BV5" s="383">
        <v>11406601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89.6</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150503</v>
      </c>
      <c r="BO6" s="384"/>
      <c r="BP6" s="384"/>
      <c r="BQ6" s="384"/>
      <c r="BR6" s="384"/>
      <c r="BS6" s="384"/>
      <c r="BT6" s="384"/>
      <c r="BU6" s="385"/>
      <c r="BV6" s="383">
        <v>34743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96.1</v>
      </c>
      <c r="CU6" s="528"/>
      <c r="CV6" s="528"/>
      <c r="CW6" s="528"/>
      <c r="CX6" s="528"/>
      <c r="CY6" s="528"/>
      <c r="CZ6" s="528"/>
      <c r="DA6" s="529"/>
      <c r="DB6" s="527">
        <v>100</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53735</v>
      </c>
      <c r="BO7" s="384"/>
      <c r="BP7" s="384"/>
      <c r="BQ7" s="384"/>
      <c r="BR7" s="384"/>
      <c r="BS7" s="384"/>
      <c r="BT7" s="384"/>
      <c r="BU7" s="385"/>
      <c r="BV7" s="383">
        <v>22497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6311260</v>
      </c>
      <c r="CU7" s="384"/>
      <c r="CV7" s="384"/>
      <c r="CW7" s="384"/>
      <c r="CX7" s="384"/>
      <c r="CY7" s="384"/>
      <c r="CZ7" s="384"/>
      <c r="DA7" s="385"/>
      <c r="DB7" s="383">
        <v>6294076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96768</v>
      </c>
      <c r="BO8" s="384"/>
      <c r="BP8" s="384"/>
      <c r="BQ8" s="384"/>
      <c r="BR8" s="384"/>
      <c r="BS8" s="384"/>
      <c r="BT8" s="384"/>
      <c r="BU8" s="385"/>
      <c r="BV8" s="383">
        <v>12246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0.41</v>
      </c>
      <c r="CU8" s="491"/>
      <c r="CV8" s="491"/>
      <c r="CW8" s="491"/>
      <c r="CX8" s="491"/>
      <c r="CY8" s="491"/>
      <c r="CZ8" s="491"/>
      <c r="DA8" s="492"/>
      <c r="DB8" s="490">
        <v>0.41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19948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84522</v>
      </c>
      <c r="BO9" s="384"/>
      <c r="BP9" s="384"/>
      <c r="BQ9" s="384"/>
      <c r="BR9" s="384"/>
      <c r="BS9" s="384"/>
      <c r="BT9" s="384"/>
      <c r="BU9" s="385"/>
      <c r="BV9" s="383">
        <v>-354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18.399999999999999</v>
      </c>
      <c r="CU9" s="354"/>
      <c r="CV9" s="354"/>
      <c r="CW9" s="354"/>
      <c r="CX9" s="354"/>
      <c r="CY9" s="354"/>
      <c r="CZ9" s="354"/>
      <c r="DA9" s="355"/>
      <c r="DB9" s="353">
        <v>22.6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21512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240166</v>
      </c>
      <c r="BO10" s="384"/>
      <c r="BP10" s="384"/>
      <c r="BQ10" s="384"/>
      <c r="BR10" s="384"/>
      <c r="BS10" s="384"/>
      <c r="BT10" s="384"/>
      <c r="BU10" s="385"/>
      <c r="BV10" s="383">
        <v>40161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99817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19808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19676</v>
      </c>
      <c r="S13" s="483"/>
      <c r="T13" s="483"/>
      <c r="U13" s="483"/>
      <c r="V13" s="484"/>
      <c r="W13" s="470" t="s">
        <v>124</v>
      </c>
      <c r="X13" s="396"/>
      <c r="Y13" s="396"/>
      <c r="Z13" s="396"/>
      <c r="AA13" s="396"/>
      <c r="AB13" s="397"/>
      <c r="AC13" s="359">
        <v>711</v>
      </c>
      <c r="AD13" s="360"/>
      <c r="AE13" s="360"/>
      <c r="AF13" s="360"/>
      <c r="AG13" s="361"/>
      <c r="AH13" s="359">
        <v>1040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324688</v>
      </c>
      <c r="BO13" s="384"/>
      <c r="BP13" s="384"/>
      <c r="BQ13" s="384"/>
      <c r="BR13" s="384"/>
      <c r="BS13" s="384"/>
      <c r="BT13" s="384"/>
      <c r="BU13" s="385"/>
      <c r="BV13" s="383">
        <v>139624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15.6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20064</v>
      </c>
      <c r="S14" s="483"/>
      <c r="T14" s="483"/>
      <c r="U14" s="483"/>
      <c r="V14" s="484"/>
      <c r="W14" s="485"/>
      <c r="X14" s="399"/>
      <c r="Y14" s="399"/>
      <c r="Z14" s="399"/>
      <c r="AA14" s="399"/>
      <c r="AB14" s="400"/>
      <c r="AC14" s="475">
        <v>8</v>
      </c>
      <c r="AD14" s="476"/>
      <c r="AE14" s="476"/>
      <c r="AF14" s="476"/>
      <c r="AG14" s="477"/>
      <c r="AH14" s="475">
        <v>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175.5</v>
      </c>
      <c r="CU14" s="454"/>
      <c r="CV14" s="454"/>
      <c r="CW14" s="454"/>
      <c r="CX14" s="454"/>
      <c r="CY14" s="454"/>
      <c r="CZ14" s="454"/>
      <c r="DA14" s="455"/>
      <c r="DB14" s="486">
        <v>214.1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19916</v>
      </c>
      <c r="S15" s="483"/>
      <c r="T15" s="483"/>
      <c r="U15" s="483"/>
      <c r="V15" s="484"/>
      <c r="W15" s="470" t="s">
        <v>131</v>
      </c>
      <c r="X15" s="396"/>
      <c r="Y15" s="396"/>
      <c r="Z15" s="396"/>
      <c r="AA15" s="396"/>
      <c r="AB15" s="397"/>
      <c r="AC15" s="359">
        <v>1864</v>
      </c>
      <c r="AD15" s="360"/>
      <c r="AE15" s="360"/>
      <c r="AF15" s="360"/>
      <c r="AG15" s="361"/>
      <c r="AH15" s="359">
        <v>2373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2120139</v>
      </c>
      <c r="BO15" s="379"/>
      <c r="BP15" s="379"/>
      <c r="BQ15" s="379"/>
      <c r="BR15" s="379"/>
      <c r="BS15" s="379"/>
      <c r="BT15" s="379"/>
      <c r="BU15" s="380"/>
      <c r="BV15" s="378">
        <v>2155653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21.1</v>
      </c>
      <c r="AD16" s="476"/>
      <c r="AE16" s="476"/>
      <c r="AF16" s="476"/>
      <c r="AG16" s="477"/>
      <c r="AH16" s="475">
        <v>22.7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5239954</v>
      </c>
      <c r="BO16" s="384"/>
      <c r="BP16" s="384"/>
      <c r="BQ16" s="384"/>
      <c r="BR16" s="384"/>
      <c r="BS16" s="384"/>
      <c r="BT16" s="384"/>
      <c r="BU16" s="385"/>
      <c r="BV16" s="383">
        <v>5225278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6259</v>
      </c>
      <c r="AD17" s="360"/>
      <c r="AE17" s="360"/>
      <c r="AF17" s="360"/>
      <c r="AG17" s="361"/>
      <c r="AH17" s="359">
        <v>6998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2749481</v>
      </c>
      <c r="BO17" s="384"/>
      <c r="BP17" s="384"/>
      <c r="BQ17" s="384"/>
      <c r="BR17" s="384"/>
      <c r="BS17" s="384"/>
      <c r="BT17" s="384"/>
      <c r="BU17" s="385"/>
      <c r="BV17" s="383">
        <v>2790804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172.87</v>
      </c>
      <c r="M18" s="446"/>
      <c r="N18" s="446"/>
      <c r="O18" s="446"/>
      <c r="P18" s="446"/>
      <c r="Q18" s="446"/>
      <c r="R18" s="447"/>
      <c r="S18" s="447"/>
      <c r="T18" s="447"/>
      <c r="U18" s="447"/>
      <c r="V18" s="448"/>
      <c r="W18" s="462"/>
      <c r="X18" s="463"/>
      <c r="Y18" s="463"/>
      <c r="Z18" s="463"/>
      <c r="AA18" s="463"/>
      <c r="AB18" s="471"/>
      <c r="AC18" s="347">
        <v>70.900000000000006</v>
      </c>
      <c r="AD18" s="348"/>
      <c r="AE18" s="348"/>
      <c r="AF18" s="348"/>
      <c r="AG18" s="449"/>
      <c r="AH18" s="347">
        <v>66.900000000000006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5860726</v>
      </c>
      <c r="BO18" s="384"/>
      <c r="BP18" s="384"/>
      <c r="BQ18" s="384"/>
      <c r="BR18" s="384"/>
      <c r="BS18" s="384"/>
      <c r="BT18" s="384"/>
      <c r="BU18" s="385"/>
      <c r="BV18" s="383">
        <v>6042351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7785437</v>
      </c>
      <c r="BO19" s="384"/>
      <c r="BP19" s="384"/>
      <c r="BQ19" s="384"/>
      <c r="BR19" s="384"/>
      <c r="BS19" s="384"/>
      <c r="BT19" s="384"/>
      <c r="BU19" s="385"/>
      <c r="BV19" s="383">
        <v>7363419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8180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13869595</v>
      </c>
      <c r="BO23" s="384"/>
      <c r="BP23" s="384"/>
      <c r="BQ23" s="384"/>
      <c r="BR23" s="384"/>
      <c r="BS23" s="384"/>
      <c r="BT23" s="384"/>
      <c r="BU23" s="385"/>
      <c r="BV23" s="383">
        <v>14034590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6750</v>
      </c>
      <c r="R24" s="360"/>
      <c r="S24" s="360"/>
      <c r="T24" s="360"/>
      <c r="U24" s="360"/>
      <c r="V24" s="361"/>
      <c r="W24" s="425"/>
      <c r="X24" s="416"/>
      <c r="Y24" s="417"/>
      <c r="Z24" s="356" t="s">
        <v>155</v>
      </c>
      <c r="AA24" s="357"/>
      <c r="AB24" s="357"/>
      <c r="AC24" s="357"/>
      <c r="AD24" s="357"/>
      <c r="AE24" s="357"/>
      <c r="AF24" s="357"/>
      <c r="AG24" s="358"/>
      <c r="AH24" s="359">
        <v>202</v>
      </c>
      <c r="AI24" s="360"/>
      <c r="AJ24" s="360"/>
      <c r="AK24" s="360"/>
      <c r="AL24" s="361"/>
      <c r="AM24" s="359">
        <v>618120</v>
      </c>
      <c r="AN24" s="360"/>
      <c r="AO24" s="360"/>
      <c r="AP24" s="360"/>
      <c r="AQ24" s="360"/>
      <c r="AR24" s="361"/>
      <c r="AS24" s="359">
        <v>3060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7052774</v>
      </c>
      <c r="BO24" s="384"/>
      <c r="BP24" s="384"/>
      <c r="BQ24" s="384"/>
      <c r="BR24" s="384"/>
      <c r="BS24" s="384"/>
      <c r="BT24" s="384"/>
      <c r="BU24" s="385"/>
      <c r="BV24" s="383">
        <v>7321594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5840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910679</v>
      </c>
      <c r="BO25" s="379"/>
      <c r="BP25" s="379"/>
      <c r="BQ25" s="379"/>
      <c r="BR25" s="379"/>
      <c r="BS25" s="379"/>
      <c r="BT25" s="379"/>
      <c r="BU25" s="380"/>
      <c r="BV25" s="378">
        <v>980956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5280</v>
      </c>
      <c r="R26" s="360"/>
      <c r="S26" s="360"/>
      <c r="T26" s="360"/>
      <c r="U26" s="360"/>
      <c r="V26" s="361"/>
      <c r="W26" s="425"/>
      <c r="X26" s="416"/>
      <c r="Y26" s="417"/>
      <c r="Z26" s="356" t="s">
        <v>161</v>
      </c>
      <c r="AA26" s="436"/>
      <c r="AB26" s="436"/>
      <c r="AC26" s="436"/>
      <c r="AD26" s="436"/>
      <c r="AE26" s="436"/>
      <c r="AF26" s="436"/>
      <c r="AG26" s="437"/>
      <c r="AH26" s="359">
        <v>15</v>
      </c>
      <c r="AI26" s="360"/>
      <c r="AJ26" s="360"/>
      <c r="AK26" s="360"/>
      <c r="AL26" s="361"/>
      <c r="AM26" s="359">
        <v>47445</v>
      </c>
      <c r="AN26" s="360"/>
      <c r="AO26" s="360"/>
      <c r="AP26" s="360"/>
      <c r="AQ26" s="360"/>
      <c r="AR26" s="361"/>
      <c r="AS26" s="359">
        <v>3163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3870</v>
      </c>
      <c r="R27" s="360"/>
      <c r="S27" s="360"/>
      <c r="T27" s="360"/>
      <c r="U27" s="360"/>
      <c r="V27" s="361"/>
      <c r="W27" s="425"/>
      <c r="X27" s="416"/>
      <c r="Y27" s="417"/>
      <c r="Z27" s="356" t="s">
        <v>164</v>
      </c>
      <c r="AA27" s="357"/>
      <c r="AB27" s="357"/>
      <c r="AC27" s="357"/>
      <c r="AD27" s="357"/>
      <c r="AE27" s="357"/>
      <c r="AF27" s="357"/>
      <c r="AG27" s="358"/>
      <c r="AH27" s="359">
        <v>6</v>
      </c>
      <c r="AI27" s="360"/>
      <c r="AJ27" s="360"/>
      <c r="AK27" s="360"/>
      <c r="AL27" s="361"/>
      <c r="AM27" s="359">
        <v>20166</v>
      </c>
      <c r="AN27" s="360"/>
      <c r="AO27" s="360"/>
      <c r="AP27" s="360"/>
      <c r="AQ27" s="360"/>
      <c r="AR27" s="361"/>
      <c r="AS27" s="359">
        <v>3361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228759</v>
      </c>
      <c r="BO27" s="387"/>
      <c r="BP27" s="387"/>
      <c r="BQ27" s="387"/>
      <c r="BR27" s="387"/>
      <c r="BS27" s="387"/>
      <c r="BT27" s="387"/>
      <c r="BU27" s="388"/>
      <c r="BV27" s="386">
        <v>228759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3330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283185</v>
      </c>
      <c r="BO28" s="379"/>
      <c r="BP28" s="379"/>
      <c r="BQ28" s="379"/>
      <c r="BR28" s="379"/>
      <c r="BS28" s="379"/>
      <c r="BT28" s="379"/>
      <c r="BU28" s="380"/>
      <c r="BV28" s="378">
        <v>43019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3150</v>
      </c>
      <c r="R29" s="360"/>
      <c r="S29" s="360"/>
      <c r="T29" s="360"/>
      <c r="U29" s="360"/>
      <c r="V29" s="361"/>
      <c r="W29" s="425"/>
      <c r="X29" s="416"/>
      <c r="Y29" s="417"/>
      <c r="Z29" s="356" t="s">
        <v>171</v>
      </c>
      <c r="AA29" s="357"/>
      <c r="AB29" s="357"/>
      <c r="AC29" s="357"/>
      <c r="AD29" s="357"/>
      <c r="AE29" s="357"/>
      <c r="AF29" s="357"/>
      <c r="AG29" s="358"/>
      <c r="AH29" s="359">
        <v>208</v>
      </c>
      <c r="AI29" s="360"/>
      <c r="AJ29" s="360"/>
      <c r="AK29" s="360"/>
      <c r="AL29" s="361"/>
      <c r="AM29" s="359">
        <v>638286</v>
      </c>
      <c r="AN29" s="360"/>
      <c r="AO29" s="360"/>
      <c r="AP29" s="360"/>
      <c r="AQ29" s="360"/>
      <c r="AR29" s="361"/>
      <c r="AS29" s="359">
        <v>3069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697832</v>
      </c>
      <c r="BO29" s="384"/>
      <c r="BP29" s="384"/>
      <c r="BQ29" s="384"/>
      <c r="BR29" s="384"/>
      <c r="BS29" s="384"/>
      <c r="BT29" s="384"/>
      <c r="BU29" s="385"/>
      <c r="BV29" s="383">
        <v>907244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995380</v>
      </c>
      <c r="BO30" s="387"/>
      <c r="BP30" s="387"/>
      <c r="BQ30" s="387"/>
      <c r="BR30" s="387"/>
      <c r="BS30" s="387"/>
      <c r="BT30" s="387"/>
      <c r="BU30" s="388"/>
      <c r="BV30" s="386">
        <v>982208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宮津与謝消防組合（一般会計）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丹後地区土地開発公社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休日応急診療所事業特別会計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与謝野町宮津市中学校組合（一般会計）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まちづくり推進機構</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土地建物造成事業特別会計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京都府自治会館管理組合（一般会計）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宮津市民実践活動センター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介護予防支援事業特別会計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京都府住宅新築資金等貸付事業管理組合（一般会計）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京都府住宅新築資金等貸付事業管理組合（特別会計）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京都府市町村職員退職手当組合（一般会計）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京都府後期高齢者医療広域連合（一般会計）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京都府後期高齢者医療広域連合（特別会計）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京都地方税機構（一般会計）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宮津与謝環境組合（一般会計）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80" zoomScaleNormal="80" zoomScaleSheetLayoutView="100" workbookViewId="0">
      <selection activeCell="AK36" sqref="AK36:AO3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5" t="s">
        <v>24</v>
      </c>
      <c r="C41" s="1186"/>
      <c r="D41" s="81"/>
      <c r="E41" s="1187" t="s">
        <v>25</v>
      </c>
      <c r="F41" s="1187"/>
      <c r="G41" s="1187"/>
      <c r="H41" s="1188"/>
      <c r="I41" s="82">
        <v>16338</v>
      </c>
      <c r="J41" s="83">
        <v>15342</v>
      </c>
      <c r="K41" s="83">
        <v>14574</v>
      </c>
      <c r="L41" s="83">
        <v>14035</v>
      </c>
      <c r="M41" s="84">
        <v>13870</v>
      </c>
    </row>
    <row r="42" spans="2:13" ht="27.75" customHeight="1">
      <c r="B42" s="1175"/>
      <c r="C42" s="1176"/>
      <c r="D42" s="85"/>
      <c r="E42" s="1179" t="s">
        <v>26</v>
      </c>
      <c r="F42" s="1179"/>
      <c r="G42" s="1179"/>
      <c r="H42" s="1180"/>
      <c r="I42" s="86">
        <v>854</v>
      </c>
      <c r="J42" s="87">
        <v>778</v>
      </c>
      <c r="K42" s="87">
        <v>843</v>
      </c>
      <c r="L42" s="87">
        <v>766</v>
      </c>
      <c r="M42" s="88">
        <v>701</v>
      </c>
    </row>
    <row r="43" spans="2:13" ht="27.75" customHeight="1">
      <c r="B43" s="1175"/>
      <c r="C43" s="1176"/>
      <c r="D43" s="85"/>
      <c r="E43" s="1179" t="s">
        <v>27</v>
      </c>
      <c r="F43" s="1179"/>
      <c r="G43" s="1179"/>
      <c r="H43" s="1180"/>
      <c r="I43" s="86">
        <v>9219</v>
      </c>
      <c r="J43" s="87">
        <v>9385</v>
      </c>
      <c r="K43" s="87">
        <v>8970</v>
      </c>
      <c r="L43" s="87">
        <v>8756</v>
      </c>
      <c r="M43" s="88">
        <v>8146</v>
      </c>
    </row>
    <row r="44" spans="2:13" ht="27.75" customHeight="1">
      <c r="B44" s="1175"/>
      <c r="C44" s="1176"/>
      <c r="D44" s="85"/>
      <c r="E44" s="1179" t="s">
        <v>28</v>
      </c>
      <c r="F44" s="1179"/>
      <c r="G44" s="1179"/>
      <c r="H44" s="1180"/>
      <c r="I44" s="86">
        <v>97</v>
      </c>
      <c r="J44" s="87">
        <v>80</v>
      </c>
      <c r="K44" s="87">
        <v>70</v>
      </c>
      <c r="L44" s="87">
        <v>55</v>
      </c>
      <c r="M44" s="88">
        <v>69</v>
      </c>
    </row>
    <row r="45" spans="2:13" ht="27.75" customHeight="1">
      <c r="B45" s="1175"/>
      <c r="C45" s="1176"/>
      <c r="D45" s="85"/>
      <c r="E45" s="1179" t="s">
        <v>29</v>
      </c>
      <c r="F45" s="1179"/>
      <c r="G45" s="1179"/>
      <c r="H45" s="1180"/>
      <c r="I45" s="86">
        <v>2017</v>
      </c>
      <c r="J45" s="87">
        <v>1992</v>
      </c>
      <c r="K45" s="87">
        <v>1945</v>
      </c>
      <c r="L45" s="87">
        <v>2052</v>
      </c>
      <c r="M45" s="88">
        <v>1888</v>
      </c>
    </row>
    <row r="46" spans="2:13" ht="27.75" customHeight="1">
      <c r="B46" s="1175"/>
      <c r="C46" s="1176"/>
      <c r="D46" s="85"/>
      <c r="E46" s="1179" t="s">
        <v>30</v>
      </c>
      <c r="F46" s="1179"/>
      <c r="G46" s="1179"/>
      <c r="H46" s="1180"/>
      <c r="I46" s="86">
        <v>123</v>
      </c>
      <c r="J46" s="87">
        <v>228</v>
      </c>
      <c r="K46" s="87">
        <v>274</v>
      </c>
      <c r="L46" s="87">
        <v>453</v>
      </c>
      <c r="M46" s="88" t="s">
        <v>478</v>
      </c>
    </row>
    <row r="47" spans="2:13" ht="27.75" customHeight="1">
      <c r="B47" s="1175"/>
      <c r="C47" s="1176"/>
      <c r="D47" s="85"/>
      <c r="E47" s="1179" t="s">
        <v>31</v>
      </c>
      <c r="F47" s="1179"/>
      <c r="G47" s="1179"/>
      <c r="H47" s="1180"/>
      <c r="I47" s="86" t="s">
        <v>478</v>
      </c>
      <c r="J47" s="87" t="s">
        <v>478</v>
      </c>
      <c r="K47" s="87" t="s">
        <v>478</v>
      </c>
      <c r="L47" s="87" t="s">
        <v>478</v>
      </c>
      <c r="M47" s="88" t="s">
        <v>478</v>
      </c>
    </row>
    <row r="48" spans="2:13" ht="27.75" customHeight="1">
      <c r="B48" s="1177"/>
      <c r="C48" s="1178"/>
      <c r="D48" s="85"/>
      <c r="E48" s="1179" t="s">
        <v>32</v>
      </c>
      <c r="F48" s="1179"/>
      <c r="G48" s="1179"/>
      <c r="H48" s="1180"/>
      <c r="I48" s="86" t="s">
        <v>478</v>
      </c>
      <c r="J48" s="87" t="s">
        <v>478</v>
      </c>
      <c r="K48" s="87" t="s">
        <v>478</v>
      </c>
      <c r="L48" s="87" t="s">
        <v>478</v>
      </c>
      <c r="M48" s="88" t="s">
        <v>478</v>
      </c>
    </row>
    <row r="49" spans="2:13" ht="27.75" customHeight="1">
      <c r="B49" s="1173" t="s">
        <v>33</v>
      </c>
      <c r="C49" s="1174"/>
      <c r="D49" s="89"/>
      <c r="E49" s="1179" t="s">
        <v>34</v>
      </c>
      <c r="F49" s="1179"/>
      <c r="G49" s="1179"/>
      <c r="H49" s="1180"/>
      <c r="I49" s="86">
        <v>988</v>
      </c>
      <c r="J49" s="87">
        <v>992</v>
      </c>
      <c r="K49" s="87">
        <v>1537</v>
      </c>
      <c r="L49" s="87">
        <v>1815</v>
      </c>
      <c r="M49" s="88">
        <v>1786</v>
      </c>
    </row>
    <row r="50" spans="2:13" ht="27.75" customHeight="1">
      <c r="B50" s="1175"/>
      <c r="C50" s="1176"/>
      <c r="D50" s="85"/>
      <c r="E50" s="1179" t="s">
        <v>35</v>
      </c>
      <c r="F50" s="1179"/>
      <c r="G50" s="1179"/>
      <c r="H50" s="1180"/>
      <c r="I50" s="86">
        <v>1763</v>
      </c>
      <c r="J50" s="87">
        <v>1710</v>
      </c>
      <c r="K50" s="87">
        <v>1609</v>
      </c>
      <c r="L50" s="87">
        <v>1739</v>
      </c>
      <c r="M50" s="88">
        <v>1879</v>
      </c>
    </row>
    <row r="51" spans="2:13" ht="27.75" customHeight="1">
      <c r="B51" s="1177"/>
      <c r="C51" s="1178"/>
      <c r="D51" s="85"/>
      <c r="E51" s="1179" t="s">
        <v>36</v>
      </c>
      <c r="F51" s="1179"/>
      <c r="G51" s="1179"/>
      <c r="H51" s="1180"/>
      <c r="I51" s="86">
        <v>11805</v>
      </c>
      <c r="J51" s="87">
        <v>11673</v>
      </c>
      <c r="K51" s="87">
        <v>10869</v>
      </c>
      <c r="L51" s="87">
        <v>11492</v>
      </c>
      <c r="M51" s="88">
        <v>11849</v>
      </c>
    </row>
    <row r="52" spans="2:13" ht="27.75" customHeight="1" thickBot="1">
      <c r="B52" s="1181" t="s">
        <v>37</v>
      </c>
      <c r="C52" s="1182"/>
      <c r="D52" s="90"/>
      <c r="E52" s="1183" t="s">
        <v>38</v>
      </c>
      <c r="F52" s="1183"/>
      <c r="G52" s="1183"/>
      <c r="H52" s="1184"/>
      <c r="I52" s="91">
        <v>14092</v>
      </c>
      <c r="J52" s="92">
        <v>13430</v>
      </c>
      <c r="K52" s="92">
        <v>12661</v>
      </c>
      <c r="L52" s="92">
        <v>11072</v>
      </c>
      <c r="M52" s="93">
        <v>9160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84069</v>
      </c>
      <c r="E3" s="116"/>
      <c r="F3" s="117">
        <v>76282</v>
      </c>
      <c r="G3" s="118"/>
      <c r="H3" s="119"/>
    </row>
    <row r="4" spans="1:8">
      <c r="A4" s="120"/>
      <c r="B4" s="121"/>
      <c r="C4" s="122"/>
      <c r="D4" s="123">
        <v>62459</v>
      </c>
      <c r="E4" s="124"/>
      <c r="F4" s="125">
        <v>41092</v>
      </c>
      <c r="G4" s="126"/>
      <c r="H4" s="127"/>
    </row>
    <row r="5" spans="1:8">
      <c r="A5" s="108" t="s">
        <v>512</v>
      </c>
      <c r="B5" s="113"/>
      <c r="C5" s="114"/>
      <c r="D5" s="115">
        <v>104639</v>
      </c>
      <c r="E5" s="116"/>
      <c r="F5" s="117">
        <v>78670</v>
      </c>
      <c r="G5" s="118"/>
      <c r="H5" s="119"/>
    </row>
    <row r="6" spans="1:8">
      <c r="A6" s="120"/>
      <c r="B6" s="121"/>
      <c r="C6" s="122"/>
      <c r="D6" s="123">
        <v>43790</v>
      </c>
      <c r="E6" s="124"/>
      <c r="F6" s="125">
        <v>38094</v>
      </c>
      <c r="G6" s="126"/>
      <c r="H6" s="127"/>
    </row>
    <row r="7" spans="1:8">
      <c r="A7" s="108" t="s">
        <v>513</v>
      </c>
      <c r="B7" s="113"/>
      <c r="C7" s="114"/>
      <c r="D7" s="115">
        <v>58826</v>
      </c>
      <c r="E7" s="116"/>
      <c r="F7" s="117">
        <v>67201</v>
      </c>
      <c r="G7" s="118"/>
      <c r="H7" s="119"/>
    </row>
    <row r="8" spans="1:8">
      <c r="A8" s="120"/>
      <c r="B8" s="121"/>
      <c r="C8" s="122"/>
      <c r="D8" s="123">
        <v>35494</v>
      </c>
      <c r="E8" s="124"/>
      <c r="F8" s="125">
        <v>35210</v>
      </c>
      <c r="G8" s="126"/>
      <c r="H8" s="127"/>
    </row>
    <row r="9" spans="1:8">
      <c r="A9" s="108" t="s">
        <v>514</v>
      </c>
      <c r="B9" s="113"/>
      <c r="C9" s="114"/>
      <c r="D9" s="115">
        <v>37846</v>
      </c>
      <c r="E9" s="116"/>
      <c r="F9" s="117">
        <v>75709</v>
      </c>
      <c r="G9" s="118"/>
      <c r="H9" s="119"/>
    </row>
    <row r="10" spans="1:8">
      <c r="A10" s="120"/>
      <c r="B10" s="121"/>
      <c r="C10" s="122"/>
      <c r="D10" s="123">
        <v>25962</v>
      </c>
      <c r="E10" s="124"/>
      <c r="F10" s="125">
        <v>35212</v>
      </c>
      <c r="G10" s="126"/>
      <c r="H10" s="127"/>
    </row>
    <row r="11" spans="1:8">
      <c r="A11" s="108" t="s">
        <v>515</v>
      </c>
      <c r="B11" s="113"/>
      <c r="C11" s="114"/>
      <c r="D11" s="115">
        <v>92682</v>
      </c>
      <c r="E11" s="116"/>
      <c r="F11" s="117">
        <v>90961</v>
      </c>
      <c r="G11" s="118"/>
      <c r="H11" s="119"/>
    </row>
    <row r="12" spans="1:8">
      <c r="A12" s="120"/>
      <c r="B12" s="121"/>
      <c r="C12" s="128"/>
      <c r="D12" s="123">
        <v>35326</v>
      </c>
      <c r="E12" s="124"/>
      <c r="F12" s="125">
        <v>37720</v>
      </c>
      <c r="G12" s="126"/>
      <c r="H12" s="127"/>
    </row>
    <row r="13" spans="1:8">
      <c r="A13" s="108"/>
      <c r="B13" s="113"/>
      <c r="C13" s="129"/>
      <c r="D13" s="130">
        <v>75612</v>
      </c>
      <c r="E13" s="131"/>
      <c r="F13" s="132">
        <v>77765</v>
      </c>
      <c r="G13" s="133"/>
      <c r="H13" s="119"/>
    </row>
    <row r="14" spans="1:8">
      <c r="A14" s="120"/>
      <c r="B14" s="121"/>
      <c r="C14" s="122"/>
      <c r="D14" s="123">
        <v>40606</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7.0000000000000007E-2</v>
      </c>
      <c r="C19" s="134">
        <f>ROUND(VALUE(SUBSTITUTE(実質収支比率等に係る経年分析!G$48,"▲","-")),2)</f>
        <v>7.0000000000000007E-2</v>
      </c>
      <c r="D19" s="134">
        <f>ROUND(VALUE(SUBSTITUTE(実質収支比率等に係る経年分析!H$48,"▲","-")),2)</f>
        <v>0.2</v>
      </c>
      <c r="E19" s="134">
        <f>ROUND(VALUE(SUBSTITUTE(実質収支比率等に係る経年分析!I$48,"▲","-")),2)</f>
        <v>0.19</v>
      </c>
      <c r="F19" s="134">
        <f>ROUND(VALUE(SUBSTITUTE(実質収支比率等に係る経年分析!J$48,"▲","-")),2)</f>
        <v>1.53</v>
      </c>
    </row>
    <row r="20" spans="1:11">
      <c r="A20" s="134" t="s">
        <v>43</v>
      </c>
      <c r="B20" s="134">
        <f>ROUND(VALUE(SUBSTITUTE(実質収支比率等に係る経年分析!F$47,"▲","-")),2)</f>
        <v>0.03</v>
      </c>
      <c r="C20" s="134">
        <f>ROUND(VALUE(SUBSTITUTE(実質収支比率等に係る経年分析!G$47,"▲","-")),2)</f>
        <v>0.03</v>
      </c>
      <c r="D20" s="134">
        <f>ROUND(VALUE(SUBSTITUTE(実質収支比率等に係る経年分析!H$47,"▲","-")),2)</f>
        <v>0.04</v>
      </c>
      <c r="E20" s="134">
        <f>ROUND(VALUE(SUBSTITUTE(実質収支比率等に係る経年分析!I$47,"▲","-")),2)</f>
        <v>0.68</v>
      </c>
      <c r="F20" s="134">
        <f>ROUND(VALUE(SUBSTITUTE(実質収支比率等に係る経年分析!J$47,"▲","-")),2)</f>
        <v>4.49</v>
      </c>
    </row>
    <row r="21" spans="1:11">
      <c r="A21" s="134" t="s">
        <v>44</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8.6</v>
      </c>
      <c r="D21" s="134">
        <f>IF(ISNUMBER(VALUE(SUBSTITUTE(実質収支比率等に係る経年分析!H$49,"▲","-"))),ROUND(VALUE(SUBSTITUTE(実質収支比率等に係る経年分析!H$49,"▲","-")),2),NA())</f>
        <v>1.67</v>
      </c>
      <c r="E21" s="134">
        <f>IF(ISNUMBER(VALUE(SUBSTITUTE(実質収支比率等に係る経年分析!I$49,"▲","-"))),ROUND(VALUE(SUBSTITUTE(実質収支比率等に係る経年分析!I$49,"▲","-")),2),NA())</f>
        <v>2.2200000000000002</v>
      </c>
      <c r="F21" s="134">
        <f>IF(ISNUMBER(VALUE(SUBSTITUTE(実質収支比率等に係る経年分析!J$49,"▲","-"))),ROUND(VALUE(SUBSTITUTE(実質収支比率等に係る経年分析!J$49,"▲","-")),2),NA())</f>
        <v>5.14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休日応急診療所事業特別会計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1.91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介護予防支援事業特別会計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v>
      </c>
    </row>
    <row r="35" spans="1:16">
      <c r="A35" s="135" t="str">
        <f>IF(連結実質赤字比率に係る赤字・黒字の構成分析!C$35="",NA(),連結実質赤字比率に係る赤字・黒字の構成分析!C$35)</f>
        <v>土地建物造成事業特別会計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2.5499999999999998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1275</v>
      </c>
      <c r="E42" s="136"/>
      <c r="F42" s="136"/>
      <c r="G42" s="136">
        <f>'実質公債費比率（分子）の構造'!L$52</f>
        <v>1233</v>
      </c>
      <c r="H42" s="136"/>
      <c r="I42" s="136"/>
      <c r="J42" s="136">
        <f>'実質公債費比率（分子）の構造'!M$52</f>
        <v>1238</v>
      </c>
      <c r="K42" s="136"/>
      <c r="L42" s="136"/>
      <c r="M42" s="136">
        <f>'実質公債費比率（分子）の構造'!N$52</f>
        <v>1253</v>
      </c>
      <c r="N42" s="136"/>
      <c r="O42" s="136"/>
      <c r="P42" s="136">
        <f>'実質公債費比率（分子）の構造'!O$52</f>
        <v>1237</v>
      </c>
    </row>
    <row r="43" spans="1:16">
      <c r="A43" s="136" t="s">
        <v>52</v>
      </c>
      <c r="B43" s="136">
        <f>'実質公債費比率（分子）の構造'!K$51</f>
        <v>2</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25</v>
      </c>
      <c r="C44" s="136"/>
      <c r="D44" s="136"/>
      <c r="E44" s="136">
        <f>'実質公債費比率（分子）の構造'!L$50</f>
        <v>25</v>
      </c>
      <c r="F44" s="136"/>
      <c r="G44" s="136"/>
      <c r="H44" s="136">
        <f>'実質公債費比率（分子）の構造'!M$50</f>
        <v>25</v>
      </c>
      <c r="I44" s="136"/>
      <c r="J44" s="136"/>
      <c r="K44" s="136">
        <f>'実質公債費比率（分子）の構造'!N$50</f>
        <v>34</v>
      </c>
      <c r="L44" s="136"/>
      <c r="M44" s="136"/>
      <c r="N44" s="136">
        <f>'実質公債費比率（分子）の構造'!O$50</f>
        <v>34</v>
      </c>
      <c r="O44" s="136"/>
      <c r="P44" s="136"/>
    </row>
    <row r="45" spans="1:16">
      <c r="A45" s="136" t="s">
        <v>54</v>
      </c>
      <c r="B45" s="136">
        <f>'実質公債費比率（分子）の構造'!K$49</f>
        <v>11</v>
      </c>
      <c r="C45" s="136"/>
      <c r="D45" s="136"/>
      <c r="E45" s="136">
        <f>'実質公債費比率（分子）の構造'!L$49</f>
        <v>10</v>
      </c>
      <c r="F45" s="136"/>
      <c r="G45" s="136"/>
      <c r="H45" s="136">
        <f>'実質公債費比率（分子）の構造'!M$49</f>
        <v>12</v>
      </c>
      <c r="I45" s="136"/>
      <c r="J45" s="136"/>
      <c r="K45" s="136">
        <f>'実質公債費比率（分子）の構造'!N$49</f>
        <v>10</v>
      </c>
      <c r="L45" s="136"/>
      <c r="M45" s="136"/>
      <c r="N45" s="136">
        <f>'実質公債費比率（分子）の構造'!O$49</f>
        <v>9</v>
      </c>
      <c r="O45" s="136"/>
      <c r="P45" s="136"/>
    </row>
    <row r="46" spans="1:16">
      <c r="A46" s="136" t="s">
        <v>55</v>
      </c>
      <c r="B46" s="136">
        <f>'実質公債費比率（分子）の構造'!K$48</f>
        <v>494</v>
      </c>
      <c r="C46" s="136"/>
      <c r="D46" s="136"/>
      <c r="E46" s="136">
        <f>'実質公債費比率（分子）の構造'!L$48</f>
        <v>392</v>
      </c>
      <c r="F46" s="136"/>
      <c r="G46" s="136"/>
      <c r="H46" s="136">
        <f>'実質公債費比率（分子）の構造'!M$48</f>
        <v>349</v>
      </c>
      <c r="I46" s="136"/>
      <c r="J46" s="136"/>
      <c r="K46" s="136">
        <f>'実質公債費比率（分子）の構造'!N$48</f>
        <v>384</v>
      </c>
      <c r="L46" s="136"/>
      <c r="M46" s="136"/>
      <c r="N46" s="136">
        <f>'実質公債費比率（分子）の構造'!O$48</f>
        <v>342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1706</v>
      </c>
      <c r="C49" s="136"/>
      <c r="D49" s="136"/>
      <c r="E49" s="136">
        <f>'実質公債費比率（分子）の構造'!L$45</f>
        <v>1617</v>
      </c>
      <c r="F49" s="136"/>
      <c r="G49" s="136"/>
      <c r="H49" s="136">
        <f>'実質公債費比率（分子）の構造'!M$45</f>
        <v>1713</v>
      </c>
      <c r="I49" s="136"/>
      <c r="J49" s="136"/>
      <c r="K49" s="136">
        <f>'実質公債費比率（分子）の構造'!N$45</f>
        <v>1634</v>
      </c>
      <c r="L49" s="136"/>
      <c r="M49" s="136"/>
      <c r="N49" s="136">
        <f>'実質公債費比率（分子）の構造'!O$45</f>
        <v>1503</v>
      </c>
      <c r="O49" s="136"/>
      <c r="P49" s="136"/>
    </row>
    <row r="50" spans="1:16">
      <c r="A50" s="136" t="s">
        <v>59</v>
      </c>
      <c r="B50" s="136" t="e">
        <f>NA()</f>
        <v>#N/A</v>
      </c>
      <c r="C50" s="136">
        <f>IF(ISNUMBER('実質公債費比率（分子）の構造'!K$53),'実質公債費比率（分子）の構造'!K$53,NA())</f>
        <v>963</v>
      </c>
      <c r="D50" s="136" t="e">
        <f>NA()</f>
        <v>#N/A</v>
      </c>
      <c r="E50" s="136" t="e">
        <f>NA()</f>
        <v>#N/A</v>
      </c>
      <c r="F50" s="136">
        <f>IF(ISNUMBER('実質公債費比率（分子）の構造'!L$53),'実質公債費比率（分子）の構造'!L$53,NA())</f>
        <v>812</v>
      </c>
      <c r="G50" s="136" t="e">
        <f>NA()</f>
        <v>#N/A</v>
      </c>
      <c r="H50" s="136" t="e">
        <f>NA()</f>
        <v>#N/A</v>
      </c>
      <c r="I50" s="136">
        <f>IF(ISNUMBER('実質公債費比率（分子）の構造'!M$53),'実質公債費比率（分子）の構造'!M$53,NA())</f>
        <v>861</v>
      </c>
      <c r="J50" s="136" t="e">
        <f>NA()</f>
        <v>#N/A</v>
      </c>
      <c r="K50" s="136" t="e">
        <f>NA()</f>
        <v>#N/A</v>
      </c>
      <c r="L50" s="136">
        <f>IF(ISNUMBER('実質公債費比率（分子）の構造'!N$53),'実質公債費比率（分子）の構造'!N$53,NA())</f>
        <v>809</v>
      </c>
      <c r="M50" s="136" t="e">
        <f>NA()</f>
        <v>#N/A</v>
      </c>
      <c r="N50" s="136" t="e">
        <f>NA()</f>
        <v>#N/A</v>
      </c>
      <c r="O50" s="136">
        <f>IF(ISNUMBER('実質公債費比率（分子）の構造'!O$53),'実質公債費比率（分子）の構造'!O$53,NA())</f>
        <v>651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11805</v>
      </c>
      <c r="E56" s="135"/>
      <c r="F56" s="135"/>
      <c r="G56" s="135">
        <f>'将来負担比率（分子）の構造'!J$51</f>
        <v>11673</v>
      </c>
      <c r="H56" s="135"/>
      <c r="I56" s="135"/>
      <c r="J56" s="135">
        <f>'将来負担比率（分子）の構造'!K$51</f>
        <v>10869</v>
      </c>
      <c r="K56" s="135"/>
      <c r="L56" s="135"/>
      <c r="M56" s="135">
        <f>'将来負担比率（分子）の構造'!L$51</f>
        <v>11492</v>
      </c>
      <c r="N56" s="135"/>
      <c r="O56" s="135"/>
      <c r="P56" s="135">
        <f>'将来負担比率（分子）の構造'!M$51</f>
        <v>11849</v>
      </c>
    </row>
    <row r="57" spans="1:16">
      <c r="A57" s="135" t="s">
        <v>35</v>
      </c>
      <c r="B57" s="135"/>
      <c r="C57" s="135"/>
      <c r="D57" s="135">
        <f>'将来負担比率（分子）の構造'!I$50</f>
        <v>1763</v>
      </c>
      <c r="E57" s="135"/>
      <c r="F57" s="135"/>
      <c r="G57" s="135">
        <f>'将来負担比率（分子）の構造'!J$50</f>
        <v>1710</v>
      </c>
      <c r="H57" s="135"/>
      <c r="I57" s="135"/>
      <c r="J57" s="135">
        <f>'将来負担比率（分子）の構造'!K$50</f>
        <v>1609</v>
      </c>
      <c r="K57" s="135"/>
      <c r="L57" s="135"/>
      <c r="M57" s="135">
        <f>'将来負担比率（分子）の構造'!L$50</f>
        <v>1739</v>
      </c>
      <c r="N57" s="135"/>
      <c r="O57" s="135"/>
      <c r="P57" s="135">
        <f>'将来負担比率（分子）の構造'!M$50</f>
        <v>1879</v>
      </c>
    </row>
    <row r="58" spans="1:16">
      <c r="A58" s="135" t="s">
        <v>34</v>
      </c>
      <c r="B58" s="135"/>
      <c r="C58" s="135"/>
      <c r="D58" s="135">
        <f>'将来負担比率（分子）の構造'!I$49</f>
        <v>988</v>
      </c>
      <c r="E58" s="135"/>
      <c r="F58" s="135"/>
      <c r="G58" s="135">
        <f>'将来負担比率（分子）の構造'!J$49</f>
        <v>992</v>
      </c>
      <c r="H58" s="135"/>
      <c r="I58" s="135"/>
      <c r="J58" s="135">
        <f>'将来負担比率（分子）の構造'!K$49</f>
        <v>1537</v>
      </c>
      <c r="K58" s="135"/>
      <c r="L58" s="135"/>
      <c r="M58" s="135">
        <f>'将来負担比率（分子）の構造'!L$49</f>
        <v>1815</v>
      </c>
      <c r="N58" s="135"/>
      <c r="O58" s="135"/>
      <c r="P58" s="135">
        <f>'将来負担比率（分子）の構造'!M$49</f>
        <v>1786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123</v>
      </c>
      <c r="C61" s="135"/>
      <c r="D61" s="135"/>
      <c r="E61" s="135">
        <f>'将来負担比率（分子）の構造'!J$46</f>
        <v>228</v>
      </c>
      <c r="F61" s="135"/>
      <c r="G61" s="135"/>
      <c r="H61" s="135">
        <f>'将来負担比率（分子）の構造'!K$46</f>
        <v>274</v>
      </c>
      <c r="I61" s="135"/>
      <c r="J61" s="135"/>
      <c r="K61" s="135">
        <f>'将来負担比率（分子）の構造'!L$46</f>
        <v>453</v>
      </c>
      <c r="L61" s="135"/>
      <c r="M61" s="135"/>
      <c r="N61" s="135" t="str">
        <f>'将来負担比率（分子）の構造'!M$46</f>
        <v>-</v>
      </c>
      <c r="O61" s="135"/>
      <c r="P61" s="135"/>
    </row>
    <row r="62" spans="1:16">
      <c r="A62" s="135" t="s">
        <v>29</v>
      </c>
      <c r="B62" s="135">
        <f>'将来負担比率（分子）の構造'!I$45</f>
        <v>2017</v>
      </c>
      <c r="C62" s="135"/>
      <c r="D62" s="135"/>
      <c r="E62" s="135">
        <f>'将来負担比率（分子）の構造'!J$45</f>
        <v>1992</v>
      </c>
      <c r="F62" s="135"/>
      <c r="G62" s="135"/>
      <c r="H62" s="135">
        <f>'将来負担比率（分子）の構造'!K$45</f>
        <v>1945</v>
      </c>
      <c r="I62" s="135"/>
      <c r="J62" s="135"/>
      <c r="K62" s="135">
        <f>'将来負担比率（分子）の構造'!L$45</f>
        <v>2052</v>
      </c>
      <c r="L62" s="135"/>
      <c r="M62" s="135"/>
      <c r="N62" s="135">
        <f>'将来負担比率（分子）の構造'!M$45</f>
        <v>1888</v>
      </c>
      <c r="O62" s="135"/>
      <c r="P62" s="135"/>
    </row>
    <row r="63" spans="1:16">
      <c r="A63" s="135" t="s">
        <v>28</v>
      </c>
      <c r="B63" s="135">
        <f>'将来負担比率（分子）の構造'!I$44</f>
        <v>97</v>
      </c>
      <c r="C63" s="135"/>
      <c r="D63" s="135"/>
      <c r="E63" s="135">
        <f>'将来負担比率（分子）の構造'!J$44</f>
        <v>80</v>
      </c>
      <c r="F63" s="135"/>
      <c r="G63" s="135"/>
      <c r="H63" s="135">
        <f>'将来負担比率（分子）の構造'!K$44</f>
        <v>70</v>
      </c>
      <c r="I63" s="135"/>
      <c r="J63" s="135"/>
      <c r="K63" s="135">
        <f>'将来負担比率（分子）の構造'!L$44</f>
        <v>55</v>
      </c>
      <c r="L63" s="135"/>
      <c r="M63" s="135"/>
      <c r="N63" s="135">
        <f>'将来負担比率（分子）の構造'!M$44</f>
        <v>69</v>
      </c>
      <c r="O63" s="135"/>
      <c r="P63" s="135"/>
    </row>
    <row r="64" spans="1:16">
      <c r="A64" s="135" t="s">
        <v>27</v>
      </c>
      <c r="B64" s="135">
        <f>'将来負担比率（分子）の構造'!I$43</f>
        <v>9219</v>
      </c>
      <c r="C64" s="135"/>
      <c r="D64" s="135"/>
      <c r="E64" s="135">
        <f>'将来負担比率（分子）の構造'!J$43</f>
        <v>9385</v>
      </c>
      <c r="F64" s="135"/>
      <c r="G64" s="135"/>
      <c r="H64" s="135">
        <f>'将来負担比率（分子）の構造'!K$43</f>
        <v>8970</v>
      </c>
      <c r="I64" s="135"/>
      <c r="J64" s="135"/>
      <c r="K64" s="135">
        <f>'将来負担比率（分子）の構造'!L$43</f>
        <v>8756</v>
      </c>
      <c r="L64" s="135"/>
      <c r="M64" s="135"/>
      <c r="N64" s="135">
        <f>'将来負担比率（分子）の構造'!M$43</f>
        <v>8146</v>
      </c>
      <c r="O64" s="135"/>
      <c r="P64" s="135"/>
    </row>
    <row r="65" spans="1:16">
      <c r="A65" s="135" t="s">
        <v>26</v>
      </c>
      <c r="B65" s="135">
        <f>'将来負担比率（分子）の構造'!I$42</f>
        <v>854</v>
      </c>
      <c r="C65" s="135"/>
      <c r="D65" s="135"/>
      <c r="E65" s="135">
        <f>'将来負担比率（分子）の構造'!J$42</f>
        <v>778</v>
      </c>
      <c r="F65" s="135"/>
      <c r="G65" s="135"/>
      <c r="H65" s="135">
        <f>'将来負担比率（分子）の構造'!K$42</f>
        <v>843</v>
      </c>
      <c r="I65" s="135"/>
      <c r="J65" s="135"/>
      <c r="K65" s="135">
        <f>'将来負担比率（分子）の構造'!L$42</f>
        <v>766</v>
      </c>
      <c r="L65" s="135"/>
      <c r="M65" s="135"/>
      <c r="N65" s="135">
        <f>'将来負担比率（分子）の構造'!M$42</f>
        <v>701</v>
      </c>
      <c r="O65" s="135"/>
      <c r="P65" s="135"/>
    </row>
    <row r="66" spans="1:16">
      <c r="A66" s="135" t="s">
        <v>25</v>
      </c>
      <c r="B66" s="135">
        <f>'将来負担比率（分子）の構造'!I$41</f>
        <v>16338</v>
      </c>
      <c r="C66" s="135"/>
      <c r="D66" s="135"/>
      <c r="E66" s="135">
        <f>'将来負担比率（分子）の構造'!J$41</f>
        <v>15342</v>
      </c>
      <c r="F66" s="135"/>
      <c r="G66" s="135"/>
      <c r="H66" s="135">
        <f>'将来負担比率（分子）の構造'!K$41</f>
        <v>14574</v>
      </c>
      <c r="I66" s="135"/>
      <c r="J66" s="135"/>
      <c r="K66" s="135">
        <f>'将来負担比率（分子）の構造'!L$41</f>
        <v>14035</v>
      </c>
      <c r="L66" s="135"/>
      <c r="M66" s="135"/>
      <c r="N66" s="135">
        <f>'将来負担比率（分子）の構造'!M$41</f>
        <v>13870</v>
      </c>
      <c r="O66" s="135"/>
      <c r="P66" s="135"/>
    </row>
    <row r="67" spans="1:16">
      <c r="A67" s="135" t="s">
        <v>63</v>
      </c>
      <c r="B67" s="135" t="e">
        <f>NA()</f>
        <v>#N/A</v>
      </c>
      <c r="C67" s="135">
        <f>IF(ISNUMBER('将来負担比率（分子）の構造'!I$52), IF('将来負担比率（分子）の構造'!I$52 &lt; 0, 0, '将来負担比率（分子）の構造'!I$52), NA())</f>
        <v>14092</v>
      </c>
      <c r="D67" s="135" t="e">
        <f>NA()</f>
        <v>#N/A</v>
      </c>
      <c r="E67" s="135" t="e">
        <f>NA()</f>
        <v>#N/A</v>
      </c>
      <c r="F67" s="135">
        <f>IF(ISNUMBER('将来負担比率（分子）の構造'!J$52), IF('将来負担比率（分子）の構造'!J$52 &lt; 0, 0, '将来負担比率（分子）の構造'!J$52), NA())</f>
        <v>13430</v>
      </c>
      <c r="G67" s="135" t="e">
        <f>NA()</f>
        <v>#N/A</v>
      </c>
      <c r="H67" s="135" t="e">
        <f>NA()</f>
        <v>#N/A</v>
      </c>
      <c r="I67" s="135">
        <f>IF(ISNUMBER('将来負担比率（分子）の構造'!K$52), IF('将来負担比率（分子）の構造'!K$52 &lt; 0, 0, '将来負担比率（分子）の構造'!K$52), NA())</f>
        <v>12661</v>
      </c>
      <c r="J67" s="135" t="e">
        <f>NA()</f>
        <v>#N/A</v>
      </c>
      <c r="K67" s="135" t="e">
        <f>NA()</f>
        <v>#N/A</v>
      </c>
      <c r="L67" s="135">
        <f>IF(ISNUMBER('将来負担比率（分子）の構造'!L$52), IF('将来負担比率（分子）の構造'!L$52 &lt; 0, 0, '将来負担比率（分子）の構造'!L$52), NA())</f>
        <v>11072</v>
      </c>
      <c r="M67" s="135" t="e">
        <f>NA()</f>
        <v>#N/A</v>
      </c>
      <c r="N67" s="135" t="e">
        <f>NA()</f>
        <v>#N/A</v>
      </c>
      <c r="O67" s="135">
        <f>IF(ISNUMBER('将来負担比率（分子）の構造'!M$52), IF('将来負担比率（分子）の構造'!M$52 &lt; 0, 0, '将来負担比率（分子）の構造'!M$52), NA())</f>
        <v>9160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2633094</v>
      </c>
      <c r="S5" s="637"/>
      <c r="T5" s="637"/>
      <c r="U5" s="637"/>
      <c r="V5" s="637"/>
      <c r="W5" s="637"/>
      <c r="X5" s="637"/>
      <c r="Y5" s="684"/>
      <c r="Z5" s="697">
        <v>21.9</v>
      </c>
      <c r="AA5" s="697"/>
      <c r="AB5" s="697"/>
      <c r="AC5" s="697"/>
      <c r="AD5" s="698">
        <v>2554238</v>
      </c>
      <c r="AE5" s="698"/>
      <c r="AF5" s="698"/>
      <c r="AG5" s="698"/>
      <c r="AH5" s="698"/>
      <c r="AI5" s="698"/>
      <c r="AJ5" s="698"/>
      <c r="AK5" s="698"/>
      <c r="AL5" s="685">
        <v>41.9</v>
      </c>
      <c r="AM5" s="654"/>
      <c r="AN5" s="654"/>
      <c r="AO5" s="686"/>
      <c r="AP5" s="673" t="s">
        <v>209</v>
      </c>
      <c r="AQ5" s="674"/>
      <c r="AR5" s="674"/>
      <c r="AS5" s="674"/>
      <c r="AT5" s="674"/>
      <c r="AU5" s="674"/>
      <c r="AV5" s="674"/>
      <c r="AW5" s="674"/>
      <c r="AX5" s="674"/>
      <c r="AY5" s="674"/>
      <c r="AZ5" s="674"/>
      <c r="BA5" s="674"/>
      <c r="BB5" s="674"/>
      <c r="BC5" s="674"/>
      <c r="BD5" s="674"/>
      <c r="BE5" s="674"/>
      <c r="BF5" s="675"/>
      <c r="BG5" s="586">
        <v>2516986</v>
      </c>
      <c r="BH5" s="587"/>
      <c r="BI5" s="587"/>
      <c r="BJ5" s="587"/>
      <c r="BK5" s="587"/>
      <c r="BL5" s="587"/>
      <c r="BM5" s="587"/>
      <c r="BN5" s="588"/>
      <c r="BO5" s="639">
        <v>95.6</v>
      </c>
      <c r="BP5" s="639"/>
      <c r="BQ5" s="639"/>
      <c r="BR5" s="639"/>
      <c r="BS5" s="640">
        <v>126675</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74040</v>
      </c>
      <c r="S6" s="587"/>
      <c r="T6" s="587"/>
      <c r="U6" s="587"/>
      <c r="V6" s="587"/>
      <c r="W6" s="587"/>
      <c r="X6" s="587"/>
      <c r="Y6" s="588"/>
      <c r="Z6" s="639">
        <v>0.6</v>
      </c>
      <c r="AA6" s="639"/>
      <c r="AB6" s="639"/>
      <c r="AC6" s="639"/>
      <c r="AD6" s="640">
        <v>74040</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2516986</v>
      </c>
      <c r="BH6" s="587"/>
      <c r="BI6" s="587"/>
      <c r="BJ6" s="587"/>
      <c r="BK6" s="587"/>
      <c r="BL6" s="587"/>
      <c r="BM6" s="587"/>
      <c r="BN6" s="588"/>
      <c r="BO6" s="639">
        <v>95.6</v>
      </c>
      <c r="BP6" s="639"/>
      <c r="BQ6" s="639"/>
      <c r="BR6" s="639"/>
      <c r="BS6" s="640">
        <v>126675</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148575</v>
      </c>
      <c r="CS6" s="587"/>
      <c r="CT6" s="587"/>
      <c r="CU6" s="587"/>
      <c r="CV6" s="587"/>
      <c r="CW6" s="587"/>
      <c r="CX6" s="587"/>
      <c r="CY6" s="588"/>
      <c r="CZ6" s="639">
        <v>1.3</v>
      </c>
      <c r="DA6" s="639"/>
      <c r="DB6" s="639"/>
      <c r="DC6" s="639"/>
      <c r="DD6" s="592" t="s">
        <v>216</v>
      </c>
      <c r="DE6" s="587"/>
      <c r="DF6" s="587"/>
      <c r="DG6" s="587"/>
      <c r="DH6" s="587"/>
      <c r="DI6" s="587"/>
      <c r="DJ6" s="587"/>
      <c r="DK6" s="587"/>
      <c r="DL6" s="587"/>
      <c r="DM6" s="587"/>
      <c r="DN6" s="587"/>
      <c r="DO6" s="587"/>
      <c r="DP6" s="588"/>
      <c r="DQ6" s="592">
        <v>148575</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6322</v>
      </c>
      <c r="S7" s="587"/>
      <c r="T7" s="587"/>
      <c r="U7" s="587"/>
      <c r="V7" s="587"/>
      <c r="W7" s="587"/>
      <c r="X7" s="587"/>
      <c r="Y7" s="588"/>
      <c r="Z7" s="639">
        <v>0.1</v>
      </c>
      <c r="AA7" s="639"/>
      <c r="AB7" s="639"/>
      <c r="AC7" s="639"/>
      <c r="AD7" s="640">
        <v>6322</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906976</v>
      </c>
      <c r="BH7" s="587"/>
      <c r="BI7" s="587"/>
      <c r="BJ7" s="587"/>
      <c r="BK7" s="587"/>
      <c r="BL7" s="587"/>
      <c r="BM7" s="587"/>
      <c r="BN7" s="588"/>
      <c r="BO7" s="639">
        <v>34.4</v>
      </c>
      <c r="BP7" s="639"/>
      <c r="BQ7" s="639"/>
      <c r="BR7" s="639"/>
      <c r="BS7" s="640">
        <v>32005</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2008426</v>
      </c>
      <c r="CS7" s="587"/>
      <c r="CT7" s="587"/>
      <c r="CU7" s="587"/>
      <c r="CV7" s="587"/>
      <c r="CW7" s="587"/>
      <c r="CX7" s="587"/>
      <c r="CY7" s="588"/>
      <c r="CZ7" s="639">
        <v>17</v>
      </c>
      <c r="DA7" s="639"/>
      <c r="DB7" s="639"/>
      <c r="DC7" s="639"/>
      <c r="DD7" s="592">
        <v>449275</v>
      </c>
      <c r="DE7" s="587"/>
      <c r="DF7" s="587"/>
      <c r="DG7" s="587"/>
      <c r="DH7" s="587"/>
      <c r="DI7" s="587"/>
      <c r="DJ7" s="587"/>
      <c r="DK7" s="587"/>
      <c r="DL7" s="587"/>
      <c r="DM7" s="587"/>
      <c r="DN7" s="587"/>
      <c r="DO7" s="587"/>
      <c r="DP7" s="588"/>
      <c r="DQ7" s="592">
        <v>1349976</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9932</v>
      </c>
      <c r="S8" s="587"/>
      <c r="T8" s="587"/>
      <c r="U8" s="587"/>
      <c r="V8" s="587"/>
      <c r="W8" s="587"/>
      <c r="X8" s="587"/>
      <c r="Y8" s="588"/>
      <c r="Z8" s="639">
        <v>0.1</v>
      </c>
      <c r="AA8" s="639"/>
      <c r="AB8" s="639"/>
      <c r="AC8" s="639"/>
      <c r="AD8" s="640">
        <v>9932</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28591</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3066778</v>
      </c>
      <c r="CS8" s="587"/>
      <c r="CT8" s="587"/>
      <c r="CU8" s="587"/>
      <c r="CV8" s="587"/>
      <c r="CW8" s="587"/>
      <c r="CX8" s="587"/>
      <c r="CY8" s="588"/>
      <c r="CZ8" s="639">
        <v>25.9</v>
      </c>
      <c r="DA8" s="639"/>
      <c r="DB8" s="639"/>
      <c r="DC8" s="639"/>
      <c r="DD8" s="592">
        <v>67349</v>
      </c>
      <c r="DE8" s="587"/>
      <c r="DF8" s="587"/>
      <c r="DG8" s="587"/>
      <c r="DH8" s="587"/>
      <c r="DI8" s="587"/>
      <c r="DJ8" s="587"/>
      <c r="DK8" s="587"/>
      <c r="DL8" s="587"/>
      <c r="DM8" s="587"/>
      <c r="DN8" s="587"/>
      <c r="DO8" s="587"/>
      <c r="DP8" s="588"/>
      <c r="DQ8" s="592">
        <v>1566360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15651</v>
      </c>
      <c r="S9" s="587"/>
      <c r="T9" s="587"/>
      <c r="U9" s="587"/>
      <c r="V9" s="587"/>
      <c r="W9" s="587"/>
      <c r="X9" s="587"/>
      <c r="Y9" s="588"/>
      <c r="Z9" s="639">
        <v>0.1</v>
      </c>
      <c r="AA9" s="639"/>
      <c r="AB9" s="639"/>
      <c r="AC9" s="639"/>
      <c r="AD9" s="640">
        <v>15651</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683447</v>
      </c>
      <c r="BH9" s="587"/>
      <c r="BI9" s="587"/>
      <c r="BJ9" s="587"/>
      <c r="BK9" s="587"/>
      <c r="BL9" s="587"/>
      <c r="BM9" s="587"/>
      <c r="BN9" s="588"/>
      <c r="BO9" s="639">
        <v>26</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1059542</v>
      </c>
      <c r="CS9" s="587"/>
      <c r="CT9" s="587"/>
      <c r="CU9" s="587"/>
      <c r="CV9" s="587"/>
      <c r="CW9" s="587"/>
      <c r="CX9" s="587"/>
      <c r="CY9" s="588"/>
      <c r="CZ9" s="639">
        <v>8.9</v>
      </c>
      <c r="DA9" s="639"/>
      <c r="DB9" s="639"/>
      <c r="DC9" s="639"/>
      <c r="DD9" s="592">
        <v>220062</v>
      </c>
      <c r="DE9" s="587"/>
      <c r="DF9" s="587"/>
      <c r="DG9" s="587"/>
      <c r="DH9" s="587"/>
      <c r="DI9" s="587"/>
      <c r="DJ9" s="587"/>
      <c r="DK9" s="587"/>
      <c r="DL9" s="587"/>
      <c r="DM9" s="587"/>
      <c r="DN9" s="587"/>
      <c r="DO9" s="587"/>
      <c r="DP9" s="588"/>
      <c r="DQ9" s="592">
        <v>642996</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208428</v>
      </c>
      <c r="S10" s="587"/>
      <c r="T10" s="587"/>
      <c r="U10" s="587"/>
      <c r="V10" s="587"/>
      <c r="W10" s="587"/>
      <c r="X10" s="587"/>
      <c r="Y10" s="588"/>
      <c r="Z10" s="639">
        <v>1.7</v>
      </c>
      <c r="AA10" s="639"/>
      <c r="AB10" s="639"/>
      <c r="AC10" s="639"/>
      <c r="AD10" s="640">
        <v>208428</v>
      </c>
      <c r="AE10" s="640"/>
      <c r="AF10" s="640"/>
      <c r="AG10" s="640"/>
      <c r="AH10" s="640"/>
      <c r="AI10" s="640"/>
      <c r="AJ10" s="640"/>
      <c r="AK10" s="640"/>
      <c r="AL10" s="609">
        <v>3.4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115420</v>
      </c>
      <c r="BH10" s="587"/>
      <c r="BI10" s="587"/>
      <c r="BJ10" s="587"/>
      <c r="BK10" s="587"/>
      <c r="BL10" s="587"/>
      <c r="BM10" s="587"/>
      <c r="BN10" s="588"/>
      <c r="BO10" s="639">
        <v>4.4000000000000004</v>
      </c>
      <c r="BP10" s="639"/>
      <c r="BQ10" s="639"/>
      <c r="BR10" s="639"/>
      <c r="BS10" s="592">
        <v>19222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123449</v>
      </c>
      <c r="CS10" s="587"/>
      <c r="CT10" s="587"/>
      <c r="CU10" s="587"/>
      <c r="CV10" s="587"/>
      <c r="CW10" s="587"/>
      <c r="CX10" s="587"/>
      <c r="CY10" s="588"/>
      <c r="CZ10" s="639">
        <v>1</v>
      </c>
      <c r="DA10" s="639"/>
      <c r="DB10" s="639"/>
      <c r="DC10" s="639"/>
      <c r="DD10" s="592" t="s">
        <v>112</v>
      </c>
      <c r="DE10" s="587"/>
      <c r="DF10" s="587"/>
      <c r="DG10" s="587"/>
      <c r="DH10" s="587"/>
      <c r="DI10" s="587"/>
      <c r="DJ10" s="587"/>
      <c r="DK10" s="587"/>
      <c r="DL10" s="587"/>
      <c r="DM10" s="587"/>
      <c r="DN10" s="587"/>
      <c r="DO10" s="587"/>
      <c r="DP10" s="588"/>
      <c r="DQ10" s="592">
        <v>11559</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7683</v>
      </c>
      <c r="S11" s="587"/>
      <c r="T11" s="587"/>
      <c r="U11" s="587"/>
      <c r="V11" s="587"/>
      <c r="W11" s="587"/>
      <c r="X11" s="587"/>
      <c r="Y11" s="588"/>
      <c r="Z11" s="639">
        <v>0.1</v>
      </c>
      <c r="AA11" s="639"/>
      <c r="AB11" s="639"/>
      <c r="AC11" s="639"/>
      <c r="AD11" s="640">
        <v>7683</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79518</v>
      </c>
      <c r="BH11" s="587"/>
      <c r="BI11" s="587"/>
      <c r="BJ11" s="587"/>
      <c r="BK11" s="587"/>
      <c r="BL11" s="587"/>
      <c r="BM11" s="587"/>
      <c r="BN11" s="588"/>
      <c r="BO11" s="639">
        <v>3</v>
      </c>
      <c r="BP11" s="639"/>
      <c r="BQ11" s="639"/>
      <c r="BR11" s="639"/>
      <c r="BS11" s="592">
        <v>12783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463819</v>
      </c>
      <c r="CS11" s="587"/>
      <c r="CT11" s="587"/>
      <c r="CU11" s="587"/>
      <c r="CV11" s="587"/>
      <c r="CW11" s="587"/>
      <c r="CX11" s="587"/>
      <c r="CY11" s="588"/>
      <c r="CZ11" s="639">
        <v>3.9</v>
      </c>
      <c r="DA11" s="639"/>
      <c r="DB11" s="639"/>
      <c r="DC11" s="639"/>
      <c r="DD11" s="592">
        <v>275681</v>
      </c>
      <c r="DE11" s="587"/>
      <c r="DF11" s="587"/>
      <c r="DG11" s="587"/>
      <c r="DH11" s="587"/>
      <c r="DI11" s="587"/>
      <c r="DJ11" s="587"/>
      <c r="DK11" s="587"/>
      <c r="DL11" s="587"/>
      <c r="DM11" s="587"/>
      <c r="DN11" s="587"/>
      <c r="DO11" s="587"/>
      <c r="DP11" s="588"/>
      <c r="DQ11" s="592">
        <v>151428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1441191</v>
      </c>
      <c r="BH12" s="587"/>
      <c r="BI12" s="587"/>
      <c r="BJ12" s="587"/>
      <c r="BK12" s="587"/>
      <c r="BL12" s="587"/>
      <c r="BM12" s="587"/>
      <c r="BN12" s="588"/>
      <c r="BO12" s="639">
        <v>54.7</v>
      </c>
      <c r="BP12" s="639"/>
      <c r="BQ12" s="639"/>
      <c r="BR12" s="639"/>
      <c r="BS12" s="592">
        <v>94670</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201597</v>
      </c>
      <c r="CS12" s="587"/>
      <c r="CT12" s="587"/>
      <c r="CU12" s="587"/>
      <c r="CV12" s="587"/>
      <c r="CW12" s="587"/>
      <c r="CX12" s="587"/>
      <c r="CY12" s="588"/>
      <c r="CZ12" s="639">
        <v>1.7</v>
      </c>
      <c r="DA12" s="639"/>
      <c r="DB12" s="639"/>
      <c r="DC12" s="639"/>
      <c r="DD12" s="592">
        <v>47634</v>
      </c>
      <c r="DE12" s="587"/>
      <c r="DF12" s="587"/>
      <c r="DG12" s="587"/>
      <c r="DH12" s="587"/>
      <c r="DI12" s="587"/>
      <c r="DJ12" s="587"/>
      <c r="DK12" s="587"/>
      <c r="DL12" s="587"/>
      <c r="DM12" s="587"/>
      <c r="DN12" s="587"/>
      <c r="DO12" s="587"/>
      <c r="DP12" s="588"/>
      <c r="DQ12" s="592">
        <v>113607</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26520</v>
      </c>
      <c r="S13" s="587"/>
      <c r="T13" s="587"/>
      <c r="U13" s="587"/>
      <c r="V13" s="587"/>
      <c r="W13" s="587"/>
      <c r="X13" s="587"/>
      <c r="Y13" s="588"/>
      <c r="Z13" s="639">
        <v>0.2</v>
      </c>
      <c r="AA13" s="639"/>
      <c r="AB13" s="639"/>
      <c r="AC13" s="639"/>
      <c r="AD13" s="640">
        <v>26520</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1434099</v>
      </c>
      <c r="BH13" s="587"/>
      <c r="BI13" s="587"/>
      <c r="BJ13" s="587"/>
      <c r="BK13" s="587"/>
      <c r="BL13" s="587"/>
      <c r="BM13" s="587"/>
      <c r="BN13" s="588"/>
      <c r="BO13" s="639">
        <v>54.5</v>
      </c>
      <c r="BP13" s="639"/>
      <c r="BQ13" s="639"/>
      <c r="BR13" s="639"/>
      <c r="BS13" s="592">
        <v>94670</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1757866</v>
      </c>
      <c r="CS13" s="587"/>
      <c r="CT13" s="587"/>
      <c r="CU13" s="587"/>
      <c r="CV13" s="587"/>
      <c r="CW13" s="587"/>
      <c r="CX13" s="587"/>
      <c r="CY13" s="588"/>
      <c r="CZ13" s="639">
        <v>14.8</v>
      </c>
      <c r="DA13" s="639"/>
      <c r="DB13" s="639"/>
      <c r="DC13" s="639"/>
      <c r="DD13" s="592">
        <v>402205</v>
      </c>
      <c r="DE13" s="587"/>
      <c r="DF13" s="587"/>
      <c r="DG13" s="587"/>
      <c r="DH13" s="587"/>
      <c r="DI13" s="587"/>
      <c r="DJ13" s="587"/>
      <c r="DK13" s="587"/>
      <c r="DL13" s="587"/>
      <c r="DM13" s="587"/>
      <c r="DN13" s="587"/>
      <c r="DO13" s="587"/>
      <c r="DP13" s="588"/>
      <c r="DQ13" s="592">
        <v>1095360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46515</v>
      </c>
      <c r="BH14" s="587"/>
      <c r="BI14" s="587"/>
      <c r="BJ14" s="587"/>
      <c r="BK14" s="587"/>
      <c r="BL14" s="587"/>
      <c r="BM14" s="587"/>
      <c r="BN14" s="588"/>
      <c r="BO14" s="639">
        <v>1.8</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527249</v>
      </c>
      <c r="CS14" s="587"/>
      <c r="CT14" s="587"/>
      <c r="CU14" s="587"/>
      <c r="CV14" s="587"/>
      <c r="CW14" s="587"/>
      <c r="CX14" s="587"/>
      <c r="CY14" s="588"/>
      <c r="CZ14" s="639">
        <v>4.5</v>
      </c>
      <c r="DA14" s="639"/>
      <c r="DB14" s="639"/>
      <c r="DC14" s="639"/>
      <c r="DD14" s="592">
        <v>84502</v>
      </c>
      <c r="DE14" s="587"/>
      <c r="DF14" s="587"/>
      <c r="DG14" s="587"/>
      <c r="DH14" s="587"/>
      <c r="DI14" s="587"/>
      <c r="DJ14" s="587"/>
      <c r="DK14" s="587"/>
      <c r="DL14" s="587"/>
      <c r="DM14" s="587"/>
      <c r="DN14" s="587"/>
      <c r="DO14" s="587"/>
      <c r="DP14" s="588"/>
      <c r="DQ14" s="592">
        <v>441490</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4324</v>
      </c>
      <c r="S15" s="587"/>
      <c r="T15" s="587"/>
      <c r="U15" s="587"/>
      <c r="V15" s="587"/>
      <c r="W15" s="587"/>
      <c r="X15" s="587"/>
      <c r="Y15" s="588"/>
      <c r="Z15" s="639">
        <v>0</v>
      </c>
      <c r="AA15" s="639"/>
      <c r="AB15" s="639"/>
      <c r="AC15" s="639"/>
      <c r="AD15" s="640">
        <v>4324</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122304</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948737</v>
      </c>
      <c r="CS15" s="587"/>
      <c r="CT15" s="587"/>
      <c r="CU15" s="587"/>
      <c r="CV15" s="587"/>
      <c r="CW15" s="587"/>
      <c r="CX15" s="587"/>
      <c r="CY15" s="588"/>
      <c r="CZ15" s="639">
        <v>8</v>
      </c>
      <c r="DA15" s="639"/>
      <c r="DB15" s="639"/>
      <c r="DC15" s="639"/>
      <c r="DD15" s="592">
        <v>289143</v>
      </c>
      <c r="DE15" s="587"/>
      <c r="DF15" s="587"/>
      <c r="DG15" s="587"/>
      <c r="DH15" s="587"/>
      <c r="DI15" s="587"/>
      <c r="DJ15" s="587"/>
      <c r="DK15" s="587"/>
      <c r="DL15" s="587"/>
      <c r="DM15" s="587"/>
      <c r="DN15" s="587"/>
      <c r="DO15" s="587"/>
      <c r="DP15" s="588"/>
      <c r="DQ15" s="592">
        <v>664085</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3872081</v>
      </c>
      <c r="S16" s="587"/>
      <c r="T16" s="587"/>
      <c r="U16" s="587"/>
      <c r="V16" s="587"/>
      <c r="W16" s="587"/>
      <c r="X16" s="587"/>
      <c r="Y16" s="588"/>
      <c r="Z16" s="639">
        <v>32.299999999999997</v>
      </c>
      <c r="AA16" s="639"/>
      <c r="AB16" s="639"/>
      <c r="AC16" s="639"/>
      <c r="AD16" s="640">
        <v>3119815</v>
      </c>
      <c r="AE16" s="640"/>
      <c r="AF16" s="640"/>
      <c r="AG16" s="640"/>
      <c r="AH16" s="640"/>
      <c r="AI16" s="640"/>
      <c r="AJ16" s="640"/>
      <c r="AK16" s="640"/>
      <c r="AL16" s="609">
        <v>51.2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38533</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18662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3119815</v>
      </c>
      <c r="S17" s="587"/>
      <c r="T17" s="587"/>
      <c r="U17" s="587"/>
      <c r="V17" s="587"/>
      <c r="W17" s="587"/>
      <c r="X17" s="587"/>
      <c r="Y17" s="588"/>
      <c r="Z17" s="639">
        <v>26</v>
      </c>
      <c r="AA17" s="639"/>
      <c r="AB17" s="639"/>
      <c r="AC17" s="639"/>
      <c r="AD17" s="640">
        <v>3119815</v>
      </c>
      <c r="AE17" s="640"/>
      <c r="AF17" s="640"/>
      <c r="AG17" s="640"/>
      <c r="AH17" s="640"/>
      <c r="AI17" s="640"/>
      <c r="AJ17" s="640"/>
      <c r="AK17" s="640"/>
      <c r="AL17" s="609">
        <v>51.2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1503301</v>
      </c>
      <c r="CS17" s="587"/>
      <c r="CT17" s="587"/>
      <c r="CU17" s="587"/>
      <c r="CV17" s="587"/>
      <c r="CW17" s="587"/>
      <c r="CX17" s="587"/>
      <c r="CY17" s="588"/>
      <c r="CZ17" s="639">
        <v>12.7</v>
      </c>
      <c r="DA17" s="639"/>
      <c r="DB17" s="639"/>
      <c r="DC17" s="639"/>
      <c r="DD17" s="592" t="s">
        <v>112</v>
      </c>
      <c r="DE17" s="587"/>
      <c r="DF17" s="587"/>
      <c r="DG17" s="587"/>
      <c r="DH17" s="587"/>
      <c r="DI17" s="587"/>
      <c r="DJ17" s="587"/>
      <c r="DK17" s="587"/>
      <c r="DL17" s="587"/>
      <c r="DM17" s="587"/>
      <c r="DN17" s="587"/>
      <c r="DO17" s="587"/>
      <c r="DP17" s="588"/>
      <c r="DQ17" s="592">
        <v>1430836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752263</v>
      </c>
      <c r="S18" s="587"/>
      <c r="T18" s="587"/>
      <c r="U18" s="587"/>
      <c r="V18" s="587"/>
      <c r="W18" s="587"/>
      <c r="X18" s="587"/>
      <c r="Y18" s="588"/>
      <c r="Z18" s="639">
        <v>6.3</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116108</v>
      </c>
      <c r="BH19" s="587"/>
      <c r="BI19" s="587"/>
      <c r="BJ19" s="587"/>
      <c r="BK19" s="587"/>
      <c r="BL19" s="587"/>
      <c r="BM19" s="587"/>
      <c r="BN19" s="588"/>
      <c r="BO19" s="639">
        <v>4.4000000000000004</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6858075</v>
      </c>
      <c r="S20" s="587"/>
      <c r="T20" s="587"/>
      <c r="U20" s="587"/>
      <c r="V20" s="587"/>
      <c r="W20" s="587"/>
      <c r="X20" s="587"/>
      <c r="Y20" s="588"/>
      <c r="Z20" s="639">
        <v>57.2</v>
      </c>
      <c r="AA20" s="639"/>
      <c r="AB20" s="639"/>
      <c r="AC20" s="639"/>
      <c r="AD20" s="640">
        <v>6026953</v>
      </c>
      <c r="AE20" s="640"/>
      <c r="AF20" s="640"/>
      <c r="AG20" s="640"/>
      <c r="AH20" s="640"/>
      <c r="AI20" s="640"/>
      <c r="AJ20" s="640"/>
      <c r="AK20" s="640"/>
      <c r="AL20" s="609">
        <v>98.8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116108</v>
      </c>
      <c r="BH20" s="587"/>
      <c r="BI20" s="587"/>
      <c r="BJ20" s="587"/>
      <c r="BK20" s="587"/>
      <c r="BL20" s="587"/>
      <c r="BM20" s="587"/>
      <c r="BN20" s="588"/>
      <c r="BO20" s="639">
        <v>4.4000000000000004</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11847872</v>
      </c>
      <c r="CS20" s="587"/>
      <c r="CT20" s="587"/>
      <c r="CU20" s="587"/>
      <c r="CV20" s="587"/>
      <c r="CW20" s="587"/>
      <c r="CX20" s="587"/>
      <c r="CY20" s="588"/>
      <c r="CZ20" s="639">
        <v>100</v>
      </c>
      <c r="DA20" s="639"/>
      <c r="DB20" s="639"/>
      <c r="DC20" s="639"/>
      <c r="DD20" s="592">
        <v>1835851</v>
      </c>
      <c r="DE20" s="587"/>
      <c r="DF20" s="587"/>
      <c r="DG20" s="587"/>
      <c r="DH20" s="587"/>
      <c r="DI20" s="587"/>
      <c r="DJ20" s="587"/>
      <c r="DK20" s="587"/>
      <c r="DL20" s="587"/>
      <c r="DM20" s="587"/>
      <c r="DN20" s="587"/>
      <c r="DO20" s="587"/>
      <c r="DP20" s="588"/>
      <c r="DQ20" s="592">
        <v>7634934</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2983</v>
      </c>
      <c r="S21" s="587"/>
      <c r="T21" s="587"/>
      <c r="U21" s="587"/>
      <c r="V21" s="587"/>
      <c r="W21" s="587"/>
      <c r="X21" s="587"/>
      <c r="Y21" s="588"/>
      <c r="Z21" s="639">
        <v>0</v>
      </c>
      <c r="AA21" s="639"/>
      <c r="AB21" s="639"/>
      <c r="AC21" s="639"/>
      <c r="AD21" s="640">
        <v>2983</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37252</v>
      </c>
      <c r="BH21" s="587"/>
      <c r="BI21" s="587"/>
      <c r="BJ21" s="587"/>
      <c r="BK21" s="587"/>
      <c r="BL21" s="587"/>
      <c r="BM21" s="587"/>
      <c r="BN21" s="588"/>
      <c r="BO21" s="639">
        <v>1.4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210833</v>
      </c>
      <c r="S22" s="587"/>
      <c r="T22" s="587"/>
      <c r="U22" s="587"/>
      <c r="V22" s="587"/>
      <c r="W22" s="587"/>
      <c r="X22" s="587"/>
      <c r="Y22" s="588"/>
      <c r="Z22" s="639">
        <v>1.8</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160357</v>
      </c>
      <c r="S23" s="587"/>
      <c r="T23" s="587"/>
      <c r="U23" s="587"/>
      <c r="V23" s="587"/>
      <c r="W23" s="587"/>
      <c r="X23" s="587"/>
      <c r="Y23" s="588"/>
      <c r="Z23" s="639">
        <v>1.3</v>
      </c>
      <c r="AA23" s="639"/>
      <c r="AB23" s="639"/>
      <c r="AC23" s="639"/>
      <c r="AD23" s="640">
        <v>37481</v>
      </c>
      <c r="AE23" s="640"/>
      <c r="AF23" s="640"/>
      <c r="AG23" s="640"/>
      <c r="AH23" s="640"/>
      <c r="AI23" s="640"/>
      <c r="AJ23" s="640"/>
      <c r="AK23" s="640"/>
      <c r="AL23" s="609">
        <v>0.6</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78856</v>
      </c>
      <c r="BH23" s="587"/>
      <c r="BI23" s="587"/>
      <c r="BJ23" s="587"/>
      <c r="BK23" s="587"/>
      <c r="BL23" s="587"/>
      <c r="BM23" s="587"/>
      <c r="BN23" s="588"/>
      <c r="BO23" s="639">
        <v>3</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170269</v>
      </c>
      <c r="S24" s="587"/>
      <c r="T24" s="587"/>
      <c r="U24" s="587"/>
      <c r="V24" s="587"/>
      <c r="W24" s="587"/>
      <c r="X24" s="587"/>
      <c r="Y24" s="588"/>
      <c r="Z24" s="639">
        <v>1.4</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5289188</v>
      </c>
      <c r="CS24" s="637"/>
      <c r="CT24" s="637"/>
      <c r="CU24" s="637"/>
      <c r="CV24" s="637"/>
      <c r="CW24" s="637"/>
      <c r="CX24" s="637"/>
      <c r="CY24" s="684"/>
      <c r="CZ24" s="688">
        <v>44.6</v>
      </c>
      <c r="DA24" s="689"/>
      <c r="DB24" s="689"/>
      <c r="DC24" s="690"/>
      <c r="DD24" s="683">
        <v>3821565</v>
      </c>
      <c r="DE24" s="637"/>
      <c r="DF24" s="637"/>
      <c r="DG24" s="637"/>
      <c r="DH24" s="637"/>
      <c r="DI24" s="637"/>
      <c r="DJ24" s="637"/>
      <c r="DK24" s="684"/>
      <c r="DL24" s="683">
        <v>3717398</v>
      </c>
      <c r="DM24" s="637"/>
      <c r="DN24" s="637"/>
      <c r="DO24" s="637"/>
      <c r="DP24" s="637"/>
      <c r="DQ24" s="637"/>
      <c r="DR24" s="637"/>
      <c r="DS24" s="637"/>
      <c r="DT24" s="637"/>
      <c r="DU24" s="637"/>
      <c r="DV24" s="684"/>
      <c r="DW24" s="685">
        <v>56.8</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1731799</v>
      </c>
      <c r="S25" s="587"/>
      <c r="T25" s="587"/>
      <c r="U25" s="587"/>
      <c r="V25" s="587"/>
      <c r="W25" s="587"/>
      <c r="X25" s="587"/>
      <c r="Y25" s="588"/>
      <c r="Z25" s="639">
        <v>14.4</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1991128</v>
      </c>
      <c r="CS25" s="605"/>
      <c r="CT25" s="605"/>
      <c r="CU25" s="605"/>
      <c r="CV25" s="605"/>
      <c r="CW25" s="605"/>
      <c r="CX25" s="605"/>
      <c r="CY25" s="606"/>
      <c r="CZ25" s="589">
        <v>16.8</v>
      </c>
      <c r="DA25" s="607"/>
      <c r="DB25" s="607"/>
      <c r="DC25" s="608"/>
      <c r="DD25" s="592">
        <v>1843890</v>
      </c>
      <c r="DE25" s="605"/>
      <c r="DF25" s="605"/>
      <c r="DG25" s="605"/>
      <c r="DH25" s="605"/>
      <c r="DI25" s="605"/>
      <c r="DJ25" s="605"/>
      <c r="DK25" s="606"/>
      <c r="DL25" s="592">
        <v>1762358</v>
      </c>
      <c r="DM25" s="605"/>
      <c r="DN25" s="605"/>
      <c r="DO25" s="605"/>
      <c r="DP25" s="605"/>
      <c r="DQ25" s="605"/>
      <c r="DR25" s="605"/>
      <c r="DS25" s="605"/>
      <c r="DT25" s="605"/>
      <c r="DU25" s="605"/>
      <c r="DV25" s="606"/>
      <c r="DW25" s="609">
        <v>26.9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1158414</v>
      </c>
      <c r="CS26" s="587"/>
      <c r="CT26" s="587"/>
      <c r="CU26" s="587"/>
      <c r="CV26" s="587"/>
      <c r="CW26" s="587"/>
      <c r="CX26" s="587"/>
      <c r="CY26" s="588"/>
      <c r="CZ26" s="589">
        <v>9.8000000000000007</v>
      </c>
      <c r="DA26" s="607"/>
      <c r="DB26" s="607"/>
      <c r="DC26" s="608"/>
      <c r="DD26" s="592">
        <v>1063273</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960216</v>
      </c>
      <c r="S27" s="587"/>
      <c r="T27" s="587"/>
      <c r="U27" s="587"/>
      <c r="V27" s="587"/>
      <c r="W27" s="587"/>
      <c r="X27" s="587"/>
      <c r="Y27" s="588"/>
      <c r="Z27" s="639">
        <v>8</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2633094</v>
      </c>
      <c r="BH27" s="587"/>
      <c r="BI27" s="587"/>
      <c r="BJ27" s="587"/>
      <c r="BK27" s="587"/>
      <c r="BL27" s="587"/>
      <c r="BM27" s="587"/>
      <c r="BN27" s="588"/>
      <c r="BO27" s="639">
        <v>100</v>
      </c>
      <c r="BP27" s="639"/>
      <c r="BQ27" s="639"/>
      <c r="BR27" s="639"/>
      <c r="BS27" s="592">
        <v>126675</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1794759</v>
      </c>
      <c r="CS27" s="605"/>
      <c r="CT27" s="605"/>
      <c r="CU27" s="605"/>
      <c r="CV27" s="605"/>
      <c r="CW27" s="605"/>
      <c r="CX27" s="605"/>
      <c r="CY27" s="606"/>
      <c r="CZ27" s="589">
        <v>15.1</v>
      </c>
      <c r="DA27" s="607"/>
      <c r="DB27" s="607"/>
      <c r="DC27" s="608"/>
      <c r="DD27" s="592">
        <v>546839</v>
      </c>
      <c r="DE27" s="605"/>
      <c r="DF27" s="605"/>
      <c r="DG27" s="605"/>
      <c r="DH27" s="605"/>
      <c r="DI27" s="605"/>
      <c r="DJ27" s="605"/>
      <c r="DK27" s="606"/>
      <c r="DL27" s="592">
        <v>524204</v>
      </c>
      <c r="DM27" s="605"/>
      <c r="DN27" s="605"/>
      <c r="DO27" s="605"/>
      <c r="DP27" s="605"/>
      <c r="DQ27" s="605"/>
      <c r="DR27" s="605"/>
      <c r="DS27" s="605"/>
      <c r="DT27" s="605"/>
      <c r="DU27" s="605"/>
      <c r="DV27" s="606"/>
      <c r="DW27" s="609">
        <v>8</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45479</v>
      </c>
      <c r="S28" s="587"/>
      <c r="T28" s="587"/>
      <c r="U28" s="587"/>
      <c r="V28" s="587"/>
      <c r="W28" s="587"/>
      <c r="X28" s="587"/>
      <c r="Y28" s="588"/>
      <c r="Z28" s="639">
        <v>0.4</v>
      </c>
      <c r="AA28" s="639"/>
      <c r="AB28" s="639"/>
      <c r="AC28" s="639"/>
      <c r="AD28" s="640">
        <v>30842</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1503301</v>
      </c>
      <c r="CS28" s="587"/>
      <c r="CT28" s="587"/>
      <c r="CU28" s="587"/>
      <c r="CV28" s="587"/>
      <c r="CW28" s="587"/>
      <c r="CX28" s="587"/>
      <c r="CY28" s="588"/>
      <c r="CZ28" s="589">
        <v>12.7</v>
      </c>
      <c r="DA28" s="607"/>
      <c r="DB28" s="607"/>
      <c r="DC28" s="608"/>
      <c r="DD28" s="592">
        <v>1430836</v>
      </c>
      <c r="DE28" s="587"/>
      <c r="DF28" s="587"/>
      <c r="DG28" s="587"/>
      <c r="DH28" s="587"/>
      <c r="DI28" s="587"/>
      <c r="DJ28" s="587"/>
      <c r="DK28" s="588"/>
      <c r="DL28" s="592">
        <v>1430836</v>
      </c>
      <c r="DM28" s="587"/>
      <c r="DN28" s="587"/>
      <c r="DO28" s="587"/>
      <c r="DP28" s="587"/>
      <c r="DQ28" s="587"/>
      <c r="DR28" s="587"/>
      <c r="DS28" s="587"/>
      <c r="DT28" s="587"/>
      <c r="DU28" s="587"/>
      <c r="DV28" s="588"/>
      <c r="DW28" s="609">
        <v>21.9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6513</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1503301</v>
      </c>
      <c r="CS29" s="605"/>
      <c r="CT29" s="605"/>
      <c r="CU29" s="605"/>
      <c r="CV29" s="605"/>
      <c r="CW29" s="605"/>
      <c r="CX29" s="605"/>
      <c r="CY29" s="606"/>
      <c r="CZ29" s="589">
        <v>12.7</v>
      </c>
      <c r="DA29" s="607"/>
      <c r="DB29" s="607"/>
      <c r="DC29" s="608"/>
      <c r="DD29" s="592">
        <v>1430836</v>
      </c>
      <c r="DE29" s="605"/>
      <c r="DF29" s="605"/>
      <c r="DG29" s="605"/>
      <c r="DH29" s="605"/>
      <c r="DI29" s="605"/>
      <c r="DJ29" s="605"/>
      <c r="DK29" s="606"/>
      <c r="DL29" s="592">
        <v>1430836</v>
      </c>
      <c r="DM29" s="605"/>
      <c r="DN29" s="605"/>
      <c r="DO29" s="605"/>
      <c r="DP29" s="605"/>
      <c r="DQ29" s="605"/>
      <c r="DR29" s="605"/>
      <c r="DS29" s="605"/>
      <c r="DT29" s="605"/>
      <c r="DU29" s="605"/>
      <c r="DV29" s="606"/>
      <c r="DW29" s="609">
        <v>21.9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285696</v>
      </c>
      <c r="S30" s="587"/>
      <c r="T30" s="587"/>
      <c r="U30" s="587"/>
      <c r="V30" s="587"/>
      <c r="W30" s="587"/>
      <c r="X30" s="587"/>
      <c r="Y30" s="588"/>
      <c r="Z30" s="639">
        <v>2.4</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99.1</v>
      </c>
      <c r="BH30" s="653"/>
      <c r="BI30" s="653"/>
      <c r="BJ30" s="653"/>
      <c r="BK30" s="653"/>
      <c r="BL30" s="653"/>
      <c r="BM30" s="654">
        <v>96</v>
      </c>
      <c r="BN30" s="653"/>
      <c r="BO30" s="653"/>
      <c r="BP30" s="653"/>
      <c r="BQ30" s="655"/>
      <c r="BR30" s="652">
        <v>98.8</v>
      </c>
      <c r="BS30" s="653"/>
      <c r="BT30" s="653"/>
      <c r="BU30" s="653"/>
      <c r="BV30" s="653"/>
      <c r="BW30" s="653"/>
      <c r="BX30" s="654">
        <v>94.8</v>
      </c>
      <c r="BY30" s="653"/>
      <c r="BZ30" s="653"/>
      <c r="CA30" s="653"/>
      <c r="CB30" s="655"/>
      <c r="CD30" s="658"/>
      <c r="CE30" s="659"/>
      <c r="CF30" s="623" t="s">
        <v>292</v>
      </c>
      <c r="CG30" s="620"/>
      <c r="CH30" s="620"/>
      <c r="CI30" s="620"/>
      <c r="CJ30" s="620"/>
      <c r="CK30" s="620"/>
      <c r="CL30" s="620"/>
      <c r="CM30" s="620"/>
      <c r="CN30" s="620"/>
      <c r="CO30" s="620"/>
      <c r="CP30" s="620"/>
      <c r="CQ30" s="621"/>
      <c r="CR30" s="586">
        <v>1295459</v>
      </c>
      <c r="CS30" s="587"/>
      <c r="CT30" s="587"/>
      <c r="CU30" s="587"/>
      <c r="CV30" s="587"/>
      <c r="CW30" s="587"/>
      <c r="CX30" s="587"/>
      <c r="CY30" s="588"/>
      <c r="CZ30" s="589">
        <v>10.9</v>
      </c>
      <c r="DA30" s="607"/>
      <c r="DB30" s="607"/>
      <c r="DC30" s="608"/>
      <c r="DD30" s="592">
        <v>1223445</v>
      </c>
      <c r="DE30" s="587"/>
      <c r="DF30" s="587"/>
      <c r="DG30" s="587"/>
      <c r="DH30" s="587"/>
      <c r="DI30" s="587"/>
      <c r="DJ30" s="587"/>
      <c r="DK30" s="588"/>
      <c r="DL30" s="592">
        <v>1223445</v>
      </c>
      <c r="DM30" s="587"/>
      <c r="DN30" s="587"/>
      <c r="DO30" s="587"/>
      <c r="DP30" s="587"/>
      <c r="DQ30" s="587"/>
      <c r="DR30" s="587"/>
      <c r="DS30" s="587"/>
      <c r="DT30" s="587"/>
      <c r="DU30" s="587"/>
      <c r="DV30" s="588"/>
      <c r="DW30" s="609">
        <v>18.7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34743</v>
      </c>
      <c r="S31" s="587"/>
      <c r="T31" s="587"/>
      <c r="U31" s="587"/>
      <c r="V31" s="587"/>
      <c r="W31" s="587"/>
      <c r="X31" s="587"/>
      <c r="Y31" s="588"/>
      <c r="Z31" s="639">
        <v>0.3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95.8</v>
      </c>
      <c r="BN31" s="651"/>
      <c r="BO31" s="651"/>
      <c r="BP31" s="651"/>
      <c r="BQ31" s="615"/>
      <c r="BR31" s="650">
        <v>98.8</v>
      </c>
      <c r="BS31" s="605"/>
      <c r="BT31" s="605"/>
      <c r="BU31" s="605"/>
      <c r="BV31" s="605"/>
      <c r="BW31" s="605"/>
      <c r="BX31" s="641">
        <v>94.5</v>
      </c>
      <c r="BY31" s="651"/>
      <c r="BZ31" s="651"/>
      <c r="CA31" s="651"/>
      <c r="CB31" s="615"/>
      <c r="CD31" s="658"/>
      <c r="CE31" s="659"/>
      <c r="CF31" s="623" t="s">
        <v>296</v>
      </c>
      <c r="CG31" s="620"/>
      <c r="CH31" s="620"/>
      <c r="CI31" s="620"/>
      <c r="CJ31" s="620"/>
      <c r="CK31" s="620"/>
      <c r="CL31" s="620"/>
      <c r="CM31" s="620"/>
      <c r="CN31" s="620"/>
      <c r="CO31" s="620"/>
      <c r="CP31" s="620"/>
      <c r="CQ31" s="621"/>
      <c r="CR31" s="586">
        <v>207842</v>
      </c>
      <c r="CS31" s="605"/>
      <c r="CT31" s="605"/>
      <c r="CU31" s="605"/>
      <c r="CV31" s="605"/>
      <c r="CW31" s="605"/>
      <c r="CX31" s="605"/>
      <c r="CY31" s="606"/>
      <c r="CZ31" s="589">
        <v>1.8</v>
      </c>
      <c r="DA31" s="607"/>
      <c r="DB31" s="607"/>
      <c r="DC31" s="608"/>
      <c r="DD31" s="592">
        <v>207391</v>
      </c>
      <c r="DE31" s="605"/>
      <c r="DF31" s="605"/>
      <c r="DG31" s="605"/>
      <c r="DH31" s="605"/>
      <c r="DI31" s="605"/>
      <c r="DJ31" s="605"/>
      <c r="DK31" s="606"/>
      <c r="DL31" s="592">
        <v>207391</v>
      </c>
      <c r="DM31" s="605"/>
      <c r="DN31" s="605"/>
      <c r="DO31" s="605"/>
      <c r="DP31" s="605"/>
      <c r="DQ31" s="605"/>
      <c r="DR31" s="605"/>
      <c r="DS31" s="605"/>
      <c r="DT31" s="605"/>
      <c r="DU31" s="605"/>
      <c r="DV31" s="606"/>
      <c r="DW31" s="609">
        <v>3.2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400948</v>
      </c>
      <c r="S32" s="587"/>
      <c r="T32" s="587"/>
      <c r="U32" s="587"/>
      <c r="V32" s="587"/>
      <c r="W32" s="587"/>
      <c r="X32" s="587"/>
      <c r="Y32" s="588"/>
      <c r="Z32" s="639">
        <v>3.3</v>
      </c>
      <c r="AA32" s="639"/>
      <c r="AB32" s="639"/>
      <c r="AC32" s="639"/>
      <c r="AD32" s="640">
        <v>146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99.1</v>
      </c>
      <c r="BH32" s="571"/>
      <c r="BI32" s="571"/>
      <c r="BJ32" s="571"/>
      <c r="BK32" s="571"/>
      <c r="BL32" s="571"/>
      <c r="BM32" s="634">
        <v>95.8</v>
      </c>
      <c r="BN32" s="571"/>
      <c r="BO32" s="571"/>
      <c r="BP32" s="571"/>
      <c r="BQ32" s="628"/>
      <c r="BR32" s="649">
        <v>98.7</v>
      </c>
      <c r="BS32" s="571"/>
      <c r="BT32" s="571"/>
      <c r="BU32" s="571"/>
      <c r="BV32" s="571"/>
      <c r="BW32" s="571"/>
      <c r="BX32" s="634">
        <v>94.6</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1130464</v>
      </c>
      <c r="S33" s="587"/>
      <c r="T33" s="587"/>
      <c r="U33" s="587"/>
      <c r="V33" s="587"/>
      <c r="W33" s="587"/>
      <c r="X33" s="587"/>
      <c r="Y33" s="588"/>
      <c r="Z33" s="639">
        <v>9.4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4684300</v>
      </c>
      <c r="CS33" s="605"/>
      <c r="CT33" s="605"/>
      <c r="CU33" s="605"/>
      <c r="CV33" s="605"/>
      <c r="CW33" s="605"/>
      <c r="CX33" s="605"/>
      <c r="CY33" s="606"/>
      <c r="CZ33" s="589">
        <v>39.5</v>
      </c>
      <c r="DA33" s="607"/>
      <c r="DB33" s="607"/>
      <c r="DC33" s="608"/>
      <c r="DD33" s="592">
        <v>3342783</v>
      </c>
      <c r="DE33" s="605"/>
      <c r="DF33" s="605"/>
      <c r="DG33" s="605"/>
      <c r="DH33" s="605"/>
      <c r="DI33" s="605"/>
      <c r="DJ33" s="605"/>
      <c r="DK33" s="606"/>
      <c r="DL33" s="592">
        <v>2143328</v>
      </c>
      <c r="DM33" s="605"/>
      <c r="DN33" s="605"/>
      <c r="DO33" s="605"/>
      <c r="DP33" s="605"/>
      <c r="DQ33" s="605"/>
      <c r="DR33" s="605"/>
      <c r="DS33" s="605"/>
      <c r="DT33" s="605"/>
      <c r="DU33" s="605"/>
      <c r="DV33" s="606"/>
      <c r="DW33" s="609">
        <v>32.799999999999997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1366954</v>
      </c>
      <c r="CS34" s="587"/>
      <c r="CT34" s="587"/>
      <c r="CU34" s="587"/>
      <c r="CV34" s="587"/>
      <c r="CW34" s="587"/>
      <c r="CX34" s="587"/>
      <c r="CY34" s="588"/>
      <c r="CZ34" s="589">
        <v>11.5</v>
      </c>
      <c r="DA34" s="607"/>
      <c r="DB34" s="607"/>
      <c r="DC34" s="608"/>
      <c r="DD34" s="592">
        <v>766343</v>
      </c>
      <c r="DE34" s="587"/>
      <c r="DF34" s="587"/>
      <c r="DG34" s="587"/>
      <c r="DH34" s="587"/>
      <c r="DI34" s="587"/>
      <c r="DJ34" s="587"/>
      <c r="DK34" s="588"/>
      <c r="DL34" s="592">
        <v>647337</v>
      </c>
      <c r="DM34" s="587"/>
      <c r="DN34" s="587"/>
      <c r="DO34" s="587"/>
      <c r="DP34" s="587"/>
      <c r="DQ34" s="587"/>
      <c r="DR34" s="587"/>
      <c r="DS34" s="587"/>
      <c r="DT34" s="587"/>
      <c r="DU34" s="587"/>
      <c r="DV34" s="588"/>
      <c r="DW34" s="609">
        <v>9.9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441964</v>
      </c>
      <c r="S35" s="587"/>
      <c r="T35" s="587"/>
      <c r="U35" s="587"/>
      <c r="V35" s="587"/>
      <c r="W35" s="587"/>
      <c r="X35" s="587"/>
      <c r="Y35" s="588"/>
      <c r="Z35" s="639">
        <v>3.7</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1270901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2605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20081</v>
      </c>
      <c r="CS35" s="605"/>
      <c r="CT35" s="605"/>
      <c r="CU35" s="605"/>
      <c r="CV35" s="605"/>
      <c r="CW35" s="605"/>
      <c r="CX35" s="605"/>
      <c r="CY35" s="606"/>
      <c r="CZ35" s="589">
        <v>0.2</v>
      </c>
      <c r="DA35" s="607"/>
      <c r="DB35" s="607"/>
      <c r="DC35" s="608"/>
      <c r="DD35" s="592">
        <v>15218</v>
      </c>
      <c r="DE35" s="605"/>
      <c r="DF35" s="605"/>
      <c r="DG35" s="605"/>
      <c r="DH35" s="605"/>
      <c r="DI35" s="605"/>
      <c r="DJ35" s="605"/>
      <c r="DK35" s="606"/>
      <c r="DL35" s="592">
        <v>15218</v>
      </c>
      <c r="DM35" s="605"/>
      <c r="DN35" s="605"/>
      <c r="DO35" s="605"/>
      <c r="DP35" s="605"/>
      <c r="DQ35" s="605"/>
      <c r="DR35" s="605"/>
      <c r="DS35" s="605"/>
      <c r="DT35" s="605"/>
      <c r="DU35" s="605"/>
      <c r="DV35" s="606"/>
      <c r="DW35" s="609">
        <v>0.2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11998375</v>
      </c>
      <c r="S36" s="627"/>
      <c r="T36" s="627"/>
      <c r="U36" s="627"/>
      <c r="V36" s="627"/>
      <c r="W36" s="627"/>
      <c r="X36" s="627"/>
      <c r="Y36" s="630"/>
      <c r="Z36" s="631">
        <v>100</v>
      </c>
      <c r="AA36" s="631"/>
      <c r="AB36" s="631"/>
      <c r="AC36" s="631"/>
      <c r="AD36" s="632">
        <v>6098405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360616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-9506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927576</v>
      </c>
      <c r="CS36" s="587"/>
      <c r="CT36" s="587"/>
      <c r="CU36" s="587"/>
      <c r="CV36" s="587"/>
      <c r="CW36" s="587"/>
      <c r="CX36" s="587"/>
      <c r="CY36" s="588"/>
      <c r="CZ36" s="589">
        <v>7.8</v>
      </c>
      <c r="DA36" s="607"/>
      <c r="DB36" s="607"/>
      <c r="DC36" s="608"/>
      <c r="DD36" s="592">
        <v>730922</v>
      </c>
      <c r="DE36" s="587"/>
      <c r="DF36" s="587"/>
      <c r="DG36" s="587"/>
      <c r="DH36" s="587"/>
      <c r="DI36" s="587"/>
      <c r="DJ36" s="587"/>
      <c r="DK36" s="588"/>
      <c r="DL36" s="592">
        <v>462916</v>
      </c>
      <c r="DM36" s="587"/>
      <c r="DN36" s="587"/>
      <c r="DO36" s="587"/>
      <c r="DP36" s="587"/>
      <c r="DQ36" s="587"/>
      <c r="DR36" s="587"/>
      <c r="DS36" s="587"/>
      <c r="DT36" s="587"/>
      <c r="DU36" s="587"/>
      <c r="DV36" s="588"/>
      <c r="DW36" s="609">
        <v>7.1</v>
      </c>
      <c r="DX36" s="610"/>
      <c r="DY36" s="610"/>
      <c r="DZ36" s="610"/>
      <c r="EA36" s="610"/>
      <c r="EB36" s="610"/>
      <c r="EC36" s="611"/>
    </row>
    <row r="37" spans="2:133" ht="11.25" customHeight="1">
      <c r="AQ37" s="612" t="s">
        <v>314</v>
      </c>
      <c r="AR37" s="613"/>
      <c r="AS37" s="613"/>
      <c r="AT37" s="613"/>
      <c r="AU37" s="613"/>
      <c r="AV37" s="613"/>
      <c r="AW37" s="613"/>
      <c r="AX37" s="613"/>
      <c r="AY37" s="614"/>
      <c r="AZ37" s="586">
        <v>42158</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3458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427671</v>
      </c>
      <c r="CS37" s="605"/>
      <c r="CT37" s="605"/>
      <c r="CU37" s="605"/>
      <c r="CV37" s="605"/>
      <c r="CW37" s="605"/>
      <c r="CX37" s="605"/>
      <c r="CY37" s="606"/>
      <c r="CZ37" s="589">
        <v>3.6</v>
      </c>
      <c r="DA37" s="607"/>
      <c r="DB37" s="607"/>
      <c r="DC37" s="608"/>
      <c r="DD37" s="592">
        <v>397803</v>
      </c>
      <c r="DE37" s="605"/>
      <c r="DF37" s="605"/>
      <c r="DG37" s="605"/>
      <c r="DH37" s="605"/>
      <c r="DI37" s="605"/>
      <c r="DJ37" s="605"/>
      <c r="DK37" s="606"/>
      <c r="DL37" s="592">
        <v>375356</v>
      </c>
      <c r="DM37" s="605"/>
      <c r="DN37" s="605"/>
      <c r="DO37" s="605"/>
      <c r="DP37" s="605"/>
      <c r="DQ37" s="605"/>
      <c r="DR37" s="605"/>
      <c r="DS37" s="605"/>
      <c r="DT37" s="605"/>
      <c r="DU37" s="605"/>
      <c r="DV37" s="606"/>
      <c r="DW37" s="609">
        <v>5.7</v>
      </c>
      <c r="DX37" s="610"/>
      <c r="DY37" s="610"/>
      <c r="DZ37" s="610"/>
      <c r="EA37" s="610"/>
      <c r="EB37" s="610"/>
      <c r="EC37" s="611"/>
    </row>
    <row r="38" spans="2:133" ht="11.25" customHeight="1">
      <c r="AQ38" s="612" t="s">
        <v>317</v>
      </c>
      <c r="AR38" s="613"/>
      <c r="AS38" s="613"/>
      <c r="AT38" s="613"/>
      <c r="AU38" s="613"/>
      <c r="AV38" s="613"/>
      <c r="AW38" s="613"/>
      <c r="AX38" s="613"/>
      <c r="AY38" s="614"/>
      <c r="AZ38" s="586">
        <v>6149</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5925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1270901</v>
      </c>
      <c r="CS38" s="587"/>
      <c r="CT38" s="587"/>
      <c r="CU38" s="587"/>
      <c r="CV38" s="587"/>
      <c r="CW38" s="587"/>
      <c r="CX38" s="587"/>
      <c r="CY38" s="588"/>
      <c r="CZ38" s="589">
        <v>10.7</v>
      </c>
      <c r="DA38" s="607"/>
      <c r="DB38" s="607"/>
      <c r="DC38" s="608"/>
      <c r="DD38" s="592">
        <v>1141278</v>
      </c>
      <c r="DE38" s="587"/>
      <c r="DF38" s="587"/>
      <c r="DG38" s="587"/>
      <c r="DH38" s="587"/>
      <c r="DI38" s="587"/>
      <c r="DJ38" s="587"/>
      <c r="DK38" s="588"/>
      <c r="DL38" s="592">
        <v>1017024</v>
      </c>
      <c r="DM38" s="587"/>
      <c r="DN38" s="587"/>
      <c r="DO38" s="587"/>
      <c r="DP38" s="587"/>
      <c r="DQ38" s="587"/>
      <c r="DR38" s="587"/>
      <c r="DS38" s="587"/>
      <c r="DT38" s="587"/>
      <c r="DU38" s="587"/>
      <c r="DV38" s="588"/>
      <c r="DW38" s="609">
        <v>15.5</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98</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327167</v>
      </c>
      <c r="CS39" s="605"/>
      <c r="CT39" s="605"/>
      <c r="CU39" s="605"/>
      <c r="CV39" s="605"/>
      <c r="CW39" s="605"/>
      <c r="CX39" s="605"/>
      <c r="CY39" s="606"/>
      <c r="CZ39" s="589">
        <v>2.8</v>
      </c>
      <c r="DA39" s="607"/>
      <c r="DB39" s="607"/>
      <c r="DC39" s="608"/>
      <c r="DD39" s="592">
        <v>267889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116463</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771621</v>
      </c>
      <c r="CS40" s="587"/>
      <c r="CT40" s="587"/>
      <c r="CU40" s="587"/>
      <c r="CV40" s="587"/>
      <c r="CW40" s="587"/>
      <c r="CX40" s="587"/>
      <c r="CY40" s="588"/>
      <c r="CZ40" s="589">
        <v>6.5</v>
      </c>
      <c r="DA40" s="607"/>
      <c r="DB40" s="607"/>
      <c r="DC40" s="608"/>
      <c r="DD40" s="592">
        <v>421133</v>
      </c>
      <c r="DE40" s="587"/>
      <c r="DF40" s="587"/>
      <c r="DG40" s="587"/>
      <c r="DH40" s="587"/>
      <c r="DI40" s="587"/>
      <c r="DJ40" s="587"/>
      <c r="DK40" s="588"/>
      <c r="DL40" s="592">
        <v>833</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745515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1874384</v>
      </c>
      <c r="CS42" s="587"/>
      <c r="CT42" s="587"/>
      <c r="CU42" s="587"/>
      <c r="CV42" s="587"/>
      <c r="CW42" s="587"/>
      <c r="CX42" s="587"/>
      <c r="CY42" s="588"/>
      <c r="CZ42" s="589">
        <v>15.8</v>
      </c>
      <c r="DA42" s="590"/>
      <c r="DB42" s="590"/>
      <c r="DC42" s="591"/>
      <c r="DD42" s="592">
        <v>470586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52261</v>
      </c>
      <c r="CS43" s="605"/>
      <c r="CT43" s="605"/>
      <c r="CU43" s="605"/>
      <c r="CV43" s="605"/>
      <c r="CW43" s="605"/>
      <c r="CX43" s="605"/>
      <c r="CY43" s="606"/>
      <c r="CZ43" s="589">
        <v>0.4</v>
      </c>
      <c r="DA43" s="607"/>
      <c r="DB43" s="607"/>
      <c r="DC43" s="608"/>
      <c r="DD43" s="592">
        <v>52261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1835851</v>
      </c>
      <c r="CS44" s="587"/>
      <c r="CT44" s="587"/>
      <c r="CU44" s="587"/>
      <c r="CV44" s="587"/>
      <c r="CW44" s="587"/>
      <c r="CX44" s="587"/>
      <c r="CY44" s="588"/>
      <c r="CZ44" s="589">
        <v>15.5</v>
      </c>
      <c r="DA44" s="590"/>
      <c r="DB44" s="590"/>
      <c r="DC44" s="591"/>
      <c r="DD44" s="592">
        <v>451924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1111567</v>
      </c>
      <c r="CS45" s="605"/>
      <c r="CT45" s="605"/>
      <c r="CU45" s="605"/>
      <c r="CV45" s="605"/>
      <c r="CW45" s="605"/>
      <c r="CX45" s="605"/>
      <c r="CY45" s="606"/>
      <c r="CZ45" s="589">
        <v>9.4</v>
      </c>
      <c r="DA45" s="607"/>
      <c r="DB45" s="607"/>
      <c r="DC45" s="608"/>
      <c r="DD45" s="592">
        <v>79294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699728</v>
      </c>
      <c r="CS46" s="587"/>
      <c r="CT46" s="587"/>
      <c r="CU46" s="587"/>
      <c r="CV46" s="587"/>
      <c r="CW46" s="587"/>
      <c r="CX46" s="587"/>
      <c r="CY46" s="588"/>
      <c r="CZ46" s="589">
        <v>5.9</v>
      </c>
      <c r="DA46" s="590"/>
      <c r="DB46" s="590"/>
      <c r="DC46" s="591"/>
      <c r="DD46" s="592">
        <v>360315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38533</v>
      </c>
      <c r="CS47" s="605"/>
      <c r="CT47" s="605"/>
      <c r="CU47" s="605"/>
      <c r="CV47" s="605"/>
      <c r="CW47" s="605"/>
      <c r="CX47" s="605"/>
      <c r="CY47" s="606"/>
      <c r="CZ47" s="589">
        <v>0.3</v>
      </c>
      <c r="DA47" s="607"/>
      <c r="DB47" s="607"/>
      <c r="DC47" s="608"/>
      <c r="DD47" s="592">
        <v>18662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11847872</v>
      </c>
      <c r="CS49" s="571"/>
      <c r="CT49" s="571"/>
      <c r="CU49" s="571"/>
      <c r="CV49" s="571"/>
      <c r="CW49" s="571"/>
      <c r="CX49" s="571"/>
      <c r="CY49" s="572"/>
      <c r="CZ49" s="573">
        <v>100</v>
      </c>
      <c r="DA49" s="574"/>
      <c r="DB49" s="574"/>
      <c r="DC49" s="575"/>
      <c r="DD49" s="576">
        <v>7634934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5" zoomScale="80" zoomScaleNormal="80" zoomScaleSheetLayoutView="70" workbookViewId="0">
      <selection activeCell="B77" sqref="B77:P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344</v>
      </c>
      <c r="DK2" s="1111"/>
      <c r="DL2" s="1111"/>
      <c r="DM2" s="1111"/>
      <c r="DN2" s="1111"/>
      <c r="DO2" s="1112"/>
      <c r="DP2" s="200"/>
      <c r="DQ2" s="1110" t="s">
        <v>345</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3" t="s">
        <v>346</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13"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8" t="s">
        <v>362</v>
      </c>
      <c r="DH5" s="1099"/>
      <c r="DI5" s="1099"/>
      <c r="DJ5" s="1099"/>
      <c r="DK5" s="1100"/>
      <c r="DL5" s="1098" t="s">
        <v>363</v>
      </c>
      <c r="DM5" s="1099"/>
      <c r="DN5" s="1099"/>
      <c r="DO5" s="1099"/>
      <c r="DP5" s="1100"/>
      <c r="DQ5" s="998" t="s">
        <v>364</v>
      </c>
      <c r="DR5" s="999"/>
      <c r="DS5" s="999"/>
      <c r="DT5" s="999"/>
      <c r="DU5" s="1000"/>
      <c r="DV5" s="998" t="s">
        <v>355</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4"/>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1"/>
      <c r="DH6" s="1102"/>
      <c r="DI6" s="1102"/>
      <c r="DJ6" s="1102"/>
      <c r="DK6" s="1103"/>
      <c r="DL6" s="1101"/>
      <c r="DM6" s="1102"/>
      <c r="DN6" s="1102"/>
      <c r="DO6" s="1102"/>
      <c r="DP6" s="1103"/>
      <c r="DQ6" s="1001"/>
      <c r="DR6" s="1002"/>
      <c r="DS6" s="1002"/>
      <c r="DT6" s="1002"/>
      <c r="DU6" s="1003"/>
      <c r="DV6" s="1001"/>
      <c r="DW6" s="1002"/>
      <c r="DX6" s="1002"/>
      <c r="DY6" s="1002"/>
      <c r="DZ6" s="1015"/>
      <c r="EA6" s="205"/>
    </row>
    <row r="7" spans="1:131" s="206" customFormat="1" ht="26.25" customHeight="1" thickTop="1">
      <c r="A7" s="209">
        <v>1</v>
      </c>
      <c r="B7" s="1049" t="s">
        <v>365</v>
      </c>
      <c r="C7" s="1050"/>
      <c r="D7" s="1050"/>
      <c r="E7" s="1050"/>
      <c r="F7" s="1050"/>
      <c r="G7" s="1050"/>
      <c r="H7" s="1050"/>
      <c r="I7" s="1050"/>
      <c r="J7" s="1050"/>
      <c r="K7" s="1050"/>
      <c r="L7" s="1050"/>
      <c r="M7" s="1050"/>
      <c r="N7" s="1050"/>
      <c r="O7" s="1050"/>
      <c r="P7" s="1051"/>
      <c r="Q7" s="1104">
        <v>11984</v>
      </c>
      <c r="R7" s="1105"/>
      <c r="S7" s="1105"/>
      <c r="T7" s="1105"/>
      <c r="U7" s="1105"/>
      <c r="V7" s="1105">
        <v>11836</v>
      </c>
      <c r="W7" s="1105"/>
      <c r="X7" s="1105"/>
      <c r="Y7" s="1105"/>
      <c r="Z7" s="1105"/>
      <c r="AA7" s="1105">
        <v>148</v>
      </c>
      <c r="AB7" s="1105"/>
      <c r="AC7" s="1105"/>
      <c r="AD7" s="1105"/>
      <c r="AE7" s="1106"/>
      <c r="AF7" s="1107">
        <v>94</v>
      </c>
      <c r="AG7" s="1108"/>
      <c r="AH7" s="1108"/>
      <c r="AI7" s="1108"/>
      <c r="AJ7" s="1109"/>
      <c r="AK7" s="1091">
        <v>286</v>
      </c>
      <c r="AL7" s="1092"/>
      <c r="AM7" s="1092"/>
      <c r="AN7" s="1092"/>
      <c r="AO7" s="1092"/>
      <c r="AP7" s="1092">
        <v>13845</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t="s">
        <v>553</v>
      </c>
      <c r="BS7" s="1095" t="s">
        <v>543</v>
      </c>
      <c r="BT7" s="1096"/>
      <c r="BU7" s="1096"/>
      <c r="BV7" s="1096"/>
      <c r="BW7" s="1096"/>
      <c r="BX7" s="1096"/>
      <c r="BY7" s="1096"/>
      <c r="BZ7" s="1096"/>
      <c r="CA7" s="1096"/>
      <c r="CB7" s="1096"/>
      <c r="CC7" s="1096"/>
      <c r="CD7" s="1096"/>
      <c r="CE7" s="1096"/>
      <c r="CF7" s="1096"/>
      <c r="CG7" s="1097"/>
      <c r="CH7" s="1088">
        <v>0</v>
      </c>
      <c r="CI7" s="1089"/>
      <c r="CJ7" s="1089"/>
      <c r="CK7" s="1089"/>
      <c r="CL7" s="1090"/>
      <c r="CM7" s="1088">
        <v>30</v>
      </c>
      <c r="CN7" s="1089"/>
      <c r="CO7" s="1089"/>
      <c r="CP7" s="1089"/>
      <c r="CQ7" s="1090"/>
      <c r="CR7" s="1088">
        <v>1</v>
      </c>
      <c r="CS7" s="1089"/>
      <c r="CT7" s="1089"/>
      <c r="CU7" s="1089"/>
      <c r="CV7" s="1090"/>
      <c r="CW7" s="1088">
        <v>1</v>
      </c>
      <c r="CX7" s="1089"/>
      <c r="CY7" s="1089"/>
      <c r="CZ7" s="1089"/>
      <c r="DA7" s="1090"/>
      <c r="DB7" s="1088">
        <v>238</v>
      </c>
      <c r="DC7" s="1089"/>
      <c r="DD7" s="1089"/>
      <c r="DE7" s="1089"/>
      <c r="DF7" s="1090"/>
      <c r="DG7" s="1088">
        <v>215</v>
      </c>
      <c r="DH7" s="1089"/>
      <c r="DI7" s="1089"/>
      <c r="DJ7" s="1089"/>
      <c r="DK7" s="1090"/>
      <c r="DL7" s="1088" t="s">
        <v>546</v>
      </c>
      <c r="DM7" s="1089"/>
      <c r="DN7" s="1089"/>
      <c r="DO7" s="1089"/>
      <c r="DP7" s="1090"/>
      <c r="DQ7" s="1088" t="s">
        <v>546</v>
      </c>
      <c r="DR7" s="1089"/>
      <c r="DS7" s="1089"/>
      <c r="DT7" s="1089"/>
      <c r="DU7" s="1090"/>
      <c r="DV7" s="1115"/>
      <c r="DW7" s="1116"/>
      <c r="DX7" s="1116"/>
      <c r="DY7" s="1116"/>
      <c r="DZ7" s="1117"/>
      <c r="EA7" s="205"/>
    </row>
    <row r="8" spans="1:131" s="206" customFormat="1" ht="26.25" customHeight="1">
      <c r="A8" s="212">
        <v>2</v>
      </c>
      <c r="B8" s="1034" t="s">
        <v>366</v>
      </c>
      <c r="C8" s="1035"/>
      <c r="D8" s="1035"/>
      <c r="E8" s="1035"/>
      <c r="F8" s="1035"/>
      <c r="G8" s="1035"/>
      <c r="H8" s="1035"/>
      <c r="I8" s="1035"/>
      <c r="J8" s="1035"/>
      <c r="K8" s="1035"/>
      <c r="L8" s="1035"/>
      <c r="M8" s="1035"/>
      <c r="N8" s="1035"/>
      <c r="O8" s="1035"/>
      <c r="P8" s="1036"/>
      <c r="Q8" s="1040">
        <v>23</v>
      </c>
      <c r="R8" s="1041"/>
      <c r="S8" s="1041"/>
      <c r="T8" s="1041"/>
      <c r="U8" s="1041"/>
      <c r="V8" s="1041">
        <v>21</v>
      </c>
      <c r="W8" s="1041"/>
      <c r="X8" s="1041"/>
      <c r="Y8" s="1041"/>
      <c r="Z8" s="1041"/>
      <c r="AA8" s="1041">
        <v>2</v>
      </c>
      <c r="AB8" s="1041"/>
      <c r="AC8" s="1041"/>
      <c r="AD8" s="1041"/>
      <c r="AE8" s="1042"/>
      <c r="AF8" s="1016">
        <v>2</v>
      </c>
      <c r="AG8" s="1017"/>
      <c r="AH8" s="1017"/>
      <c r="AI8" s="1017"/>
      <c r="AJ8" s="1018"/>
      <c r="AK8" s="1086">
        <v>4</v>
      </c>
      <c r="AL8" s="1087"/>
      <c r="AM8" s="1087"/>
      <c r="AN8" s="1087"/>
      <c r="AO8" s="1087"/>
      <c r="AP8" s="1087">
        <v>25</v>
      </c>
      <c r="AQ8" s="1087"/>
      <c r="AR8" s="1087"/>
      <c r="AS8" s="1087"/>
      <c r="AT8" s="1087"/>
      <c r="AU8" s="1084"/>
      <c r="AV8" s="1084"/>
      <c r="AW8" s="1084"/>
      <c r="AX8" s="1084"/>
      <c r="AY8" s="1085"/>
      <c r="AZ8" s="203"/>
      <c r="BA8" s="203"/>
      <c r="BB8" s="203"/>
      <c r="BC8" s="203"/>
      <c r="BD8" s="203"/>
      <c r="BE8" s="204"/>
      <c r="BF8" s="204"/>
      <c r="BG8" s="204"/>
      <c r="BH8" s="204"/>
      <c r="BI8" s="204"/>
      <c r="BJ8" s="204"/>
      <c r="BK8" s="204"/>
      <c r="BL8" s="204"/>
      <c r="BM8" s="204"/>
      <c r="BN8" s="204"/>
      <c r="BO8" s="204"/>
      <c r="BP8" s="204"/>
      <c r="BQ8" s="213">
        <v>2</v>
      </c>
      <c r="BR8" s="214" t="s">
        <v>554</v>
      </c>
      <c r="BS8" s="1011" t="s">
        <v>544</v>
      </c>
      <c r="BT8" s="1012"/>
      <c r="BU8" s="1012"/>
      <c r="BV8" s="1012"/>
      <c r="BW8" s="1012"/>
      <c r="BX8" s="1012"/>
      <c r="BY8" s="1012"/>
      <c r="BZ8" s="1012"/>
      <c r="CA8" s="1012"/>
      <c r="CB8" s="1012"/>
      <c r="CC8" s="1012"/>
      <c r="CD8" s="1012"/>
      <c r="CE8" s="1012"/>
      <c r="CF8" s="1012"/>
      <c r="CG8" s="1013"/>
      <c r="CH8" s="986">
        <v>13</v>
      </c>
      <c r="CI8" s="987"/>
      <c r="CJ8" s="987"/>
      <c r="CK8" s="987"/>
      <c r="CL8" s="988"/>
      <c r="CM8" s="986">
        <v>-406</v>
      </c>
      <c r="CN8" s="987"/>
      <c r="CO8" s="987"/>
      <c r="CP8" s="987"/>
      <c r="CQ8" s="988"/>
      <c r="CR8" s="986">
        <v>126</v>
      </c>
      <c r="CS8" s="987"/>
      <c r="CT8" s="987"/>
      <c r="CU8" s="987"/>
      <c r="CV8" s="988"/>
      <c r="CW8" s="986" t="s">
        <v>552</v>
      </c>
      <c r="CX8" s="987"/>
      <c r="CY8" s="987"/>
      <c r="CZ8" s="987"/>
      <c r="DA8" s="988"/>
      <c r="DB8" s="986">
        <v>596</v>
      </c>
      <c r="DC8" s="987"/>
      <c r="DD8" s="987"/>
      <c r="DE8" s="987"/>
      <c r="DF8" s="988"/>
      <c r="DG8" s="986" t="s">
        <v>552</v>
      </c>
      <c r="DH8" s="987"/>
      <c r="DI8" s="987"/>
      <c r="DJ8" s="987"/>
      <c r="DK8" s="988"/>
      <c r="DL8" s="986" t="s">
        <v>546</v>
      </c>
      <c r="DM8" s="987"/>
      <c r="DN8" s="987"/>
      <c r="DO8" s="987"/>
      <c r="DP8" s="988"/>
      <c r="DQ8" s="986" t="s">
        <v>546</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6"/>
      <c r="AL9" s="1087"/>
      <c r="AM9" s="1087"/>
      <c r="AN9" s="1087"/>
      <c r="AO9" s="1087"/>
      <c r="AP9" s="1087"/>
      <c r="AQ9" s="1087"/>
      <c r="AR9" s="1087"/>
      <c r="AS9" s="1087"/>
      <c r="AT9" s="1087"/>
      <c r="AU9" s="1084"/>
      <c r="AV9" s="1084"/>
      <c r="AW9" s="1084"/>
      <c r="AX9" s="1084"/>
      <c r="AY9" s="1085"/>
      <c r="AZ9" s="203"/>
      <c r="BA9" s="203"/>
      <c r="BB9" s="203"/>
      <c r="BC9" s="203"/>
      <c r="BD9" s="203"/>
      <c r="BE9" s="204"/>
      <c r="BF9" s="204"/>
      <c r="BG9" s="204"/>
      <c r="BH9" s="204"/>
      <c r="BI9" s="204"/>
      <c r="BJ9" s="204"/>
      <c r="BK9" s="204"/>
      <c r="BL9" s="204"/>
      <c r="BM9" s="204"/>
      <c r="BN9" s="204"/>
      <c r="BO9" s="204"/>
      <c r="BP9" s="204"/>
      <c r="BQ9" s="213">
        <v>3</v>
      </c>
      <c r="BR9" s="214"/>
      <c r="BS9" s="1011" t="s">
        <v>545</v>
      </c>
      <c r="BT9" s="1012"/>
      <c r="BU9" s="1012"/>
      <c r="BV9" s="1012"/>
      <c r="BW9" s="1012"/>
      <c r="BX9" s="1012"/>
      <c r="BY9" s="1012"/>
      <c r="BZ9" s="1012"/>
      <c r="CA9" s="1012"/>
      <c r="CB9" s="1012"/>
      <c r="CC9" s="1012"/>
      <c r="CD9" s="1012"/>
      <c r="CE9" s="1012"/>
      <c r="CF9" s="1012"/>
      <c r="CG9" s="1013"/>
      <c r="CH9" s="986">
        <v>0</v>
      </c>
      <c r="CI9" s="987"/>
      <c r="CJ9" s="987"/>
      <c r="CK9" s="987"/>
      <c r="CL9" s="988"/>
      <c r="CM9" s="986">
        <v>10</v>
      </c>
      <c r="CN9" s="987"/>
      <c r="CO9" s="987"/>
      <c r="CP9" s="987"/>
      <c r="CQ9" s="988"/>
      <c r="CR9" s="986">
        <v>10</v>
      </c>
      <c r="CS9" s="987"/>
      <c r="CT9" s="987"/>
      <c r="CU9" s="987"/>
      <c r="CV9" s="988"/>
      <c r="CW9" s="986" t="s">
        <v>552</v>
      </c>
      <c r="CX9" s="987"/>
      <c r="CY9" s="987"/>
      <c r="CZ9" s="987"/>
      <c r="DA9" s="988"/>
      <c r="DB9" s="986" t="s">
        <v>552</v>
      </c>
      <c r="DC9" s="987"/>
      <c r="DD9" s="987"/>
      <c r="DE9" s="987"/>
      <c r="DF9" s="988"/>
      <c r="DG9" s="986" t="s">
        <v>552</v>
      </c>
      <c r="DH9" s="987"/>
      <c r="DI9" s="987"/>
      <c r="DJ9" s="987"/>
      <c r="DK9" s="988"/>
      <c r="DL9" s="986" t="s">
        <v>546</v>
      </c>
      <c r="DM9" s="987"/>
      <c r="DN9" s="987"/>
      <c r="DO9" s="987"/>
      <c r="DP9" s="988"/>
      <c r="DQ9" s="986" t="s">
        <v>546</v>
      </c>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6"/>
      <c r="AL10" s="1087"/>
      <c r="AM10" s="1087"/>
      <c r="AN10" s="1087"/>
      <c r="AO10" s="1087"/>
      <c r="AP10" s="1087"/>
      <c r="AQ10" s="1087"/>
      <c r="AR10" s="1087"/>
      <c r="AS10" s="1087"/>
      <c r="AT10" s="1087"/>
      <c r="AU10" s="1084"/>
      <c r="AV10" s="1084"/>
      <c r="AW10" s="1084"/>
      <c r="AX10" s="1084"/>
      <c r="AY10" s="1085"/>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6"/>
      <c r="AL11" s="1087"/>
      <c r="AM11" s="1087"/>
      <c r="AN11" s="1087"/>
      <c r="AO11" s="1087"/>
      <c r="AP11" s="1087"/>
      <c r="AQ11" s="1087"/>
      <c r="AR11" s="1087"/>
      <c r="AS11" s="1087"/>
      <c r="AT11" s="1087"/>
      <c r="AU11" s="1084"/>
      <c r="AV11" s="1084"/>
      <c r="AW11" s="1084"/>
      <c r="AX11" s="1084"/>
      <c r="AY11" s="1085"/>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6"/>
      <c r="AL12" s="1087"/>
      <c r="AM12" s="1087"/>
      <c r="AN12" s="1087"/>
      <c r="AO12" s="1087"/>
      <c r="AP12" s="1087"/>
      <c r="AQ12" s="1087"/>
      <c r="AR12" s="1087"/>
      <c r="AS12" s="1087"/>
      <c r="AT12" s="1087"/>
      <c r="AU12" s="1084"/>
      <c r="AV12" s="1084"/>
      <c r="AW12" s="1084"/>
      <c r="AX12" s="1084"/>
      <c r="AY12" s="1085"/>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6"/>
      <c r="AL13" s="1087"/>
      <c r="AM13" s="1087"/>
      <c r="AN13" s="1087"/>
      <c r="AO13" s="1087"/>
      <c r="AP13" s="1087"/>
      <c r="AQ13" s="1087"/>
      <c r="AR13" s="1087"/>
      <c r="AS13" s="1087"/>
      <c r="AT13" s="1087"/>
      <c r="AU13" s="1084"/>
      <c r="AV13" s="1084"/>
      <c r="AW13" s="1084"/>
      <c r="AX13" s="1084"/>
      <c r="AY13" s="1085"/>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6"/>
      <c r="AL14" s="1087"/>
      <c r="AM14" s="1087"/>
      <c r="AN14" s="1087"/>
      <c r="AO14" s="1087"/>
      <c r="AP14" s="1087"/>
      <c r="AQ14" s="1087"/>
      <c r="AR14" s="1087"/>
      <c r="AS14" s="1087"/>
      <c r="AT14" s="1087"/>
      <c r="AU14" s="1084"/>
      <c r="AV14" s="1084"/>
      <c r="AW14" s="1084"/>
      <c r="AX14" s="1084"/>
      <c r="AY14" s="1085"/>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6"/>
      <c r="AL15" s="1087"/>
      <c r="AM15" s="1087"/>
      <c r="AN15" s="1087"/>
      <c r="AO15" s="1087"/>
      <c r="AP15" s="1087"/>
      <c r="AQ15" s="1087"/>
      <c r="AR15" s="1087"/>
      <c r="AS15" s="1087"/>
      <c r="AT15" s="1087"/>
      <c r="AU15" s="1084"/>
      <c r="AV15" s="1084"/>
      <c r="AW15" s="1084"/>
      <c r="AX15" s="1084"/>
      <c r="AY15" s="1085"/>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6"/>
      <c r="AL16" s="1087"/>
      <c r="AM16" s="1087"/>
      <c r="AN16" s="1087"/>
      <c r="AO16" s="1087"/>
      <c r="AP16" s="1087"/>
      <c r="AQ16" s="1087"/>
      <c r="AR16" s="1087"/>
      <c r="AS16" s="1087"/>
      <c r="AT16" s="1087"/>
      <c r="AU16" s="1084"/>
      <c r="AV16" s="1084"/>
      <c r="AW16" s="1084"/>
      <c r="AX16" s="1084"/>
      <c r="AY16" s="1085"/>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6"/>
      <c r="AL17" s="1087"/>
      <c r="AM17" s="1087"/>
      <c r="AN17" s="1087"/>
      <c r="AO17" s="1087"/>
      <c r="AP17" s="1087"/>
      <c r="AQ17" s="1087"/>
      <c r="AR17" s="1087"/>
      <c r="AS17" s="1087"/>
      <c r="AT17" s="1087"/>
      <c r="AU17" s="1084"/>
      <c r="AV17" s="1084"/>
      <c r="AW17" s="1084"/>
      <c r="AX17" s="1084"/>
      <c r="AY17" s="1085"/>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6"/>
      <c r="AL18" s="1087"/>
      <c r="AM18" s="1087"/>
      <c r="AN18" s="1087"/>
      <c r="AO18" s="1087"/>
      <c r="AP18" s="1087"/>
      <c r="AQ18" s="1087"/>
      <c r="AR18" s="1087"/>
      <c r="AS18" s="1087"/>
      <c r="AT18" s="1087"/>
      <c r="AU18" s="1084"/>
      <c r="AV18" s="1084"/>
      <c r="AW18" s="1084"/>
      <c r="AX18" s="1084"/>
      <c r="AY18" s="1085"/>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6"/>
      <c r="AL19" s="1087"/>
      <c r="AM19" s="1087"/>
      <c r="AN19" s="1087"/>
      <c r="AO19" s="1087"/>
      <c r="AP19" s="1087"/>
      <c r="AQ19" s="1087"/>
      <c r="AR19" s="1087"/>
      <c r="AS19" s="1087"/>
      <c r="AT19" s="1087"/>
      <c r="AU19" s="1084"/>
      <c r="AV19" s="1084"/>
      <c r="AW19" s="1084"/>
      <c r="AX19" s="1084"/>
      <c r="AY19" s="1085"/>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6"/>
      <c r="AL20" s="1087"/>
      <c r="AM20" s="1087"/>
      <c r="AN20" s="1087"/>
      <c r="AO20" s="1087"/>
      <c r="AP20" s="1087"/>
      <c r="AQ20" s="1087"/>
      <c r="AR20" s="1087"/>
      <c r="AS20" s="1087"/>
      <c r="AT20" s="1087"/>
      <c r="AU20" s="1084"/>
      <c r="AV20" s="1084"/>
      <c r="AW20" s="1084"/>
      <c r="AX20" s="1084"/>
      <c r="AY20" s="1085"/>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6"/>
      <c r="AL21" s="1087"/>
      <c r="AM21" s="1087"/>
      <c r="AN21" s="1087"/>
      <c r="AO21" s="1087"/>
      <c r="AP21" s="1087"/>
      <c r="AQ21" s="1087"/>
      <c r="AR21" s="1087"/>
      <c r="AS21" s="1087"/>
      <c r="AT21" s="1087"/>
      <c r="AU21" s="1084"/>
      <c r="AV21" s="1084"/>
      <c r="AW21" s="1084"/>
      <c r="AX21" s="1084"/>
      <c r="AY21" s="1085"/>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81"/>
      <c r="R22" s="1082"/>
      <c r="S22" s="1082"/>
      <c r="T22" s="1082"/>
      <c r="U22" s="1082"/>
      <c r="V22" s="1082"/>
      <c r="W22" s="1082"/>
      <c r="X22" s="1082"/>
      <c r="Y22" s="1082"/>
      <c r="Z22" s="1082"/>
      <c r="AA22" s="1082"/>
      <c r="AB22" s="1082"/>
      <c r="AC22" s="1082"/>
      <c r="AD22" s="1082"/>
      <c r="AE22" s="1083"/>
      <c r="AF22" s="1016"/>
      <c r="AG22" s="1017"/>
      <c r="AH22" s="1017"/>
      <c r="AI22" s="1017"/>
      <c r="AJ22" s="1018"/>
      <c r="AK22" s="1077"/>
      <c r="AL22" s="1078"/>
      <c r="AM22" s="1078"/>
      <c r="AN22" s="1078"/>
      <c r="AO22" s="1078"/>
      <c r="AP22" s="1078"/>
      <c r="AQ22" s="1078"/>
      <c r="AR22" s="1078"/>
      <c r="AS22" s="1078"/>
      <c r="AT22" s="1078"/>
      <c r="AU22" s="1079"/>
      <c r="AV22" s="1079"/>
      <c r="AW22" s="1079"/>
      <c r="AX22" s="1079"/>
      <c r="AY22" s="1080"/>
      <c r="AZ22" s="1032" t="s">
        <v>367</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8">
        <v>12003</v>
      </c>
      <c r="R23" s="1069"/>
      <c r="S23" s="1069"/>
      <c r="T23" s="1069"/>
      <c r="U23" s="1069"/>
      <c r="V23" s="1069">
        <v>11852</v>
      </c>
      <c r="W23" s="1069"/>
      <c r="X23" s="1069"/>
      <c r="Y23" s="1069"/>
      <c r="Z23" s="1069"/>
      <c r="AA23" s="1069">
        <v>151</v>
      </c>
      <c r="AB23" s="1069"/>
      <c r="AC23" s="1069"/>
      <c r="AD23" s="1069"/>
      <c r="AE23" s="1070"/>
      <c r="AF23" s="1071">
        <v>97</v>
      </c>
      <c r="AG23" s="1069"/>
      <c r="AH23" s="1069"/>
      <c r="AI23" s="1069"/>
      <c r="AJ23" s="1072"/>
      <c r="AK23" s="1073"/>
      <c r="AL23" s="1074"/>
      <c r="AM23" s="1074"/>
      <c r="AN23" s="1074"/>
      <c r="AO23" s="1074"/>
      <c r="AP23" s="1069">
        <v>13870</v>
      </c>
      <c r="AQ23" s="1069"/>
      <c r="AR23" s="1069"/>
      <c r="AS23" s="1069"/>
      <c r="AT23" s="1069"/>
      <c r="AU23" s="1075"/>
      <c r="AV23" s="1075"/>
      <c r="AW23" s="1075"/>
      <c r="AX23" s="1075"/>
      <c r="AY23" s="1076"/>
      <c r="AZ23" s="1065" t="s">
        <v>112</v>
      </c>
      <c r="BA23" s="1066"/>
      <c r="BB23" s="1066"/>
      <c r="BC23" s="1066"/>
      <c r="BD23" s="1067"/>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4" t="s">
        <v>370</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3" t="s">
        <v>371</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348</v>
      </c>
      <c r="B26" s="993"/>
      <c r="C26" s="993"/>
      <c r="D26" s="993"/>
      <c r="E26" s="993"/>
      <c r="F26" s="993"/>
      <c r="G26" s="993"/>
      <c r="H26" s="993"/>
      <c r="I26" s="993"/>
      <c r="J26" s="993"/>
      <c r="K26" s="993"/>
      <c r="L26" s="993"/>
      <c r="M26" s="993"/>
      <c r="N26" s="993"/>
      <c r="O26" s="993"/>
      <c r="P26" s="994"/>
      <c r="Q26" s="998" t="s">
        <v>372</v>
      </c>
      <c r="R26" s="999"/>
      <c r="S26" s="999"/>
      <c r="T26" s="999"/>
      <c r="U26" s="1000"/>
      <c r="V26" s="998" t="s">
        <v>373</v>
      </c>
      <c r="W26" s="999"/>
      <c r="X26" s="999"/>
      <c r="Y26" s="999"/>
      <c r="Z26" s="1000"/>
      <c r="AA26" s="998" t="s">
        <v>374</v>
      </c>
      <c r="AB26" s="999"/>
      <c r="AC26" s="999"/>
      <c r="AD26" s="999"/>
      <c r="AE26" s="999"/>
      <c r="AF26" s="1059" t="s">
        <v>375</v>
      </c>
      <c r="AG26" s="1005"/>
      <c r="AH26" s="1005"/>
      <c r="AI26" s="1005"/>
      <c r="AJ26" s="1060"/>
      <c r="AK26" s="999" t="s">
        <v>376</v>
      </c>
      <c r="AL26" s="999"/>
      <c r="AM26" s="999"/>
      <c r="AN26" s="999"/>
      <c r="AO26" s="1000"/>
      <c r="AP26" s="998" t="s">
        <v>377</v>
      </c>
      <c r="AQ26" s="999"/>
      <c r="AR26" s="999"/>
      <c r="AS26" s="999"/>
      <c r="AT26" s="1000"/>
      <c r="AU26" s="998" t="s">
        <v>378</v>
      </c>
      <c r="AV26" s="999"/>
      <c r="AW26" s="999"/>
      <c r="AX26" s="999"/>
      <c r="AY26" s="1000"/>
      <c r="AZ26" s="998" t="s">
        <v>379</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1"/>
      <c r="AG27" s="1008"/>
      <c r="AH27" s="1008"/>
      <c r="AI27" s="1008"/>
      <c r="AJ27" s="1062"/>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9" t="s">
        <v>380</v>
      </c>
      <c r="C28" s="1050"/>
      <c r="D28" s="1050"/>
      <c r="E28" s="1050"/>
      <c r="F28" s="1050"/>
      <c r="G28" s="1050"/>
      <c r="H28" s="1050"/>
      <c r="I28" s="1050"/>
      <c r="J28" s="1050"/>
      <c r="K28" s="1050"/>
      <c r="L28" s="1050"/>
      <c r="M28" s="1050"/>
      <c r="N28" s="1050"/>
      <c r="O28" s="1050"/>
      <c r="P28" s="1051"/>
      <c r="Q28" s="1052">
        <v>2597</v>
      </c>
      <c r="R28" s="1053"/>
      <c r="S28" s="1053"/>
      <c r="T28" s="1053"/>
      <c r="U28" s="1053"/>
      <c r="V28" s="1053">
        <v>2594</v>
      </c>
      <c r="W28" s="1053"/>
      <c r="X28" s="1053"/>
      <c r="Y28" s="1053"/>
      <c r="Z28" s="1053"/>
      <c r="AA28" s="1053">
        <v>3</v>
      </c>
      <c r="AB28" s="1053"/>
      <c r="AC28" s="1053"/>
      <c r="AD28" s="1053"/>
      <c r="AE28" s="1054"/>
      <c r="AF28" s="1055">
        <v>3</v>
      </c>
      <c r="AG28" s="1053"/>
      <c r="AH28" s="1053"/>
      <c r="AI28" s="1053"/>
      <c r="AJ28" s="1056"/>
      <c r="AK28" s="1057">
        <v>174</v>
      </c>
      <c r="AL28" s="1058"/>
      <c r="AM28" s="1058"/>
      <c r="AN28" s="1058"/>
      <c r="AO28" s="1058"/>
      <c r="AP28" s="1043" t="s">
        <v>547</v>
      </c>
      <c r="AQ28" s="965"/>
      <c r="AR28" s="965"/>
      <c r="AS28" s="965"/>
      <c r="AT28" s="965"/>
      <c r="AU28" s="1043" t="s">
        <v>547</v>
      </c>
      <c r="AV28" s="965"/>
      <c r="AW28" s="965"/>
      <c r="AX28" s="965"/>
      <c r="AY28" s="965"/>
      <c r="AZ28" s="1046"/>
      <c r="BA28" s="1046"/>
      <c r="BB28" s="1046"/>
      <c r="BC28" s="1046"/>
      <c r="BD28" s="1046"/>
      <c r="BE28" s="1047"/>
      <c r="BF28" s="1047"/>
      <c r="BG28" s="1047"/>
      <c r="BH28" s="1047"/>
      <c r="BI28" s="1048"/>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381</v>
      </c>
      <c r="C29" s="1035"/>
      <c r="D29" s="1035"/>
      <c r="E29" s="1035"/>
      <c r="F29" s="1035"/>
      <c r="G29" s="1035"/>
      <c r="H29" s="1035"/>
      <c r="I29" s="1035"/>
      <c r="J29" s="1035"/>
      <c r="K29" s="1035"/>
      <c r="L29" s="1035"/>
      <c r="M29" s="1035"/>
      <c r="N29" s="1035"/>
      <c r="O29" s="1035"/>
      <c r="P29" s="1036"/>
      <c r="Q29" s="1040">
        <v>2585</v>
      </c>
      <c r="R29" s="1041"/>
      <c r="S29" s="1041"/>
      <c r="T29" s="1041"/>
      <c r="U29" s="1041"/>
      <c r="V29" s="1041">
        <v>2532</v>
      </c>
      <c r="W29" s="1041"/>
      <c r="X29" s="1041"/>
      <c r="Y29" s="1041"/>
      <c r="Z29" s="1041"/>
      <c r="AA29" s="1041">
        <v>53</v>
      </c>
      <c r="AB29" s="1041"/>
      <c r="AC29" s="1041"/>
      <c r="AD29" s="1041"/>
      <c r="AE29" s="1042"/>
      <c r="AF29" s="1016">
        <v>53</v>
      </c>
      <c r="AG29" s="1017"/>
      <c r="AH29" s="1017"/>
      <c r="AI29" s="1017"/>
      <c r="AJ29" s="1018"/>
      <c r="AK29" s="974">
        <v>362</v>
      </c>
      <c r="AL29" s="965"/>
      <c r="AM29" s="965"/>
      <c r="AN29" s="965"/>
      <c r="AO29" s="965"/>
      <c r="AP29" s="1043" t="s">
        <v>547</v>
      </c>
      <c r="AQ29" s="965"/>
      <c r="AR29" s="965"/>
      <c r="AS29" s="965"/>
      <c r="AT29" s="965"/>
      <c r="AU29" s="1043" t="s">
        <v>547</v>
      </c>
      <c r="AV29" s="965"/>
      <c r="AW29" s="965"/>
      <c r="AX29" s="965"/>
      <c r="AY29" s="965"/>
      <c r="AZ29" s="1039"/>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382</v>
      </c>
      <c r="C30" s="1035"/>
      <c r="D30" s="1035"/>
      <c r="E30" s="1035"/>
      <c r="F30" s="1035"/>
      <c r="G30" s="1035"/>
      <c r="H30" s="1035"/>
      <c r="I30" s="1035"/>
      <c r="J30" s="1035"/>
      <c r="K30" s="1035"/>
      <c r="L30" s="1035"/>
      <c r="M30" s="1035"/>
      <c r="N30" s="1035"/>
      <c r="O30" s="1035"/>
      <c r="P30" s="1036"/>
      <c r="Q30" s="1040">
        <v>291</v>
      </c>
      <c r="R30" s="1041"/>
      <c r="S30" s="1041"/>
      <c r="T30" s="1041"/>
      <c r="U30" s="1041"/>
      <c r="V30" s="1041">
        <v>284</v>
      </c>
      <c r="W30" s="1041"/>
      <c r="X30" s="1041"/>
      <c r="Y30" s="1041"/>
      <c r="Z30" s="1041"/>
      <c r="AA30" s="1041">
        <v>7</v>
      </c>
      <c r="AB30" s="1041"/>
      <c r="AC30" s="1041"/>
      <c r="AD30" s="1041"/>
      <c r="AE30" s="1042"/>
      <c r="AF30" s="1016">
        <v>7</v>
      </c>
      <c r="AG30" s="1017"/>
      <c r="AH30" s="1017"/>
      <c r="AI30" s="1017"/>
      <c r="AJ30" s="1018"/>
      <c r="AK30" s="974">
        <v>76</v>
      </c>
      <c r="AL30" s="965"/>
      <c r="AM30" s="965"/>
      <c r="AN30" s="965"/>
      <c r="AO30" s="965"/>
      <c r="AP30" s="1043" t="s">
        <v>547</v>
      </c>
      <c r="AQ30" s="965"/>
      <c r="AR30" s="965"/>
      <c r="AS30" s="965"/>
      <c r="AT30" s="965"/>
      <c r="AU30" s="1043" t="s">
        <v>547</v>
      </c>
      <c r="AV30" s="965"/>
      <c r="AW30" s="965"/>
      <c r="AX30" s="965"/>
      <c r="AY30" s="965"/>
      <c r="AZ30" s="1039"/>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383</v>
      </c>
      <c r="C31" s="1035"/>
      <c r="D31" s="1035"/>
      <c r="E31" s="1035"/>
      <c r="F31" s="1035"/>
      <c r="G31" s="1035"/>
      <c r="H31" s="1035"/>
      <c r="I31" s="1035"/>
      <c r="J31" s="1035"/>
      <c r="K31" s="1035"/>
      <c r="L31" s="1035"/>
      <c r="M31" s="1035"/>
      <c r="N31" s="1035"/>
      <c r="O31" s="1035"/>
      <c r="P31" s="1036"/>
      <c r="Q31" s="1040">
        <v>27</v>
      </c>
      <c r="R31" s="1041"/>
      <c r="S31" s="1041"/>
      <c r="T31" s="1041"/>
      <c r="U31" s="1041"/>
      <c r="V31" s="1041">
        <v>17</v>
      </c>
      <c r="W31" s="1041"/>
      <c r="X31" s="1041"/>
      <c r="Y31" s="1041"/>
      <c r="Z31" s="1041"/>
      <c r="AA31" s="1041">
        <v>10</v>
      </c>
      <c r="AB31" s="1041"/>
      <c r="AC31" s="1041"/>
      <c r="AD31" s="1041"/>
      <c r="AE31" s="1042"/>
      <c r="AF31" s="1016">
        <v>10</v>
      </c>
      <c r="AG31" s="1017"/>
      <c r="AH31" s="1017"/>
      <c r="AI31" s="1017"/>
      <c r="AJ31" s="1018"/>
      <c r="AK31" s="974" t="s">
        <v>550</v>
      </c>
      <c r="AL31" s="965"/>
      <c r="AM31" s="965"/>
      <c r="AN31" s="965"/>
      <c r="AO31" s="965"/>
      <c r="AP31" s="1043" t="s">
        <v>547</v>
      </c>
      <c r="AQ31" s="965"/>
      <c r="AR31" s="965"/>
      <c r="AS31" s="965"/>
      <c r="AT31" s="965"/>
      <c r="AU31" s="1043" t="s">
        <v>547</v>
      </c>
      <c r="AV31" s="965"/>
      <c r="AW31" s="965"/>
      <c r="AX31" s="965"/>
      <c r="AY31" s="965"/>
      <c r="AZ31" s="1039"/>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384</v>
      </c>
      <c r="C32" s="1035"/>
      <c r="D32" s="1035"/>
      <c r="E32" s="1035"/>
      <c r="F32" s="1035"/>
      <c r="G32" s="1035"/>
      <c r="H32" s="1035"/>
      <c r="I32" s="1035"/>
      <c r="J32" s="1035"/>
      <c r="K32" s="1035"/>
      <c r="L32" s="1035"/>
      <c r="M32" s="1035"/>
      <c r="N32" s="1035"/>
      <c r="O32" s="1035"/>
      <c r="P32" s="1036"/>
      <c r="Q32" s="1040">
        <v>330</v>
      </c>
      <c r="R32" s="1041"/>
      <c r="S32" s="1041"/>
      <c r="T32" s="1041"/>
      <c r="U32" s="1041"/>
      <c r="V32" s="1041">
        <v>299</v>
      </c>
      <c r="W32" s="1041"/>
      <c r="X32" s="1041"/>
      <c r="Y32" s="1041"/>
      <c r="Z32" s="1041"/>
      <c r="AA32" s="1041">
        <v>31</v>
      </c>
      <c r="AB32" s="1041"/>
      <c r="AC32" s="1041"/>
      <c r="AD32" s="1041"/>
      <c r="AE32" s="1042"/>
      <c r="AF32" s="1016">
        <v>220</v>
      </c>
      <c r="AG32" s="1017"/>
      <c r="AH32" s="1017"/>
      <c r="AI32" s="1017"/>
      <c r="AJ32" s="1018"/>
      <c r="AK32" s="974" t="s">
        <v>550</v>
      </c>
      <c r="AL32" s="965"/>
      <c r="AM32" s="965"/>
      <c r="AN32" s="965"/>
      <c r="AO32" s="965"/>
      <c r="AP32" s="1043">
        <v>1937</v>
      </c>
      <c r="AQ32" s="965"/>
      <c r="AR32" s="965"/>
      <c r="AS32" s="965"/>
      <c r="AT32" s="965"/>
      <c r="AU32" s="1043" t="s">
        <v>547</v>
      </c>
      <c r="AV32" s="965"/>
      <c r="AW32" s="965"/>
      <c r="AX32" s="965"/>
      <c r="AY32" s="965"/>
      <c r="AZ32" s="1044" t="s">
        <v>546</v>
      </c>
      <c r="BA32" s="1039"/>
      <c r="BB32" s="1039"/>
      <c r="BC32" s="1039"/>
      <c r="BD32" s="1039"/>
      <c r="BE32" s="1029" t="s">
        <v>385</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386</v>
      </c>
      <c r="C33" s="1035"/>
      <c r="D33" s="1035"/>
      <c r="E33" s="1035"/>
      <c r="F33" s="1035"/>
      <c r="G33" s="1035"/>
      <c r="H33" s="1035"/>
      <c r="I33" s="1035"/>
      <c r="J33" s="1035"/>
      <c r="K33" s="1035"/>
      <c r="L33" s="1035"/>
      <c r="M33" s="1035"/>
      <c r="N33" s="1035"/>
      <c r="O33" s="1035"/>
      <c r="P33" s="1036"/>
      <c r="Q33" s="1040">
        <v>1387</v>
      </c>
      <c r="R33" s="1041"/>
      <c r="S33" s="1041"/>
      <c r="T33" s="1041"/>
      <c r="U33" s="1041"/>
      <c r="V33" s="1041">
        <v>1387</v>
      </c>
      <c r="W33" s="1041"/>
      <c r="X33" s="1041"/>
      <c r="Y33" s="1041"/>
      <c r="Z33" s="1041"/>
      <c r="AA33" s="1045" t="s">
        <v>550</v>
      </c>
      <c r="AB33" s="1017"/>
      <c r="AC33" s="1017"/>
      <c r="AD33" s="1017"/>
      <c r="AE33" s="1018"/>
      <c r="AF33" s="1016" t="s">
        <v>112</v>
      </c>
      <c r="AG33" s="1017"/>
      <c r="AH33" s="1017"/>
      <c r="AI33" s="1017"/>
      <c r="AJ33" s="1018"/>
      <c r="AK33" s="974">
        <v>366</v>
      </c>
      <c r="AL33" s="965"/>
      <c r="AM33" s="965"/>
      <c r="AN33" s="965"/>
      <c r="AO33" s="965"/>
      <c r="AP33" s="1043">
        <v>9732</v>
      </c>
      <c r="AQ33" s="965"/>
      <c r="AR33" s="965"/>
      <c r="AS33" s="965"/>
      <c r="AT33" s="965"/>
      <c r="AU33" s="965">
        <v>7377</v>
      </c>
      <c r="AV33" s="965"/>
      <c r="AW33" s="965"/>
      <c r="AX33" s="965"/>
      <c r="AY33" s="965"/>
      <c r="AZ33" s="1044" t="s">
        <v>546</v>
      </c>
      <c r="BA33" s="1039"/>
      <c r="BB33" s="1039"/>
      <c r="BC33" s="1039"/>
      <c r="BD33" s="1039"/>
      <c r="BE33" s="1029" t="s">
        <v>387</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388</v>
      </c>
      <c r="C34" s="1035"/>
      <c r="D34" s="1035"/>
      <c r="E34" s="1035"/>
      <c r="F34" s="1035"/>
      <c r="G34" s="1035"/>
      <c r="H34" s="1035"/>
      <c r="I34" s="1035"/>
      <c r="J34" s="1035"/>
      <c r="K34" s="1035"/>
      <c r="L34" s="1035"/>
      <c r="M34" s="1035"/>
      <c r="N34" s="1035"/>
      <c r="O34" s="1035"/>
      <c r="P34" s="1036"/>
      <c r="Q34" s="1040">
        <v>265</v>
      </c>
      <c r="R34" s="1041"/>
      <c r="S34" s="1041"/>
      <c r="T34" s="1041"/>
      <c r="U34" s="1041"/>
      <c r="V34" s="1041">
        <v>264</v>
      </c>
      <c r="W34" s="1041"/>
      <c r="X34" s="1041"/>
      <c r="Y34" s="1041"/>
      <c r="Z34" s="1041"/>
      <c r="AA34" s="1041">
        <v>1</v>
      </c>
      <c r="AB34" s="1041"/>
      <c r="AC34" s="1041"/>
      <c r="AD34" s="1041"/>
      <c r="AE34" s="1042"/>
      <c r="AF34" s="1016" t="s">
        <v>112</v>
      </c>
      <c r="AG34" s="1017"/>
      <c r="AH34" s="1017"/>
      <c r="AI34" s="1017"/>
      <c r="AJ34" s="1018"/>
      <c r="AK34" s="974">
        <v>42</v>
      </c>
      <c r="AL34" s="965"/>
      <c r="AM34" s="965"/>
      <c r="AN34" s="965"/>
      <c r="AO34" s="965"/>
      <c r="AP34" s="1043">
        <v>1351</v>
      </c>
      <c r="AQ34" s="965"/>
      <c r="AR34" s="965"/>
      <c r="AS34" s="965"/>
      <c r="AT34" s="965"/>
      <c r="AU34" s="965">
        <v>715</v>
      </c>
      <c r="AV34" s="965"/>
      <c r="AW34" s="965"/>
      <c r="AX34" s="965"/>
      <c r="AY34" s="965"/>
      <c r="AZ34" s="1044" t="s">
        <v>546</v>
      </c>
      <c r="BA34" s="1039"/>
      <c r="BB34" s="1039"/>
      <c r="BC34" s="1039"/>
      <c r="BD34" s="1039"/>
      <c r="BE34" s="1029" t="s">
        <v>387</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389</v>
      </c>
      <c r="C35" s="1035"/>
      <c r="D35" s="1035"/>
      <c r="E35" s="1035"/>
      <c r="F35" s="1035"/>
      <c r="G35" s="1035"/>
      <c r="H35" s="1035"/>
      <c r="I35" s="1035"/>
      <c r="J35" s="1035"/>
      <c r="K35" s="1035"/>
      <c r="L35" s="1035"/>
      <c r="M35" s="1035"/>
      <c r="N35" s="1035"/>
      <c r="O35" s="1035"/>
      <c r="P35" s="1036"/>
      <c r="Q35" s="1040">
        <v>354</v>
      </c>
      <c r="R35" s="1041"/>
      <c r="S35" s="1041"/>
      <c r="T35" s="1041"/>
      <c r="U35" s="1041"/>
      <c r="V35" s="1041">
        <v>355</v>
      </c>
      <c r="W35" s="1041"/>
      <c r="X35" s="1041"/>
      <c r="Y35" s="1041"/>
      <c r="Z35" s="1041"/>
      <c r="AA35" s="1041">
        <v>-1</v>
      </c>
      <c r="AB35" s="1041"/>
      <c r="AC35" s="1041"/>
      <c r="AD35" s="1041"/>
      <c r="AE35" s="1042"/>
      <c r="AF35" s="1016">
        <v>130</v>
      </c>
      <c r="AG35" s="1017"/>
      <c r="AH35" s="1017"/>
      <c r="AI35" s="1017"/>
      <c r="AJ35" s="1018"/>
      <c r="AK35" s="974">
        <v>6</v>
      </c>
      <c r="AL35" s="965"/>
      <c r="AM35" s="965"/>
      <c r="AN35" s="965"/>
      <c r="AO35" s="965"/>
      <c r="AP35" s="965">
        <v>184</v>
      </c>
      <c r="AQ35" s="965"/>
      <c r="AR35" s="965"/>
      <c r="AS35" s="965"/>
      <c r="AT35" s="965"/>
      <c r="AU35" s="1043">
        <v>54</v>
      </c>
      <c r="AV35" s="965"/>
      <c r="AW35" s="965"/>
      <c r="AX35" s="965"/>
      <c r="AY35" s="965"/>
      <c r="AZ35" s="1044" t="s">
        <v>546</v>
      </c>
      <c r="BA35" s="1039"/>
      <c r="BB35" s="1039"/>
      <c r="BC35" s="1039"/>
      <c r="BD35" s="1039"/>
      <c r="BE35" s="1029" t="s">
        <v>387</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390</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368</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423</v>
      </c>
      <c r="AG63" s="953"/>
      <c r="AH63" s="953"/>
      <c r="AI63" s="953"/>
      <c r="AJ63" s="1027"/>
      <c r="AK63" s="1028"/>
      <c r="AL63" s="957"/>
      <c r="AM63" s="957"/>
      <c r="AN63" s="957"/>
      <c r="AO63" s="957"/>
      <c r="AP63" s="953">
        <v>13204</v>
      </c>
      <c r="AQ63" s="953"/>
      <c r="AR63" s="953"/>
      <c r="AS63" s="953"/>
      <c r="AT63" s="953"/>
      <c r="AU63" s="953">
        <v>8146</v>
      </c>
      <c r="AV63" s="953"/>
      <c r="AW63" s="953"/>
      <c r="AX63" s="953"/>
      <c r="AY63" s="953"/>
      <c r="AZ63" s="1022"/>
      <c r="BA63" s="1022"/>
      <c r="BB63" s="1022"/>
      <c r="BC63" s="1022"/>
      <c r="BD63" s="1022"/>
      <c r="BE63" s="954"/>
      <c r="BF63" s="954"/>
      <c r="BG63" s="954"/>
      <c r="BH63" s="954"/>
      <c r="BI63" s="955"/>
      <c r="BJ63" s="1023" t="s">
        <v>112</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393</v>
      </c>
      <c r="B66" s="993"/>
      <c r="C66" s="993"/>
      <c r="D66" s="993"/>
      <c r="E66" s="993"/>
      <c r="F66" s="993"/>
      <c r="G66" s="993"/>
      <c r="H66" s="993"/>
      <c r="I66" s="993"/>
      <c r="J66" s="993"/>
      <c r="K66" s="993"/>
      <c r="L66" s="993"/>
      <c r="M66" s="993"/>
      <c r="N66" s="993"/>
      <c r="O66" s="993"/>
      <c r="P66" s="994"/>
      <c r="Q66" s="998" t="s">
        <v>542</v>
      </c>
      <c r="R66" s="999"/>
      <c r="S66" s="999"/>
      <c r="T66" s="999"/>
      <c r="U66" s="1000"/>
      <c r="V66" s="998" t="s">
        <v>373</v>
      </c>
      <c r="W66" s="999"/>
      <c r="X66" s="999"/>
      <c r="Y66" s="999"/>
      <c r="Z66" s="1000"/>
      <c r="AA66" s="998" t="s">
        <v>374</v>
      </c>
      <c r="AB66" s="999"/>
      <c r="AC66" s="999"/>
      <c r="AD66" s="999"/>
      <c r="AE66" s="1000"/>
      <c r="AF66" s="1004" t="s">
        <v>375</v>
      </c>
      <c r="AG66" s="1005"/>
      <c r="AH66" s="1005"/>
      <c r="AI66" s="1005"/>
      <c r="AJ66" s="1006"/>
      <c r="AK66" s="998" t="s">
        <v>376</v>
      </c>
      <c r="AL66" s="993"/>
      <c r="AM66" s="993"/>
      <c r="AN66" s="993"/>
      <c r="AO66" s="994"/>
      <c r="AP66" s="998" t="s">
        <v>377</v>
      </c>
      <c r="AQ66" s="999"/>
      <c r="AR66" s="999"/>
      <c r="AS66" s="999"/>
      <c r="AT66" s="1000"/>
      <c r="AU66" s="998" t="s">
        <v>394</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533</v>
      </c>
      <c r="C68" s="983"/>
      <c r="D68" s="983"/>
      <c r="E68" s="983"/>
      <c r="F68" s="983"/>
      <c r="G68" s="983"/>
      <c r="H68" s="983"/>
      <c r="I68" s="983"/>
      <c r="J68" s="983"/>
      <c r="K68" s="983"/>
      <c r="L68" s="983"/>
      <c r="M68" s="983"/>
      <c r="N68" s="983"/>
      <c r="O68" s="983"/>
      <c r="P68" s="984"/>
      <c r="Q68" s="985">
        <v>967</v>
      </c>
      <c r="R68" s="979"/>
      <c r="S68" s="979"/>
      <c r="T68" s="979"/>
      <c r="U68" s="979"/>
      <c r="V68" s="979">
        <v>945</v>
      </c>
      <c r="W68" s="979"/>
      <c r="X68" s="979"/>
      <c r="Y68" s="979"/>
      <c r="Z68" s="979"/>
      <c r="AA68" s="979">
        <v>20</v>
      </c>
      <c r="AB68" s="979"/>
      <c r="AC68" s="979"/>
      <c r="AD68" s="979"/>
      <c r="AE68" s="979"/>
      <c r="AF68" s="979">
        <v>20</v>
      </c>
      <c r="AG68" s="979"/>
      <c r="AH68" s="979"/>
      <c r="AI68" s="979"/>
      <c r="AJ68" s="979"/>
      <c r="AK68" s="979" t="s">
        <v>549</v>
      </c>
      <c r="AL68" s="979"/>
      <c r="AM68" s="979"/>
      <c r="AN68" s="979"/>
      <c r="AO68" s="979"/>
      <c r="AP68" s="979">
        <v>135</v>
      </c>
      <c r="AQ68" s="979"/>
      <c r="AR68" s="979"/>
      <c r="AS68" s="979"/>
      <c r="AT68" s="979"/>
      <c r="AU68" s="979">
        <v>57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6" t="s">
        <v>534</v>
      </c>
      <c r="C69" s="977"/>
      <c r="D69" s="977"/>
      <c r="E69" s="977"/>
      <c r="F69" s="977"/>
      <c r="G69" s="977"/>
      <c r="H69" s="977"/>
      <c r="I69" s="977"/>
      <c r="J69" s="977"/>
      <c r="K69" s="977"/>
      <c r="L69" s="977"/>
      <c r="M69" s="977"/>
      <c r="N69" s="977"/>
      <c r="O69" s="977"/>
      <c r="P69" s="978"/>
      <c r="Q69" s="971">
        <v>72</v>
      </c>
      <c r="R69" s="965"/>
      <c r="S69" s="965"/>
      <c r="T69" s="965"/>
      <c r="U69" s="965"/>
      <c r="V69" s="965">
        <v>71</v>
      </c>
      <c r="W69" s="965"/>
      <c r="X69" s="965"/>
      <c r="Y69" s="965"/>
      <c r="Z69" s="965"/>
      <c r="AA69" s="965">
        <v>1</v>
      </c>
      <c r="AB69" s="965"/>
      <c r="AC69" s="965"/>
      <c r="AD69" s="965"/>
      <c r="AE69" s="965"/>
      <c r="AF69" s="965">
        <v>1</v>
      </c>
      <c r="AG69" s="965"/>
      <c r="AH69" s="965"/>
      <c r="AI69" s="965"/>
      <c r="AJ69" s="965"/>
      <c r="AK69" s="965" t="s">
        <v>549</v>
      </c>
      <c r="AL69" s="965"/>
      <c r="AM69" s="965"/>
      <c r="AN69" s="965"/>
      <c r="AO69" s="965"/>
      <c r="AP69" s="965">
        <v>35</v>
      </c>
      <c r="AQ69" s="965"/>
      <c r="AR69" s="965"/>
      <c r="AS69" s="965"/>
      <c r="AT69" s="965"/>
      <c r="AU69" s="965">
        <v>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6" t="s">
        <v>535</v>
      </c>
      <c r="C70" s="977"/>
      <c r="D70" s="977"/>
      <c r="E70" s="977"/>
      <c r="F70" s="977"/>
      <c r="G70" s="977"/>
      <c r="H70" s="977"/>
      <c r="I70" s="977"/>
      <c r="J70" s="977"/>
      <c r="K70" s="977"/>
      <c r="L70" s="977"/>
      <c r="M70" s="977"/>
      <c r="N70" s="977"/>
      <c r="O70" s="977"/>
      <c r="P70" s="978"/>
      <c r="Q70" s="971">
        <v>109</v>
      </c>
      <c r="R70" s="965"/>
      <c r="S70" s="965"/>
      <c r="T70" s="965"/>
      <c r="U70" s="965"/>
      <c r="V70" s="965">
        <v>99</v>
      </c>
      <c r="W70" s="965"/>
      <c r="X70" s="965"/>
      <c r="Y70" s="965"/>
      <c r="Z70" s="965"/>
      <c r="AA70" s="965">
        <v>10</v>
      </c>
      <c r="AB70" s="965"/>
      <c r="AC70" s="965"/>
      <c r="AD70" s="965"/>
      <c r="AE70" s="965"/>
      <c r="AF70" s="965">
        <v>10</v>
      </c>
      <c r="AG70" s="965"/>
      <c r="AH70" s="965"/>
      <c r="AI70" s="965"/>
      <c r="AJ70" s="965"/>
      <c r="AK70" s="965">
        <v>0</v>
      </c>
      <c r="AL70" s="965"/>
      <c r="AM70" s="965"/>
      <c r="AN70" s="965"/>
      <c r="AO70" s="965"/>
      <c r="AP70" s="965" t="s">
        <v>547</v>
      </c>
      <c r="AQ70" s="965"/>
      <c r="AR70" s="965"/>
      <c r="AS70" s="965"/>
      <c r="AT70" s="965"/>
      <c r="AU70" s="965" t="s">
        <v>547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6" t="s">
        <v>536</v>
      </c>
      <c r="C71" s="977"/>
      <c r="D71" s="977"/>
      <c r="E71" s="977"/>
      <c r="F71" s="977"/>
      <c r="G71" s="977"/>
      <c r="H71" s="977"/>
      <c r="I71" s="977"/>
      <c r="J71" s="977"/>
      <c r="K71" s="977"/>
      <c r="L71" s="977"/>
      <c r="M71" s="977"/>
      <c r="N71" s="977"/>
      <c r="O71" s="977"/>
      <c r="P71" s="978"/>
      <c r="Q71" s="971">
        <v>35</v>
      </c>
      <c r="R71" s="965"/>
      <c r="S71" s="965"/>
      <c r="T71" s="965"/>
      <c r="U71" s="965"/>
      <c r="V71" s="965">
        <v>55</v>
      </c>
      <c r="W71" s="965"/>
      <c r="X71" s="965"/>
      <c r="Y71" s="965"/>
      <c r="Z71" s="965"/>
      <c r="AA71" s="965">
        <v>20</v>
      </c>
      <c r="AB71" s="965"/>
      <c r="AC71" s="965"/>
      <c r="AD71" s="965"/>
      <c r="AE71" s="965"/>
      <c r="AF71" s="965">
        <v>5</v>
      </c>
      <c r="AG71" s="965"/>
      <c r="AH71" s="965"/>
      <c r="AI71" s="965"/>
      <c r="AJ71" s="965"/>
      <c r="AK71" s="965" t="s">
        <v>549</v>
      </c>
      <c r="AL71" s="965"/>
      <c r="AM71" s="965"/>
      <c r="AN71" s="965"/>
      <c r="AO71" s="965"/>
      <c r="AP71" s="965" t="s">
        <v>547</v>
      </c>
      <c r="AQ71" s="965"/>
      <c r="AR71" s="965"/>
      <c r="AS71" s="965"/>
      <c r="AT71" s="965"/>
      <c r="AU71" s="965" t="s">
        <v>547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6" t="s">
        <v>537</v>
      </c>
      <c r="C72" s="977"/>
      <c r="D72" s="977"/>
      <c r="E72" s="977"/>
      <c r="F72" s="977"/>
      <c r="G72" s="977"/>
      <c r="H72" s="977"/>
      <c r="I72" s="977"/>
      <c r="J72" s="977"/>
      <c r="K72" s="977"/>
      <c r="L72" s="977"/>
      <c r="M72" s="977"/>
      <c r="N72" s="977"/>
      <c r="O72" s="977"/>
      <c r="P72" s="978"/>
      <c r="Q72" s="971">
        <v>745</v>
      </c>
      <c r="R72" s="965"/>
      <c r="S72" s="965"/>
      <c r="T72" s="965"/>
      <c r="U72" s="965"/>
      <c r="V72" s="965">
        <v>125</v>
      </c>
      <c r="W72" s="965"/>
      <c r="X72" s="965"/>
      <c r="Y72" s="965"/>
      <c r="Z72" s="965"/>
      <c r="AA72" s="965">
        <v>620</v>
      </c>
      <c r="AB72" s="965"/>
      <c r="AC72" s="965"/>
      <c r="AD72" s="965"/>
      <c r="AE72" s="965"/>
      <c r="AF72" s="965">
        <v>595</v>
      </c>
      <c r="AG72" s="965"/>
      <c r="AH72" s="965"/>
      <c r="AI72" s="965"/>
      <c r="AJ72" s="965"/>
      <c r="AK72" s="965">
        <v>6</v>
      </c>
      <c r="AL72" s="965"/>
      <c r="AM72" s="965"/>
      <c r="AN72" s="965"/>
      <c r="AO72" s="965"/>
      <c r="AP72" s="965">
        <v>280</v>
      </c>
      <c r="AQ72" s="965"/>
      <c r="AR72" s="965"/>
      <c r="AS72" s="965"/>
      <c r="AT72" s="965"/>
      <c r="AU72" s="965">
        <v>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6" t="s">
        <v>538</v>
      </c>
      <c r="C73" s="977"/>
      <c r="D73" s="977"/>
      <c r="E73" s="977"/>
      <c r="F73" s="977"/>
      <c r="G73" s="977"/>
      <c r="H73" s="977"/>
      <c r="I73" s="977"/>
      <c r="J73" s="977"/>
      <c r="K73" s="977"/>
      <c r="L73" s="977"/>
      <c r="M73" s="977"/>
      <c r="N73" s="977"/>
      <c r="O73" s="977"/>
      <c r="P73" s="978"/>
      <c r="Q73" s="971">
        <v>5554</v>
      </c>
      <c r="R73" s="965"/>
      <c r="S73" s="965"/>
      <c r="T73" s="965"/>
      <c r="U73" s="965"/>
      <c r="V73" s="965">
        <v>5524</v>
      </c>
      <c r="W73" s="965"/>
      <c r="X73" s="965"/>
      <c r="Y73" s="965"/>
      <c r="Z73" s="965"/>
      <c r="AA73" s="965">
        <v>30</v>
      </c>
      <c r="AB73" s="965"/>
      <c r="AC73" s="965"/>
      <c r="AD73" s="965"/>
      <c r="AE73" s="965"/>
      <c r="AF73" s="965">
        <v>30</v>
      </c>
      <c r="AG73" s="965"/>
      <c r="AH73" s="965"/>
      <c r="AI73" s="965"/>
      <c r="AJ73" s="965"/>
      <c r="AK73" s="965">
        <v>923</v>
      </c>
      <c r="AL73" s="965"/>
      <c r="AM73" s="965"/>
      <c r="AN73" s="965"/>
      <c r="AO73" s="965"/>
      <c r="AP73" s="965" t="s">
        <v>548</v>
      </c>
      <c r="AQ73" s="965"/>
      <c r="AR73" s="965"/>
      <c r="AS73" s="965"/>
      <c r="AT73" s="965"/>
      <c r="AU73" s="965" t="s">
        <v>547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6" t="s">
        <v>539</v>
      </c>
      <c r="C74" s="977"/>
      <c r="D74" s="977"/>
      <c r="E74" s="977"/>
      <c r="F74" s="977"/>
      <c r="G74" s="977"/>
      <c r="H74" s="977"/>
      <c r="I74" s="977"/>
      <c r="J74" s="977"/>
      <c r="K74" s="977"/>
      <c r="L74" s="977"/>
      <c r="M74" s="977"/>
      <c r="N74" s="977"/>
      <c r="O74" s="977"/>
      <c r="P74" s="978"/>
      <c r="Q74" s="971">
        <v>977</v>
      </c>
      <c r="R74" s="965"/>
      <c r="S74" s="965"/>
      <c r="T74" s="965"/>
      <c r="U74" s="965"/>
      <c r="V74" s="965">
        <v>928</v>
      </c>
      <c r="W74" s="965"/>
      <c r="X74" s="965"/>
      <c r="Y74" s="965"/>
      <c r="Z74" s="965"/>
      <c r="AA74" s="965">
        <v>50</v>
      </c>
      <c r="AB74" s="965"/>
      <c r="AC74" s="965"/>
      <c r="AD74" s="965"/>
      <c r="AE74" s="965"/>
      <c r="AF74" s="965">
        <v>50</v>
      </c>
      <c r="AG74" s="965"/>
      <c r="AH74" s="965"/>
      <c r="AI74" s="965"/>
      <c r="AJ74" s="965"/>
      <c r="AK74" s="965">
        <v>13</v>
      </c>
      <c r="AL74" s="965"/>
      <c r="AM74" s="965"/>
      <c r="AN74" s="965"/>
      <c r="AO74" s="965"/>
      <c r="AP74" s="965" t="s">
        <v>547</v>
      </c>
      <c r="AQ74" s="965"/>
      <c r="AR74" s="965"/>
      <c r="AS74" s="965"/>
      <c r="AT74" s="965"/>
      <c r="AU74" s="965" t="s">
        <v>547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6" t="s">
        <v>540</v>
      </c>
      <c r="C75" s="977"/>
      <c r="D75" s="977"/>
      <c r="E75" s="977"/>
      <c r="F75" s="977"/>
      <c r="G75" s="977"/>
      <c r="H75" s="977"/>
      <c r="I75" s="977"/>
      <c r="J75" s="977"/>
      <c r="K75" s="977"/>
      <c r="L75" s="977"/>
      <c r="M75" s="977"/>
      <c r="N75" s="977"/>
      <c r="O75" s="977"/>
      <c r="P75" s="978"/>
      <c r="Q75" s="972">
        <v>313568</v>
      </c>
      <c r="R75" s="973"/>
      <c r="S75" s="973"/>
      <c r="T75" s="973"/>
      <c r="U75" s="974"/>
      <c r="V75" s="975">
        <v>297527</v>
      </c>
      <c r="W75" s="973"/>
      <c r="X75" s="973"/>
      <c r="Y75" s="973"/>
      <c r="Z75" s="974"/>
      <c r="AA75" s="975">
        <v>16041</v>
      </c>
      <c r="AB75" s="973"/>
      <c r="AC75" s="973"/>
      <c r="AD75" s="973"/>
      <c r="AE75" s="974"/>
      <c r="AF75" s="975">
        <v>16041</v>
      </c>
      <c r="AG75" s="973"/>
      <c r="AH75" s="973"/>
      <c r="AI75" s="973"/>
      <c r="AJ75" s="974"/>
      <c r="AK75" s="975">
        <v>1820</v>
      </c>
      <c r="AL75" s="973"/>
      <c r="AM75" s="973"/>
      <c r="AN75" s="973"/>
      <c r="AO75" s="974"/>
      <c r="AP75" s="975" t="s">
        <v>547</v>
      </c>
      <c r="AQ75" s="973"/>
      <c r="AR75" s="973"/>
      <c r="AS75" s="973"/>
      <c r="AT75" s="974"/>
      <c r="AU75" s="975" t="s">
        <v>548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6" t="s">
        <v>541</v>
      </c>
      <c r="C76" s="977"/>
      <c r="D76" s="977"/>
      <c r="E76" s="977"/>
      <c r="F76" s="977"/>
      <c r="G76" s="977"/>
      <c r="H76" s="977"/>
      <c r="I76" s="977"/>
      <c r="J76" s="977"/>
      <c r="K76" s="977"/>
      <c r="L76" s="977"/>
      <c r="M76" s="977"/>
      <c r="N76" s="977"/>
      <c r="O76" s="977"/>
      <c r="P76" s="978"/>
      <c r="Q76" s="972">
        <v>2265</v>
      </c>
      <c r="R76" s="973"/>
      <c r="S76" s="973"/>
      <c r="T76" s="973"/>
      <c r="U76" s="974"/>
      <c r="V76" s="975">
        <v>2259</v>
      </c>
      <c r="W76" s="973"/>
      <c r="X76" s="973"/>
      <c r="Y76" s="973"/>
      <c r="Z76" s="974"/>
      <c r="AA76" s="975">
        <v>6</v>
      </c>
      <c r="AB76" s="973"/>
      <c r="AC76" s="973"/>
      <c r="AD76" s="973"/>
      <c r="AE76" s="974"/>
      <c r="AF76" s="975">
        <v>6</v>
      </c>
      <c r="AG76" s="973"/>
      <c r="AH76" s="973"/>
      <c r="AI76" s="973"/>
      <c r="AJ76" s="974"/>
      <c r="AK76" s="975" t="s">
        <v>549</v>
      </c>
      <c r="AL76" s="973"/>
      <c r="AM76" s="973"/>
      <c r="AN76" s="973"/>
      <c r="AO76" s="974"/>
      <c r="AP76" s="975" t="s">
        <v>547</v>
      </c>
      <c r="AQ76" s="973"/>
      <c r="AR76" s="973"/>
      <c r="AS76" s="973"/>
      <c r="AT76" s="974"/>
      <c r="AU76" s="975" t="s">
        <v>547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76" t="s">
        <v>551</v>
      </c>
      <c r="C77" s="977"/>
      <c r="D77" s="977"/>
      <c r="E77" s="977"/>
      <c r="F77" s="977"/>
      <c r="G77" s="977"/>
      <c r="H77" s="977"/>
      <c r="I77" s="977"/>
      <c r="J77" s="977"/>
      <c r="K77" s="977"/>
      <c r="L77" s="977"/>
      <c r="M77" s="977"/>
      <c r="N77" s="977"/>
      <c r="O77" s="977"/>
      <c r="P77" s="978"/>
      <c r="Q77" s="972">
        <v>94</v>
      </c>
      <c r="R77" s="973"/>
      <c r="S77" s="973"/>
      <c r="T77" s="973"/>
      <c r="U77" s="974"/>
      <c r="V77" s="975">
        <v>91</v>
      </c>
      <c r="W77" s="973"/>
      <c r="X77" s="973"/>
      <c r="Y77" s="973"/>
      <c r="Z77" s="974"/>
      <c r="AA77" s="975">
        <v>3</v>
      </c>
      <c r="AB77" s="973"/>
      <c r="AC77" s="973"/>
      <c r="AD77" s="973"/>
      <c r="AE77" s="974"/>
      <c r="AF77" s="975">
        <v>3</v>
      </c>
      <c r="AG77" s="973"/>
      <c r="AH77" s="973"/>
      <c r="AI77" s="973"/>
      <c r="AJ77" s="974"/>
      <c r="AK77" s="975" t="s">
        <v>555</v>
      </c>
      <c r="AL77" s="973"/>
      <c r="AM77" s="973"/>
      <c r="AN77" s="973"/>
      <c r="AO77" s="974"/>
      <c r="AP77" s="975" t="s">
        <v>552</v>
      </c>
      <c r="AQ77" s="973"/>
      <c r="AR77" s="973"/>
      <c r="AS77" s="973"/>
      <c r="AT77" s="974"/>
      <c r="AU77" s="975" t="s">
        <v>552</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16761</v>
      </c>
      <c r="AG88" s="953"/>
      <c r="AH88" s="953"/>
      <c r="AI88" s="953"/>
      <c r="AJ88" s="953"/>
      <c r="AK88" s="957"/>
      <c r="AL88" s="957"/>
      <c r="AM88" s="957"/>
      <c r="AN88" s="957"/>
      <c r="AO88" s="957"/>
      <c r="AP88" s="953">
        <v>450</v>
      </c>
      <c r="AQ88" s="953"/>
      <c r="AR88" s="953"/>
      <c r="AS88" s="953"/>
      <c r="AT88" s="953"/>
      <c r="AU88" s="953">
        <v>69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137</v>
      </c>
      <c r="CS102" s="945"/>
      <c r="CT102" s="945"/>
      <c r="CU102" s="945"/>
      <c r="CV102" s="946"/>
      <c r="CW102" s="944">
        <v>1</v>
      </c>
      <c r="CX102" s="945"/>
      <c r="CY102" s="945"/>
      <c r="CZ102" s="945"/>
      <c r="DA102" s="946"/>
      <c r="DB102" s="944">
        <v>833</v>
      </c>
      <c r="DC102" s="945"/>
      <c r="DD102" s="945"/>
      <c r="DE102" s="945"/>
      <c r="DF102" s="946"/>
      <c r="DG102" s="944">
        <v>215</v>
      </c>
      <c r="DH102" s="945"/>
      <c r="DI102" s="945"/>
      <c r="DJ102" s="945"/>
      <c r="DK102" s="946"/>
      <c r="DL102" s="944" t="s">
        <v>478</v>
      </c>
      <c r="DM102" s="945"/>
      <c r="DN102" s="945"/>
      <c r="DO102" s="945"/>
      <c r="DP102" s="946"/>
      <c r="DQ102" s="944" t="s">
        <v>478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1713004</v>
      </c>
      <c r="AB110" s="871"/>
      <c r="AC110" s="871"/>
      <c r="AD110" s="871"/>
      <c r="AE110" s="872"/>
      <c r="AF110" s="873">
        <v>1634496</v>
      </c>
      <c r="AG110" s="871"/>
      <c r="AH110" s="871"/>
      <c r="AI110" s="871"/>
      <c r="AJ110" s="872"/>
      <c r="AK110" s="873">
        <v>1503301</v>
      </c>
      <c r="AL110" s="871"/>
      <c r="AM110" s="871"/>
      <c r="AN110" s="871"/>
      <c r="AO110" s="872"/>
      <c r="AP110" s="874">
        <v>28.8</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14573814</v>
      </c>
      <c r="BR110" s="798"/>
      <c r="BS110" s="798"/>
      <c r="BT110" s="798"/>
      <c r="BU110" s="798"/>
      <c r="BV110" s="798">
        <v>14034590</v>
      </c>
      <c r="BW110" s="798"/>
      <c r="BX110" s="798"/>
      <c r="BY110" s="798"/>
      <c r="BZ110" s="798"/>
      <c r="CA110" s="798">
        <v>13869595</v>
      </c>
      <c r="CB110" s="798"/>
      <c r="CC110" s="798"/>
      <c r="CD110" s="798"/>
      <c r="CE110" s="798"/>
      <c r="CF110" s="859">
        <v>265.89999999999998</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842533</v>
      </c>
      <c r="BR111" s="769"/>
      <c r="BS111" s="769"/>
      <c r="BT111" s="769"/>
      <c r="BU111" s="769"/>
      <c r="BV111" s="769">
        <v>765738</v>
      </c>
      <c r="BW111" s="769"/>
      <c r="BX111" s="769"/>
      <c r="BY111" s="769"/>
      <c r="BZ111" s="769"/>
      <c r="CA111" s="769">
        <v>701348</v>
      </c>
      <c r="CB111" s="769"/>
      <c r="CC111" s="769"/>
      <c r="CD111" s="769"/>
      <c r="CE111" s="769"/>
      <c r="CF111" s="846">
        <v>13.4</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8970226</v>
      </c>
      <c r="BR112" s="769"/>
      <c r="BS112" s="769"/>
      <c r="BT112" s="769"/>
      <c r="BU112" s="769"/>
      <c r="BV112" s="769">
        <v>8756375</v>
      </c>
      <c r="BW112" s="769"/>
      <c r="BX112" s="769"/>
      <c r="BY112" s="769"/>
      <c r="BZ112" s="769"/>
      <c r="CA112" s="769">
        <v>8145650</v>
      </c>
      <c r="CB112" s="769"/>
      <c r="CC112" s="769"/>
      <c r="CD112" s="769"/>
      <c r="CE112" s="769"/>
      <c r="CF112" s="846">
        <v>156.1</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349436</v>
      </c>
      <c r="AB113" s="907"/>
      <c r="AC113" s="907"/>
      <c r="AD113" s="907"/>
      <c r="AE113" s="908"/>
      <c r="AF113" s="909">
        <v>384193</v>
      </c>
      <c r="AG113" s="907"/>
      <c r="AH113" s="907"/>
      <c r="AI113" s="907"/>
      <c r="AJ113" s="908"/>
      <c r="AK113" s="909">
        <v>342257</v>
      </c>
      <c r="AL113" s="907"/>
      <c r="AM113" s="907"/>
      <c r="AN113" s="907"/>
      <c r="AO113" s="908"/>
      <c r="AP113" s="910">
        <v>6.6</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70244</v>
      </c>
      <c r="BR113" s="769"/>
      <c r="BS113" s="769"/>
      <c r="BT113" s="769"/>
      <c r="BU113" s="769"/>
      <c r="BV113" s="769">
        <v>55373</v>
      </c>
      <c r="BW113" s="769"/>
      <c r="BX113" s="769"/>
      <c r="BY113" s="769"/>
      <c r="BZ113" s="769"/>
      <c r="CA113" s="769">
        <v>68510</v>
      </c>
      <c r="CB113" s="769"/>
      <c r="CC113" s="769"/>
      <c r="CD113" s="769"/>
      <c r="CE113" s="769"/>
      <c r="CF113" s="846">
        <v>1.3</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11584</v>
      </c>
      <c r="AB114" s="782"/>
      <c r="AC114" s="782"/>
      <c r="AD114" s="782"/>
      <c r="AE114" s="783"/>
      <c r="AF114" s="784">
        <v>9842</v>
      </c>
      <c r="AG114" s="782"/>
      <c r="AH114" s="782"/>
      <c r="AI114" s="782"/>
      <c r="AJ114" s="783"/>
      <c r="AK114" s="784">
        <v>8619</v>
      </c>
      <c r="AL114" s="782"/>
      <c r="AM114" s="782"/>
      <c r="AN114" s="782"/>
      <c r="AO114" s="783"/>
      <c r="AP114" s="752">
        <v>0.2</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1944866</v>
      </c>
      <c r="BR114" s="769"/>
      <c r="BS114" s="769"/>
      <c r="BT114" s="769"/>
      <c r="BU114" s="769"/>
      <c r="BV114" s="769">
        <v>2052430</v>
      </c>
      <c r="BW114" s="769"/>
      <c r="BX114" s="769"/>
      <c r="BY114" s="769"/>
      <c r="BZ114" s="769"/>
      <c r="CA114" s="769">
        <v>1888409</v>
      </c>
      <c r="CB114" s="769"/>
      <c r="CC114" s="769"/>
      <c r="CD114" s="769"/>
      <c r="CE114" s="769"/>
      <c r="CF114" s="846">
        <v>36.200000000000003</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25031</v>
      </c>
      <c r="AB115" s="907"/>
      <c r="AC115" s="907"/>
      <c r="AD115" s="907"/>
      <c r="AE115" s="908"/>
      <c r="AF115" s="909">
        <v>33755</v>
      </c>
      <c r="AG115" s="907"/>
      <c r="AH115" s="907"/>
      <c r="AI115" s="907"/>
      <c r="AJ115" s="908"/>
      <c r="AK115" s="909">
        <v>33590</v>
      </c>
      <c r="AL115" s="907"/>
      <c r="AM115" s="907"/>
      <c r="AN115" s="907"/>
      <c r="AO115" s="908"/>
      <c r="AP115" s="910">
        <v>0.6</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274394</v>
      </c>
      <c r="BR115" s="769"/>
      <c r="BS115" s="769"/>
      <c r="BT115" s="769"/>
      <c r="BU115" s="769"/>
      <c r="BV115" s="769">
        <v>453343</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551145</v>
      </c>
      <c r="DH115" s="782"/>
      <c r="DI115" s="782"/>
      <c r="DJ115" s="782"/>
      <c r="DK115" s="783"/>
      <c r="DL115" s="784">
        <v>501686</v>
      </c>
      <c r="DM115" s="782"/>
      <c r="DN115" s="782"/>
      <c r="DO115" s="782"/>
      <c r="DP115" s="783"/>
      <c r="DQ115" s="784">
        <v>467213</v>
      </c>
      <c r="DR115" s="782"/>
      <c r="DS115" s="782"/>
      <c r="DT115" s="782"/>
      <c r="DU115" s="783"/>
      <c r="DV115" s="752">
        <v>9</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232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205178</v>
      </c>
      <c r="DH116" s="782"/>
      <c r="DI116" s="782"/>
      <c r="DJ116" s="782"/>
      <c r="DK116" s="783"/>
      <c r="DL116" s="784">
        <v>186441</v>
      </c>
      <c r="DM116" s="782"/>
      <c r="DN116" s="782"/>
      <c r="DO116" s="782"/>
      <c r="DP116" s="783"/>
      <c r="DQ116" s="784">
        <v>165095</v>
      </c>
      <c r="DR116" s="782"/>
      <c r="DS116" s="782"/>
      <c r="DT116" s="782"/>
      <c r="DU116" s="783"/>
      <c r="DV116" s="752">
        <v>3.2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2099287</v>
      </c>
      <c r="AB117" s="893"/>
      <c r="AC117" s="893"/>
      <c r="AD117" s="893"/>
      <c r="AE117" s="894"/>
      <c r="AF117" s="896">
        <v>2062286</v>
      </c>
      <c r="AG117" s="893"/>
      <c r="AH117" s="893"/>
      <c r="AI117" s="893"/>
      <c r="AJ117" s="894"/>
      <c r="AK117" s="896">
        <v>1887767</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v>21</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26676077</v>
      </c>
      <c r="BR118" s="856"/>
      <c r="BS118" s="856"/>
      <c r="BT118" s="856"/>
      <c r="BU118" s="856"/>
      <c r="BV118" s="856">
        <v>26117849</v>
      </c>
      <c r="BW118" s="856"/>
      <c r="BX118" s="856"/>
      <c r="BY118" s="856"/>
      <c r="BZ118" s="856"/>
      <c r="CA118" s="856">
        <v>24673512</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1537206</v>
      </c>
      <c r="BR119" s="798"/>
      <c r="BS119" s="798"/>
      <c r="BT119" s="798"/>
      <c r="BU119" s="798"/>
      <c r="BV119" s="798">
        <v>1814658</v>
      </c>
      <c r="BW119" s="798"/>
      <c r="BX119" s="798"/>
      <c r="BY119" s="798"/>
      <c r="BZ119" s="798"/>
      <c r="CA119" s="798">
        <v>1785799</v>
      </c>
      <c r="CB119" s="798"/>
      <c r="CC119" s="798"/>
      <c r="CD119" s="798"/>
      <c r="CE119" s="798"/>
      <c r="CF119" s="859">
        <v>34.200000000000003</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86210</v>
      </c>
      <c r="DH119" s="715"/>
      <c r="DI119" s="715"/>
      <c r="DJ119" s="715"/>
      <c r="DK119" s="716"/>
      <c r="DL119" s="717">
        <v>77590</v>
      </c>
      <c r="DM119" s="715"/>
      <c r="DN119" s="715"/>
      <c r="DO119" s="715"/>
      <c r="DP119" s="716"/>
      <c r="DQ119" s="717">
        <v>69040</v>
      </c>
      <c r="DR119" s="715"/>
      <c r="DS119" s="715"/>
      <c r="DT119" s="715"/>
      <c r="DU119" s="716"/>
      <c r="DV119" s="805">
        <v>1.3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1608625</v>
      </c>
      <c r="BR120" s="769"/>
      <c r="BS120" s="769"/>
      <c r="BT120" s="769"/>
      <c r="BU120" s="769"/>
      <c r="BV120" s="769">
        <v>1739112</v>
      </c>
      <c r="BW120" s="769"/>
      <c r="BX120" s="769"/>
      <c r="BY120" s="769"/>
      <c r="BZ120" s="769"/>
      <c r="CA120" s="769">
        <v>1879114</v>
      </c>
      <c r="CB120" s="769"/>
      <c r="CC120" s="769"/>
      <c r="CD120" s="769"/>
      <c r="CE120" s="769"/>
      <c r="CF120" s="846">
        <v>36</v>
      </c>
      <c r="CG120" s="847"/>
      <c r="CH120" s="847"/>
      <c r="CI120" s="847"/>
      <c r="CJ120" s="847"/>
      <c r="CK120" s="848" t="s">
        <v>439</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8378252</v>
      </c>
      <c r="DH120" s="798"/>
      <c r="DI120" s="798"/>
      <c r="DJ120" s="798"/>
      <c r="DK120" s="798"/>
      <c r="DL120" s="798">
        <v>7844217</v>
      </c>
      <c r="DM120" s="798"/>
      <c r="DN120" s="798"/>
      <c r="DO120" s="798"/>
      <c r="DP120" s="798"/>
      <c r="DQ120" s="798">
        <v>7377181</v>
      </c>
      <c r="DR120" s="798"/>
      <c r="DS120" s="798"/>
      <c r="DT120" s="798"/>
      <c r="DU120" s="798"/>
      <c r="DV120" s="799">
        <v>141.4</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10869200</v>
      </c>
      <c r="BR121" s="856"/>
      <c r="BS121" s="856"/>
      <c r="BT121" s="856"/>
      <c r="BU121" s="856"/>
      <c r="BV121" s="856">
        <v>11491647</v>
      </c>
      <c r="BW121" s="856"/>
      <c r="BX121" s="856"/>
      <c r="BY121" s="856"/>
      <c r="BZ121" s="856"/>
      <c r="CA121" s="856">
        <v>11849072</v>
      </c>
      <c r="CB121" s="856"/>
      <c r="CC121" s="856"/>
      <c r="CD121" s="856"/>
      <c r="CE121" s="856"/>
      <c r="CF121" s="857">
        <v>227.1</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591974</v>
      </c>
      <c r="DH121" s="769"/>
      <c r="DI121" s="769"/>
      <c r="DJ121" s="769"/>
      <c r="DK121" s="769"/>
      <c r="DL121" s="769">
        <v>691658</v>
      </c>
      <c r="DM121" s="769"/>
      <c r="DN121" s="769"/>
      <c r="DO121" s="769"/>
      <c r="DP121" s="769"/>
      <c r="DQ121" s="769">
        <v>714788</v>
      </c>
      <c r="DR121" s="769"/>
      <c r="DS121" s="769"/>
      <c r="DT121" s="769"/>
      <c r="DU121" s="769"/>
      <c r="DV121" s="821">
        <v>13.7</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14015031</v>
      </c>
      <c r="BR122" s="838"/>
      <c r="BS122" s="838"/>
      <c r="BT122" s="838"/>
      <c r="BU122" s="838"/>
      <c r="BV122" s="838">
        <v>15045417</v>
      </c>
      <c r="BW122" s="838"/>
      <c r="BX122" s="838"/>
      <c r="BY122" s="838"/>
      <c r="BZ122" s="838"/>
      <c r="CA122" s="838">
        <v>15513985</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v>220500</v>
      </c>
      <c r="DM122" s="769"/>
      <c r="DN122" s="769"/>
      <c r="DO122" s="769"/>
      <c r="DP122" s="769"/>
      <c r="DQ122" s="769">
        <v>53681</v>
      </c>
      <c r="DR122" s="769"/>
      <c r="DS122" s="769"/>
      <c r="DT122" s="769"/>
      <c r="DU122" s="769"/>
      <c r="DV122" s="821">
        <v>1</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21881</v>
      </c>
      <c r="AB123" s="782"/>
      <c r="AC123" s="782"/>
      <c r="AD123" s="782"/>
      <c r="AE123" s="783"/>
      <c r="AF123" s="784">
        <v>21047</v>
      </c>
      <c r="AG123" s="782"/>
      <c r="AH123" s="782"/>
      <c r="AI123" s="782"/>
      <c r="AJ123" s="783"/>
      <c r="AK123" s="784">
        <v>21345</v>
      </c>
      <c r="AL123" s="782"/>
      <c r="AM123" s="782"/>
      <c r="AN123" s="782"/>
      <c r="AO123" s="783"/>
      <c r="AP123" s="752">
        <v>0.4</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236</v>
      </c>
      <c r="BR123" s="830"/>
      <c r="BS123" s="830"/>
      <c r="BT123" s="830"/>
      <c r="BU123" s="830"/>
      <c r="BV123" s="830">
        <v>214.1</v>
      </c>
      <c r="BW123" s="830"/>
      <c r="BX123" s="830"/>
      <c r="BY123" s="830"/>
      <c r="BZ123" s="830"/>
      <c r="CA123" s="830">
        <v>175.5</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121</v>
      </c>
      <c r="AB126" s="782"/>
      <c r="AC126" s="782"/>
      <c r="AD126" s="782"/>
      <c r="AE126" s="783"/>
      <c r="AF126" s="784">
        <v>8736</v>
      </c>
      <c r="AG126" s="782"/>
      <c r="AH126" s="782"/>
      <c r="AI126" s="782"/>
      <c r="AJ126" s="783"/>
      <c r="AK126" s="784">
        <v>8642</v>
      </c>
      <c r="AL126" s="782"/>
      <c r="AM126" s="782"/>
      <c r="AN126" s="782"/>
      <c r="AO126" s="783"/>
      <c r="AP126" s="752">
        <v>0.2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3029</v>
      </c>
      <c r="AB127" s="782"/>
      <c r="AC127" s="782"/>
      <c r="AD127" s="782"/>
      <c r="AE127" s="783"/>
      <c r="AF127" s="784">
        <v>3972</v>
      </c>
      <c r="AG127" s="782"/>
      <c r="AH127" s="782"/>
      <c r="AI127" s="782"/>
      <c r="AJ127" s="783"/>
      <c r="AK127" s="784">
        <v>3603</v>
      </c>
      <c r="AL127" s="782"/>
      <c r="AM127" s="782"/>
      <c r="AN127" s="782"/>
      <c r="AO127" s="783"/>
      <c r="AP127" s="752">
        <v>0.1</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14.31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274394</v>
      </c>
      <c r="DH127" s="818"/>
      <c r="DI127" s="818"/>
      <c r="DJ127" s="818"/>
      <c r="DK127" s="818"/>
      <c r="DL127" s="818">
        <v>453343</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149835</v>
      </c>
      <c r="AB128" s="722"/>
      <c r="AC128" s="722"/>
      <c r="AD128" s="722"/>
      <c r="AE128" s="723"/>
      <c r="AF128" s="724">
        <v>129197</v>
      </c>
      <c r="AG128" s="722"/>
      <c r="AH128" s="722"/>
      <c r="AI128" s="722"/>
      <c r="AJ128" s="723"/>
      <c r="AK128" s="724">
        <v>142797</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19.309999999999999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6450448</v>
      </c>
      <c r="AB129" s="782"/>
      <c r="AC129" s="782"/>
      <c r="AD129" s="782"/>
      <c r="AE129" s="783"/>
      <c r="AF129" s="784">
        <v>6294076</v>
      </c>
      <c r="AG129" s="782"/>
      <c r="AH129" s="782"/>
      <c r="AI129" s="782"/>
      <c r="AJ129" s="783"/>
      <c r="AK129" s="784">
        <v>6311260</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14.7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1087646</v>
      </c>
      <c r="AB130" s="782"/>
      <c r="AC130" s="782"/>
      <c r="AD130" s="782"/>
      <c r="AE130" s="783"/>
      <c r="AF130" s="784">
        <v>1122914</v>
      </c>
      <c r="AG130" s="782"/>
      <c r="AH130" s="782"/>
      <c r="AI130" s="782"/>
      <c r="AJ130" s="783"/>
      <c r="AK130" s="784">
        <v>1094247</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175.5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5362802</v>
      </c>
      <c r="AB131" s="715"/>
      <c r="AC131" s="715"/>
      <c r="AD131" s="715"/>
      <c r="AE131" s="716"/>
      <c r="AF131" s="717">
        <v>5171162</v>
      </c>
      <c r="AG131" s="715"/>
      <c r="AH131" s="715"/>
      <c r="AI131" s="715"/>
      <c r="AJ131" s="716"/>
      <c r="AK131" s="717">
        <v>5217013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16.07006934</v>
      </c>
      <c r="AB132" s="738"/>
      <c r="AC132" s="738"/>
      <c r="AD132" s="738"/>
      <c r="AE132" s="739"/>
      <c r="AF132" s="740">
        <v>15.667175</v>
      </c>
      <c r="AG132" s="738"/>
      <c r="AH132" s="738"/>
      <c r="AI132" s="738"/>
      <c r="AJ132" s="739"/>
      <c r="AK132" s="740">
        <v>12.473095239999999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16.399999999999999</v>
      </c>
      <c r="AB133" s="747"/>
      <c r="AC133" s="747"/>
      <c r="AD133" s="747"/>
      <c r="AE133" s="748"/>
      <c r="AF133" s="746">
        <v>15.6</v>
      </c>
      <c r="AG133" s="747"/>
      <c r="AH133" s="747"/>
      <c r="AI133" s="747"/>
      <c r="AJ133" s="748"/>
      <c r="AK133" s="746">
        <v>14.7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5" zoomScale="90" zoomScaleNormal="85" zoomScaleSheetLayoutView="90" workbookViewId="0">
      <selection activeCell="AE73" sqref="AE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election activeCell="AK36" sqref="AK36:AO3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election activeCell="AK36" sqref="AK36:AO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3" t="s">
        <v>469</v>
      </c>
      <c r="L7" s="254"/>
      <c r="M7" s="255" t="s">
        <v>470</v>
      </c>
      <c r="N7" s="256"/>
    </row>
    <row r="8" spans="1:16">
      <c r="A8" s="248"/>
      <c r="B8" s="244"/>
      <c r="C8" s="244"/>
      <c r="D8" s="244"/>
      <c r="E8" s="244"/>
      <c r="F8" s="244"/>
      <c r="G8" s="257"/>
      <c r="H8" s="258"/>
      <c r="I8" s="258"/>
      <c r="J8" s="259"/>
      <c r="K8" s="1124"/>
      <c r="L8" s="260" t="s">
        <v>471</v>
      </c>
      <c r="M8" s="261" t="s">
        <v>472</v>
      </c>
      <c r="N8" s="262" t="s">
        <v>473</v>
      </c>
    </row>
    <row r="9" spans="1:16">
      <c r="A9" s="248"/>
      <c r="B9" s="244"/>
      <c r="C9" s="244"/>
      <c r="D9" s="244"/>
      <c r="E9" s="244"/>
      <c r="F9" s="244"/>
      <c r="G9" s="1137" t="s">
        <v>474</v>
      </c>
      <c r="H9" s="1138"/>
      <c r="I9" s="1138"/>
      <c r="J9" s="1139"/>
      <c r="K9" s="263">
        <v>1991128</v>
      </c>
      <c r="L9" s="264">
        <v>100521</v>
      </c>
      <c r="M9" s="265">
        <v>83170</v>
      </c>
      <c r="N9" s="266">
        <v>20.9</v>
      </c>
    </row>
    <row r="10" spans="1:16">
      <c r="A10" s="248"/>
      <c r="B10" s="244"/>
      <c r="C10" s="244"/>
      <c r="D10" s="244"/>
      <c r="E10" s="244"/>
      <c r="F10" s="244"/>
      <c r="G10" s="1137" t="s">
        <v>475</v>
      </c>
      <c r="H10" s="1138"/>
      <c r="I10" s="1138"/>
      <c r="J10" s="1139"/>
      <c r="K10" s="267">
        <v>36520</v>
      </c>
      <c r="L10" s="268">
        <v>1844</v>
      </c>
      <c r="M10" s="269">
        <v>7053</v>
      </c>
      <c r="N10" s="270">
        <v>-73.900000000000006</v>
      </c>
    </row>
    <row r="11" spans="1:16" ht="13.5" customHeight="1">
      <c r="A11" s="248"/>
      <c r="B11" s="244"/>
      <c r="C11" s="244"/>
      <c r="D11" s="244"/>
      <c r="E11" s="244"/>
      <c r="F11" s="244"/>
      <c r="G11" s="1137" t="s">
        <v>476</v>
      </c>
      <c r="H11" s="1138"/>
      <c r="I11" s="1138"/>
      <c r="J11" s="1139"/>
      <c r="K11" s="267">
        <v>296889</v>
      </c>
      <c r="L11" s="268">
        <v>14988</v>
      </c>
      <c r="M11" s="269">
        <v>8860</v>
      </c>
      <c r="N11" s="270">
        <v>69.2</v>
      </c>
    </row>
    <row r="12" spans="1:16" ht="13.5" customHeight="1">
      <c r="A12" s="248"/>
      <c r="B12" s="244"/>
      <c r="C12" s="244"/>
      <c r="D12" s="244"/>
      <c r="E12" s="244"/>
      <c r="F12" s="244"/>
      <c r="G12" s="1137" t="s">
        <v>477</v>
      </c>
      <c r="H12" s="1138"/>
      <c r="I12" s="1138"/>
      <c r="J12" s="1139"/>
      <c r="K12" s="267" t="s">
        <v>478</v>
      </c>
      <c r="L12" s="268" t="s">
        <v>478</v>
      </c>
      <c r="M12" s="269">
        <v>837</v>
      </c>
      <c r="N12" s="270" t="s">
        <v>478</v>
      </c>
    </row>
    <row r="13" spans="1:16" ht="13.5" customHeight="1">
      <c r="A13" s="248"/>
      <c r="B13" s="244"/>
      <c r="C13" s="244"/>
      <c r="D13" s="244"/>
      <c r="E13" s="244"/>
      <c r="F13" s="244"/>
      <c r="G13" s="1137" t="s">
        <v>479</v>
      </c>
      <c r="H13" s="1138"/>
      <c r="I13" s="1138"/>
      <c r="J13" s="1139"/>
      <c r="K13" s="267" t="s">
        <v>478</v>
      </c>
      <c r="L13" s="268" t="s">
        <v>478</v>
      </c>
      <c r="M13" s="269">
        <v>4</v>
      </c>
      <c r="N13" s="270" t="s">
        <v>478</v>
      </c>
    </row>
    <row r="14" spans="1:16" ht="13.5" customHeight="1">
      <c r="A14" s="248"/>
      <c r="B14" s="244"/>
      <c r="C14" s="244"/>
      <c r="D14" s="244"/>
      <c r="E14" s="244"/>
      <c r="F14" s="244"/>
      <c r="G14" s="1137" t="s">
        <v>480</v>
      </c>
      <c r="H14" s="1138"/>
      <c r="I14" s="1138"/>
      <c r="J14" s="1139"/>
      <c r="K14" s="267">
        <v>83317</v>
      </c>
      <c r="L14" s="268">
        <v>4206</v>
      </c>
      <c r="M14" s="269">
        <v>3453</v>
      </c>
      <c r="N14" s="270">
        <v>21.8</v>
      </c>
    </row>
    <row r="15" spans="1:16" ht="13.5" customHeight="1">
      <c r="A15" s="248"/>
      <c r="B15" s="244"/>
      <c r="C15" s="244"/>
      <c r="D15" s="244"/>
      <c r="E15" s="244"/>
      <c r="F15" s="244"/>
      <c r="G15" s="1137" t="s">
        <v>481</v>
      </c>
      <c r="H15" s="1138"/>
      <c r="I15" s="1138"/>
      <c r="J15" s="1139"/>
      <c r="K15" s="267">
        <v>52261</v>
      </c>
      <c r="L15" s="268">
        <v>2638</v>
      </c>
      <c r="M15" s="269">
        <v>1923</v>
      </c>
      <c r="N15" s="270">
        <v>37.200000000000003</v>
      </c>
    </row>
    <row r="16" spans="1:16">
      <c r="A16" s="248"/>
      <c r="B16" s="244"/>
      <c r="C16" s="244"/>
      <c r="D16" s="244"/>
      <c r="E16" s="244"/>
      <c r="F16" s="244"/>
      <c r="G16" s="1140" t="s">
        <v>482</v>
      </c>
      <c r="H16" s="1141"/>
      <c r="I16" s="1141"/>
      <c r="J16" s="1142"/>
      <c r="K16" s="268">
        <v>-196362</v>
      </c>
      <c r="L16" s="268">
        <v>-9913</v>
      </c>
      <c r="M16" s="269">
        <v>-10272</v>
      </c>
      <c r="N16" s="270">
        <v>-3.5</v>
      </c>
    </row>
    <row r="17" spans="1:16">
      <c r="A17" s="248"/>
      <c r="B17" s="244"/>
      <c r="C17" s="244"/>
      <c r="D17" s="244"/>
      <c r="E17" s="244"/>
      <c r="F17" s="244"/>
      <c r="G17" s="1140" t="s">
        <v>171</v>
      </c>
      <c r="H17" s="1141"/>
      <c r="I17" s="1141"/>
      <c r="J17" s="1142"/>
      <c r="K17" s="268">
        <v>2263753</v>
      </c>
      <c r="L17" s="268">
        <v>114285</v>
      </c>
      <c r="M17" s="269">
        <v>95028</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4" t="s">
        <v>487</v>
      </c>
      <c r="H21" s="1135"/>
      <c r="I21" s="1135"/>
      <c r="J21" s="1136"/>
      <c r="K21" s="280">
        <v>10.5</v>
      </c>
      <c r="L21" s="281">
        <v>9.36</v>
      </c>
      <c r="M21" s="282">
        <v>1.1399999999999999</v>
      </c>
      <c r="N21" s="249"/>
      <c r="O21" s="283"/>
      <c r="P21" s="279"/>
    </row>
    <row r="22" spans="1:16" s="284" customFormat="1">
      <c r="A22" s="279"/>
      <c r="B22" s="249"/>
      <c r="C22" s="249"/>
      <c r="D22" s="249"/>
      <c r="E22" s="249"/>
      <c r="F22" s="249"/>
      <c r="G22" s="1134" t="s">
        <v>488</v>
      </c>
      <c r="H22" s="1135"/>
      <c r="I22" s="1135"/>
      <c r="J22" s="1136"/>
      <c r="K22" s="285">
        <v>92.9</v>
      </c>
      <c r="L22" s="286">
        <v>96.8</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3" t="s">
        <v>469</v>
      </c>
      <c r="L30" s="254"/>
      <c r="M30" s="255" t="s">
        <v>470</v>
      </c>
      <c r="N30" s="256"/>
    </row>
    <row r="31" spans="1:16">
      <c r="A31" s="248"/>
      <c r="B31" s="244"/>
      <c r="C31" s="244"/>
      <c r="D31" s="244"/>
      <c r="E31" s="244"/>
      <c r="F31" s="244"/>
      <c r="G31" s="257"/>
      <c r="H31" s="258"/>
      <c r="I31" s="258"/>
      <c r="J31" s="259"/>
      <c r="K31" s="1124"/>
      <c r="L31" s="260" t="s">
        <v>471</v>
      </c>
      <c r="M31" s="261" t="s">
        <v>472</v>
      </c>
      <c r="N31" s="262" t="s">
        <v>473</v>
      </c>
    </row>
    <row r="32" spans="1:16" ht="27" customHeight="1">
      <c r="A32" s="248"/>
      <c r="B32" s="244"/>
      <c r="C32" s="244"/>
      <c r="D32" s="244"/>
      <c r="E32" s="244"/>
      <c r="F32" s="244"/>
      <c r="G32" s="1125" t="s">
        <v>492</v>
      </c>
      <c r="H32" s="1126"/>
      <c r="I32" s="1126"/>
      <c r="J32" s="1127"/>
      <c r="K32" s="294">
        <v>1503301</v>
      </c>
      <c r="L32" s="294">
        <v>75894</v>
      </c>
      <c r="M32" s="295">
        <v>65071</v>
      </c>
      <c r="N32" s="296">
        <v>16.600000000000001</v>
      </c>
    </row>
    <row r="33" spans="1:16" ht="13.5" customHeight="1">
      <c r="A33" s="248"/>
      <c r="B33" s="244"/>
      <c r="C33" s="244"/>
      <c r="D33" s="244"/>
      <c r="E33" s="244"/>
      <c r="F33" s="244"/>
      <c r="G33" s="1125" t="s">
        <v>493</v>
      </c>
      <c r="H33" s="1126"/>
      <c r="I33" s="1126"/>
      <c r="J33" s="1127"/>
      <c r="K33" s="294" t="s">
        <v>478</v>
      </c>
      <c r="L33" s="294" t="s">
        <v>478</v>
      </c>
      <c r="M33" s="295" t="s">
        <v>478</v>
      </c>
      <c r="N33" s="296" t="s">
        <v>478</v>
      </c>
    </row>
    <row r="34" spans="1:16" ht="27" customHeight="1">
      <c r="A34" s="248"/>
      <c r="B34" s="244"/>
      <c r="C34" s="244"/>
      <c r="D34" s="244"/>
      <c r="E34" s="244"/>
      <c r="F34" s="244"/>
      <c r="G34" s="1125" t="s">
        <v>494</v>
      </c>
      <c r="H34" s="1126"/>
      <c r="I34" s="1126"/>
      <c r="J34" s="1127"/>
      <c r="K34" s="294" t="s">
        <v>478</v>
      </c>
      <c r="L34" s="294" t="s">
        <v>478</v>
      </c>
      <c r="M34" s="295">
        <v>23</v>
      </c>
      <c r="N34" s="296" t="s">
        <v>478</v>
      </c>
    </row>
    <row r="35" spans="1:16" ht="27" customHeight="1">
      <c r="A35" s="248"/>
      <c r="B35" s="244"/>
      <c r="C35" s="244"/>
      <c r="D35" s="244"/>
      <c r="E35" s="244"/>
      <c r="F35" s="244"/>
      <c r="G35" s="1125" t="s">
        <v>495</v>
      </c>
      <c r="H35" s="1126"/>
      <c r="I35" s="1126"/>
      <c r="J35" s="1127"/>
      <c r="K35" s="294">
        <v>342257</v>
      </c>
      <c r="L35" s="294">
        <v>17279</v>
      </c>
      <c r="M35" s="295">
        <v>17560</v>
      </c>
      <c r="N35" s="296">
        <v>-1.6</v>
      </c>
    </row>
    <row r="36" spans="1:16" ht="27" customHeight="1">
      <c r="A36" s="248"/>
      <c r="B36" s="244"/>
      <c r="C36" s="244"/>
      <c r="D36" s="244"/>
      <c r="E36" s="244"/>
      <c r="F36" s="244"/>
      <c r="G36" s="1125" t="s">
        <v>496</v>
      </c>
      <c r="H36" s="1126"/>
      <c r="I36" s="1126"/>
      <c r="J36" s="1127"/>
      <c r="K36" s="294">
        <v>8619</v>
      </c>
      <c r="L36" s="294">
        <v>435</v>
      </c>
      <c r="M36" s="295">
        <v>3274</v>
      </c>
      <c r="N36" s="296">
        <v>-86.7</v>
      </c>
    </row>
    <row r="37" spans="1:16" ht="13.5" customHeight="1">
      <c r="A37" s="248"/>
      <c r="B37" s="244"/>
      <c r="C37" s="244"/>
      <c r="D37" s="244"/>
      <c r="E37" s="244"/>
      <c r="F37" s="244"/>
      <c r="G37" s="1125" t="s">
        <v>497</v>
      </c>
      <c r="H37" s="1126"/>
      <c r="I37" s="1126"/>
      <c r="J37" s="1127"/>
      <c r="K37" s="294">
        <v>33590</v>
      </c>
      <c r="L37" s="294">
        <v>1696</v>
      </c>
      <c r="M37" s="295">
        <v>1387</v>
      </c>
      <c r="N37" s="296">
        <v>22.3</v>
      </c>
    </row>
    <row r="38" spans="1:16" ht="27" customHeight="1">
      <c r="A38" s="248"/>
      <c r="B38" s="244"/>
      <c r="C38" s="244"/>
      <c r="D38" s="244"/>
      <c r="E38" s="244"/>
      <c r="F38" s="244"/>
      <c r="G38" s="1128" t="s">
        <v>498</v>
      </c>
      <c r="H38" s="1129"/>
      <c r="I38" s="1129"/>
      <c r="J38" s="1130"/>
      <c r="K38" s="297" t="s">
        <v>478</v>
      </c>
      <c r="L38" s="297" t="s">
        <v>478</v>
      </c>
      <c r="M38" s="298">
        <v>7</v>
      </c>
      <c r="N38" s="299" t="s">
        <v>478</v>
      </c>
      <c r="O38" s="293"/>
    </row>
    <row r="39" spans="1:16">
      <c r="A39" s="248"/>
      <c r="B39" s="244"/>
      <c r="C39" s="244"/>
      <c r="D39" s="244"/>
      <c r="E39" s="244"/>
      <c r="F39" s="244"/>
      <c r="G39" s="1128" t="s">
        <v>499</v>
      </c>
      <c r="H39" s="1129"/>
      <c r="I39" s="1129"/>
      <c r="J39" s="1130"/>
      <c r="K39" s="300">
        <v>-142797</v>
      </c>
      <c r="L39" s="300">
        <v>-7209</v>
      </c>
      <c r="M39" s="301">
        <v>-4282</v>
      </c>
      <c r="N39" s="302">
        <v>68.400000000000006</v>
      </c>
      <c r="O39" s="293"/>
    </row>
    <row r="40" spans="1:16" ht="27" customHeight="1">
      <c r="A40" s="248"/>
      <c r="B40" s="244"/>
      <c r="C40" s="244"/>
      <c r="D40" s="244"/>
      <c r="E40" s="244"/>
      <c r="F40" s="244"/>
      <c r="G40" s="1125" t="s">
        <v>500</v>
      </c>
      <c r="H40" s="1126"/>
      <c r="I40" s="1126"/>
      <c r="J40" s="1127"/>
      <c r="K40" s="300">
        <v>-1094247</v>
      </c>
      <c r="L40" s="300">
        <v>-55243</v>
      </c>
      <c r="M40" s="301">
        <v>-54179</v>
      </c>
      <c r="N40" s="302">
        <v>2</v>
      </c>
      <c r="O40" s="293"/>
    </row>
    <row r="41" spans="1:16">
      <c r="A41" s="248"/>
      <c r="B41" s="244"/>
      <c r="C41" s="244"/>
      <c r="D41" s="244"/>
      <c r="E41" s="244"/>
      <c r="F41" s="244"/>
      <c r="G41" s="1131" t="s">
        <v>281</v>
      </c>
      <c r="H41" s="1132"/>
      <c r="I41" s="1132"/>
      <c r="J41" s="1133"/>
      <c r="K41" s="294">
        <v>650723</v>
      </c>
      <c r="L41" s="300">
        <v>32852</v>
      </c>
      <c r="M41" s="301">
        <v>28861</v>
      </c>
      <c r="N41" s="302">
        <v>13.8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8" t="s">
        <v>469</v>
      </c>
      <c r="J49" s="1120" t="s">
        <v>504</v>
      </c>
      <c r="K49" s="1121"/>
      <c r="L49" s="1121"/>
      <c r="M49" s="1121"/>
      <c r="N49" s="1122"/>
    </row>
    <row r="50" spans="1:14">
      <c r="A50" s="248"/>
      <c r="B50" s="244"/>
      <c r="C50" s="244"/>
      <c r="D50" s="244"/>
      <c r="E50" s="244"/>
      <c r="F50" s="244"/>
      <c r="G50" s="312"/>
      <c r="H50" s="313"/>
      <c r="I50" s="1119"/>
      <c r="J50" s="314" t="s">
        <v>505</v>
      </c>
      <c r="K50" s="315" t="s">
        <v>506</v>
      </c>
      <c r="L50" s="316" t="s">
        <v>507</v>
      </c>
      <c r="M50" s="317" t="s">
        <v>508</v>
      </c>
      <c r="N50" s="318" t="s">
        <v>509</v>
      </c>
    </row>
    <row r="51" spans="1:14">
      <c r="A51" s="248"/>
      <c r="B51" s="244"/>
      <c r="C51" s="244"/>
      <c r="D51" s="244"/>
      <c r="E51" s="244"/>
      <c r="F51" s="244"/>
      <c r="G51" s="310" t="s">
        <v>510</v>
      </c>
      <c r="H51" s="311"/>
      <c r="I51" s="319">
        <v>1746784</v>
      </c>
      <c r="J51" s="320">
        <v>84069</v>
      </c>
      <c r="K51" s="321">
        <v>47.1</v>
      </c>
      <c r="L51" s="322">
        <v>76282</v>
      </c>
      <c r="M51" s="323">
        <v>25</v>
      </c>
      <c r="N51" s="324">
        <v>22.1</v>
      </c>
    </row>
    <row r="52" spans="1:14">
      <c r="A52" s="248"/>
      <c r="B52" s="244"/>
      <c r="C52" s="244"/>
      <c r="D52" s="244"/>
      <c r="E52" s="244"/>
      <c r="F52" s="244"/>
      <c r="G52" s="325"/>
      <c r="H52" s="326" t="s">
        <v>511</v>
      </c>
      <c r="I52" s="327">
        <v>1297769</v>
      </c>
      <c r="J52" s="328">
        <v>62459</v>
      </c>
      <c r="K52" s="329">
        <v>66.900000000000006</v>
      </c>
      <c r="L52" s="330">
        <v>41092</v>
      </c>
      <c r="M52" s="331">
        <v>31.8</v>
      </c>
      <c r="N52" s="332">
        <v>35.1</v>
      </c>
    </row>
    <row r="53" spans="1:14">
      <c r="A53" s="248"/>
      <c r="B53" s="244"/>
      <c r="C53" s="244"/>
      <c r="D53" s="244"/>
      <c r="E53" s="244"/>
      <c r="F53" s="244"/>
      <c r="G53" s="310" t="s">
        <v>512</v>
      </c>
      <c r="H53" s="311"/>
      <c r="I53" s="319">
        <v>2144882</v>
      </c>
      <c r="J53" s="320">
        <v>104639</v>
      </c>
      <c r="K53" s="321">
        <v>24.5</v>
      </c>
      <c r="L53" s="322">
        <v>78670</v>
      </c>
      <c r="M53" s="323">
        <v>3.1</v>
      </c>
      <c r="N53" s="324">
        <v>21.4</v>
      </c>
    </row>
    <row r="54" spans="1:14">
      <c r="A54" s="248"/>
      <c r="B54" s="244"/>
      <c r="C54" s="244"/>
      <c r="D54" s="244"/>
      <c r="E54" s="244"/>
      <c r="F54" s="244"/>
      <c r="G54" s="325"/>
      <c r="H54" s="326" t="s">
        <v>511</v>
      </c>
      <c r="I54" s="327">
        <v>897607</v>
      </c>
      <c r="J54" s="328">
        <v>43790</v>
      </c>
      <c r="K54" s="329">
        <v>-29.9</v>
      </c>
      <c r="L54" s="330">
        <v>38094</v>
      </c>
      <c r="M54" s="331">
        <v>-7.3</v>
      </c>
      <c r="N54" s="332">
        <v>-22.6</v>
      </c>
    </row>
    <row r="55" spans="1:14">
      <c r="A55" s="248"/>
      <c r="B55" s="244"/>
      <c r="C55" s="244"/>
      <c r="D55" s="244"/>
      <c r="E55" s="244"/>
      <c r="F55" s="244"/>
      <c r="G55" s="310" t="s">
        <v>513</v>
      </c>
      <c r="H55" s="311"/>
      <c r="I55" s="319">
        <v>1189517</v>
      </c>
      <c r="J55" s="320">
        <v>58826</v>
      </c>
      <c r="K55" s="321">
        <v>-43.8</v>
      </c>
      <c r="L55" s="322">
        <v>67201</v>
      </c>
      <c r="M55" s="323">
        <v>-14.6</v>
      </c>
      <c r="N55" s="324">
        <v>-29.2</v>
      </c>
    </row>
    <row r="56" spans="1:14">
      <c r="A56" s="248"/>
      <c r="B56" s="244"/>
      <c r="C56" s="244"/>
      <c r="D56" s="244"/>
      <c r="E56" s="244"/>
      <c r="F56" s="244"/>
      <c r="G56" s="325"/>
      <c r="H56" s="326" t="s">
        <v>511</v>
      </c>
      <c r="I56" s="327">
        <v>717715</v>
      </c>
      <c r="J56" s="328">
        <v>35494</v>
      </c>
      <c r="K56" s="329">
        <v>-18.899999999999999</v>
      </c>
      <c r="L56" s="330">
        <v>35210</v>
      </c>
      <c r="M56" s="331">
        <v>-7.6</v>
      </c>
      <c r="N56" s="332">
        <v>-11.3</v>
      </c>
    </row>
    <row r="57" spans="1:14">
      <c r="A57" s="248"/>
      <c r="B57" s="244"/>
      <c r="C57" s="244"/>
      <c r="D57" s="244"/>
      <c r="E57" s="244"/>
      <c r="F57" s="244"/>
      <c r="G57" s="310" t="s">
        <v>514</v>
      </c>
      <c r="H57" s="311"/>
      <c r="I57" s="319">
        <v>759349</v>
      </c>
      <c r="J57" s="320">
        <v>37846</v>
      </c>
      <c r="K57" s="321">
        <v>-35.700000000000003</v>
      </c>
      <c r="L57" s="322">
        <v>75709</v>
      </c>
      <c r="M57" s="323">
        <v>12.7</v>
      </c>
      <c r="N57" s="324">
        <v>-48.4</v>
      </c>
    </row>
    <row r="58" spans="1:14">
      <c r="A58" s="248"/>
      <c r="B58" s="244"/>
      <c r="C58" s="244"/>
      <c r="D58" s="244"/>
      <c r="E58" s="244"/>
      <c r="F58" s="244"/>
      <c r="G58" s="325"/>
      <c r="H58" s="326" t="s">
        <v>511</v>
      </c>
      <c r="I58" s="327">
        <v>520899</v>
      </c>
      <c r="J58" s="328">
        <v>25962</v>
      </c>
      <c r="K58" s="329">
        <v>-26.9</v>
      </c>
      <c r="L58" s="330">
        <v>35212</v>
      </c>
      <c r="M58" s="331">
        <v>0</v>
      </c>
      <c r="N58" s="332">
        <v>-26.9</v>
      </c>
    </row>
    <row r="59" spans="1:14">
      <c r="A59" s="248"/>
      <c r="B59" s="244"/>
      <c r="C59" s="244"/>
      <c r="D59" s="244"/>
      <c r="E59" s="244"/>
      <c r="F59" s="244"/>
      <c r="G59" s="310" t="s">
        <v>515</v>
      </c>
      <c r="H59" s="311"/>
      <c r="I59" s="319">
        <v>1835851</v>
      </c>
      <c r="J59" s="320">
        <v>92682</v>
      </c>
      <c r="K59" s="321">
        <v>144.9</v>
      </c>
      <c r="L59" s="322">
        <v>90961</v>
      </c>
      <c r="M59" s="323">
        <v>20.100000000000001</v>
      </c>
      <c r="N59" s="324">
        <v>124.8</v>
      </c>
    </row>
    <row r="60" spans="1:14">
      <c r="A60" s="248"/>
      <c r="B60" s="244"/>
      <c r="C60" s="244"/>
      <c r="D60" s="244"/>
      <c r="E60" s="244"/>
      <c r="F60" s="244"/>
      <c r="G60" s="325"/>
      <c r="H60" s="326" t="s">
        <v>511</v>
      </c>
      <c r="I60" s="333">
        <v>699728</v>
      </c>
      <c r="J60" s="328">
        <v>35326</v>
      </c>
      <c r="K60" s="329">
        <v>36.1</v>
      </c>
      <c r="L60" s="330">
        <v>37720</v>
      </c>
      <c r="M60" s="331">
        <v>7.1</v>
      </c>
      <c r="N60" s="332">
        <v>29</v>
      </c>
    </row>
    <row r="61" spans="1:14">
      <c r="A61" s="248"/>
      <c r="B61" s="244"/>
      <c r="C61" s="244"/>
      <c r="D61" s="244"/>
      <c r="E61" s="244"/>
      <c r="F61" s="244"/>
      <c r="G61" s="310" t="s">
        <v>516</v>
      </c>
      <c r="H61" s="334"/>
      <c r="I61" s="335">
        <v>1535277</v>
      </c>
      <c r="J61" s="336">
        <v>75612</v>
      </c>
      <c r="K61" s="337">
        <v>27.4</v>
      </c>
      <c r="L61" s="338">
        <v>77765</v>
      </c>
      <c r="M61" s="339">
        <v>9.3000000000000007</v>
      </c>
      <c r="N61" s="324">
        <v>18.100000000000001</v>
      </c>
    </row>
    <row r="62" spans="1:14">
      <c r="A62" s="248"/>
      <c r="B62" s="244"/>
      <c r="C62" s="244"/>
      <c r="D62" s="244"/>
      <c r="E62" s="244"/>
      <c r="F62" s="244"/>
      <c r="G62" s="325"/>
      <c r="H62" s="326" t="s">
        <v>511</v>
      </c>
      <c r="I62" s="327">
        <v>826744</v>
      </c>
      <c r="J62" s="328">
        <v>40606</v>
      </c>
      <c r="K62" s="329">
        <v>5.5</v>
      </c>
      <c r="L62" s="330">
        <v>37466</v>
      </c>
      <c r="M62" s="331">
        <v>4.8</v>
      </c>
      <c r="N62" s="332">
        <v>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election activeCell="AK36" sqref="AK36:AO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3" t="s">
        <v>3</v>
      </c>
      <c r="D47" s="1143"/>
      <c r="E47" s="1144"/>
      <c r="F47" s="11">
        <v>0.03</v>
      </c>
      <c r="G47" s="12">
        <v>0.03</v>
      </c>
      <c r="H47" s="12">
        <v>0.04</v>
      </c>
      <c r="I47" s="12">
        <v>0.68</v>
      </c>
      <c r="J47" s="13">
        <v>4.49</v>
      </c>
    </row>
    <row r="48" spans="2:10" ht="57.75" customHeight="1">
      <c r="B48" s="14"/>
      <c r="C48" s="1145" t="s">
        <v>4</v>
      </c>
      <c r="D48" s="1145"/>
      <c r="E48" s="1146"/>
      <c r="F48" s="15">
        <v>7.0000000000000007E-2</v>
      </c>
      <c r="G48" s="16">
        <v>7.0000000000000007E-2</v>
      </c>
      <c r="H48" s="16">
        <v>0.2</v>
      </c>
      <c r="I48" s="16">
        <v>0.19</v>
      </c>
      <c r="J48" s="17">
        <v>1.53</v>
      </c>
    </row>
    <row r="49" spans="2:10" ht="57.75" customHeight="1" thickBot="1">
      <c r="B49" s="18"/>
      <c r="C49" s="1147" t="s">
        <v>5</v>
      </c>
      <c r="D49" s="1147"/>
      <c r="E49" s="1148"/>
      <c r="F49" s="19">
        <v>0.02</v>
      </c>
      <c r="G49" s="20">
        <v>8.6</v>
      </c>
      <c r="H49" s="20">
        <v>1.67</v>
      </c>
      <c r="I49" s="20">
        <v>2.2200000000000002</v>
      </c>
      <c r="J49" s="21">
        <v>5.14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AK36" sqref="AK36:AO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5" t="s">
        <v>523</v>
      </c>
      <c r="D34" s="1155"/>
      <c r="E34" s="1156"/>
      <c r="F34" s="32">
        <v>2.52</v>
      </c>
      <c r="G34" s="33">
        <v>2.5499999999999998</v>
      </c>
      <c r="H34" s="33">
        <v>2.62</v>
      </c>
      <c r="I34" s="33">
        <v>3.01</v>
      </c>
      <c r="J34" s="34">
        <v>3.48</v>
      </c>
      <c r="K34" s="22"/>
      <c r="L34" s="22"/>
      <c r="M34" s="22"/>
      <c r="N34" s="22"/>
      <c r="O34" s="22"/>
      <c r="P34" s="22"/>
    </row>
    <row r="35" spans="1:16" ht="39" customHeight="1">
      <c r="A35" s="22"/>
      <c r="B35" s="35"/>
      <c r="C35" s="1149" t="s">
        <v>524</v>
      </c>
      <c r="D35" s="1150"/>
      <c r="E35" s="1151"/>
      <c r="F35" s="36">
        <v>3.07</v>
      </c>
      <c r="G35" s="37">
        <v>2.95</v>
      </c>
      <c r="H35" s="37">
        <v>2.66</v>
      </c>
      <c r="I35" s="37">
        <v>1.93</v>
      </c>
      <c r="J35" s="38">
        <v>2.06</v>
      </c>
      <c r="K35" s="22"/>
      <c r="L35" s="22"/>
      <c r="M35" s="22"/>
      <c r="N35" s="22"/>
      <c r="O35" s="22"/>
      <c r="P35" s="22"/>
    </row>
    <row r="36" spans="1:16" ht="39" customHeight="1">
      <c r="A36" s="22"/>
      <c r="B36" s="35"/>
      <c r="C36" s="1149" t="s">
        <v>525</v>
      </c>
      <c r="D36" s="1150"/>
      <c r="E36" s="1151"/>
      <c r="F36" s="36">
        <v>0.03</v>
      </c>
      <c r="G36" s="37">
        <v>0.03</v>
      </c>
      <c r="H36" s="37">
        <v>0.13</v>
      </c>
      <c r="I36" s="37">
        <v>0.15</v>
      </c>
      <c r="J36" s="38">
        <v>1.5</v>
      </c>
      <c r="K36" s="22"/>
      <c r="L36" s="22"/>
      <c r="M36" s="22"/>
      <c r="N36" s="22"/>
      <c r="O36" s="22"/>
      <c r="P36" s="22"/>
    </row>
    <row r="37" spans="1:16" ht="39" customHeight="1">
      <c r="A37" s="22"/>
      <c r="B37" s="35"/>
      <c r="C37" s="1149" t="s">
        <v>526</v>
      </c>
      <c r="D37" s="1150"/>
      <c r="E37" s="1151"/>
      <c r="F37" s="36">
        <v>0.43</v>
      </c>
      <c r="G37" s="37">
        <v>0.19</v>
      </c>
      <c r="H37" s="37">
        <v>0.32</v>
      </c>
      <c r="I37" s="37">
        <v>1.02</v>
      </c>
      <c r="J37" s="38">
        <v>0.84</v>
      </c>
      <c r="K37" s="22"/>
      <c r="L37" s="22"/>
      <c r="M37" s="22"/>
      <c r="N37" s="22"/>
      <c r="O37" s="22"/>
      <c r="P37" s="22"/>
    </row>
    <row r="38" spans="1:16" ht="39" customHeight="1">
      <c r="A38" s="22"/>
      <c r="B38" s="35"/>
      <c r="C38" s="1149" t="s">
        <v>527</v>
      </c>
      <c r="D38" s="1150"/>
      <c r="E38" s="1151"/>
      <c r="F38" s="36">
        <v>0.15</v>
      </c>
      <c r="G38" s="37">
        <v>0.21</v>
      </c>
      <c r="H38" s="37">
        <v>0.23</v>
      </c>
      <c r="I38" s="37">
        <v>0.2</v>
      </c>
      <c r="J38" s="38">
        <v>0.16</v>
      </c>
      <c r="K38" s="22"/>
      <c r="L38" s="22"/>
      <c r="M38" s="22"/>
      <c r="N38" s="22"/>
      <c r="O38" s="22"/>
      <c r="P38" s="22"/>
    </row>
    <row r="39" spans="1:16" ht="39" customHeight="1">
      <c r="A39" s="22"/>
      <c r="B39" s="35"/>
      <c r="C39" s="1149" t="s">
        <v>528</v>
      </c>
      <c r="D39" s="1150"/>
      <c r="E39" s="1151"/>
      <c r="F39" s="36">
        <v>0.08</v>
      </c>
      <c r="G39" s="37">
        <v>0.06</v>
      </c>
      <c r="H39" s="37">
        <v>0.06</v>
      </c>
      <c r="I39" s="37">
        <v>0.1</v>
      </c>
      <c r="J39" s="38">
        <v>0.12</v>
      </c>
      <c r="K39" s="22"/>
      <c r="L39" s="22"/>
      <c r="M39" s="22"/>
      <c r="N39" s="22"/>
      <c r="O39" s="22"/>
      <c r="P39" s="22"/>
    </row>
    <row r="40" spans="1:16" ht="39" customHeight="1">
      <c r="A40" s="22"/>
      <c r="B40" s="35"/>
      <c r="C40" s="1149" t="s">
        <v>529</v>
      </c>
      <c r="D40" s="1150"/>
      <c r="E40" s="1151"/>
      <c r="F40" s="36">
        <v>0.02</v>
      </c>
      <c r="G40" s="37">
        <v>1.91</v>
      </c>
      <c r="H40" s="37">
        <v>0.69</v>
      </c>
      <c r="I40" s="37">
        <v>0.16</v>
      </c>
      <c r="J40" s="38">
        <v>0.04</v>
      </c>
      <c r="K40" s="22"/>
      <c r="L40" s="22"/>
      <c r="M40" s="22"/>
      <c r="N40" s="22"/>
      <c r="O40" s="22"/>
      <c r="P40" s="22"/>
    </row>
    <row r="41" spans="1:16" ht="39" customHeight="1">
      <c r="A41" s="22"/>
      <c r="B41" s="35"/>
      <c r="C41" s="1149" t="s">
        <v>530</v>
      </c>
      <c r="D41" s="1150"/>
      <c r="E41" s="1151"/>
      <c r="F41" s="36">
        <v>0.04</v>
      </c>
      <c r="G41" s="37">
        <v>0.04</v>
      </c>
      <c r="H41" s="37">
        <v>0.06</v>
      </c>
      <c r="I41" s="37">
        <v>0.04</v>
      </c>
      <c r="J41" s="38">
        <v>0.04</v>
      </c>
      <c r="K41" s="22"/>
      <c r="L41" s="22"/>
      <c r="M41" s="22"/>
      <c r="N41" s="22"/>
      <c r="O41" s="22"/>
      <c r="P41" s="22"/>
    </row>
    <row r="42" spans="1:16" ht="39" customHeight="1">
      <c r="A42" s="22"/>
      <c r="B42" s="39"/>
      <c r="C42" s="1149" t="s">
        <v>531</v>
      </c>
      <c r="D42" s="1150"/>
      <c r="E42" s="1151"/>
      <c r="F42" s="36" t="s">
        <v>478</v>
      </c>
      <c r="G42" s="37" t="s">
        <v>478</v>
      </c>
      <c r="H42" s="37" t="s">
        <v>478</v>
      </c>
      <c r="I42" s="37" t="s">
        <v>478</v>
      </c>
      <c r="J42" s="38" t="s">
        <v>478</v>
      </c>
      <c r="K42" s="22"/>
      <c r="L42" s="22"/>
      <c r="M42" s="22"/>
      <c r="N42" s="22"/>
      <c r="O42" s="22"/>
      <c r="P42" s="22"/>
    </row>
    <row r="43" spans="1:16" ht="39" customHeight="1" thickBot="1">
      <c r="A43" s="22"/>
      <c r="B43" s="40"/>
      <c r="C43" s="1152" t="s">
        <v>532</v>
      </c>
      <c r="D43" s="1153"/>
      <c r="E43" s="1154"/>
      <c r="F43" s="41">
        <v>0.04</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80" zoomScaleNormal="80" zoomScaleSheetLayoutView="55" workbookViewId="0">
      <selection activeCell="AK36" sqref="AK36:AO3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5" t="s">
        <v>11</v>
      </c>
      <c r="C45" s="1166"/>
      <c r="D45" s="58"/>
      <c r="E45" s="1171" t="s">
        <v>12</v>
      </c>
      <c r="F45" s="1171"/>
      <c r="G45" s="1171"/>
      <c r="H45" s="1171"/>
      <c r="I45" s="1171"/>
      <c r="J45" s="1172"/>
      <c r="K45" s="59">
        <v>1706</v>
      </c>
      <c r="L45" s="60">
        <v>1617</v>
      </c>
      <c r="M45" s="60">
        <v>1713</v>
      </c>
      <c r="N45" s="60">
        <v>1634</v>
      </c>
      <c r="O45" s="61">
        <v>1503</v>
      </c>
      <c r="P45" s="48"/>
      <c r="Q45" s="48"/>
      <c r="R45" s="48"/>
      <c r="S45" s="48"/>
      <c r="T45" s="48"/>
      <c r="U45" s="48"/>
    </row>
    <row r="46" spans="1:21" ht="30.75" customHeight="1">
      <c r="A46" s="48"/>
      <c r="B46" s="1167"/>
      <c r="C46" s="1168"/>
      <c r="D46" s="62"/>
      <c r="E46" s="1159" t="s">
        <v>13</v>
      </c>
      <c r="F46" s="1159"/>
      <c r="G46" s="1159"/>
      <c r="H46" s="1159"/>
      <c r="I46" s="1159"/>
      <c r="J46" s="1160"/>
      <c r="K46" s="63" t="s">
        <v>478</v>
      </c>
      <c r="L46" s="64" t="s">
        <v>478</v>
      </c>
      <c r="M46" s="64" t="s">
        <v>478</v>
      </c>
      <c r="N46" s="64" t="s">
        <v>478</v>
      </c>
      <c r="O46" s="65" t="s">
        <v>478</v>
      </c>
      <c r="P46" s="48"/>
      <c r="Q46" s="48"/>
      <c r="R46" s="48"/>
      <c r="S46" s="48"/>
      <c r="T46" s="48"/>
      <c r="U46" s="48"/>
    </row>
    <row r="47" spans="1:21" ht="30.75" customHeight="1">
      <c r="A47" s="48"/>
      <c r="B47" s="1167"/>
      <c r="C47" s="1168"/>
      <c r="D47" s="62"/>
      <c r="E47" s="1159" t="s">
        <v>14</v>
      </c>
      <c r="F47" s="1159"/>
      <c r="G47" s="1159"/>
      <c r="H47" s="1159"/>
      <c r="I47" s="1159"/>
      <c r="J47" s="1160"/>
      <c r="K47" s="63" t="s">
        <v>478</v>
      </c>
      <c r="L47" s="64" t="s">
        <v>478</v>
      </c>
      <c r="M47" s="64" t="s">
        <v>478</v>
      </c>
      <c r="N47" s="64" t="s">
        <v>478</v>
      </c>
      <c r="O47" s="65" t="s">
        <v>478</v>
      </c>
      <c r="P47" s="48"/>
      <c r="Q47" s="48"/>
      <c r="R47" s="48"/>
      <c r="S47" s="48"/>
      <c r="T47" s="48"/>
      <c r="U47" s="48"/>
    </row>
    <row r="48" spans="1:21" ht="30.75" customHeight="1">
      <c r="A48" s="48"/>
      <c r="B48" s="1167"/>
      <c r="C48" s="1168"/>
      <c r="D48" s="62"/>
      <c r="E48" s="1159" t="s">
        <v>15</v>
      </c>
      <c r="F48" s="1159"/>
      <c r="G48" s="1159"/>
      <c r="H48" s="1159"/>
      <c r="I48" s="1159"/>
      <c r="J48" s="1160"/>
      <c r="K48" s="63">
        <v>494</v>
      </c>
      <c r="L48" s="64">
        <v>392</v>
      </c>
      <c r="M48" s="64">
        <v>349</v>
      </c>
      <c r="N48" s="64">
        <v>384</v>
      </c>
      <c r="O48" s="65">
        <v>342</v>
      </c>
      <c r="P48" s="48"/>
      <c r="Q48" s="48"/>
      <c r="R48" s="48"/>
      <c r="S48" s="48"/>
      <c r="T48" s="48"/>
      <c r="U48" s="48"/>
    </row>
    <row r="49" spans="1:21" ht="30.75" customHeight="1">
      <c r="A49" s="48"/>
      <c r="B49" s="1167"/>
      <c r="C49" s="1168"/>
      <c r="D49" s="62"/>
      <c r="E49" s="1159" t="s">
        <v>16</v>
      </c>
      <c r="F49" s="1159"/>
      <c r="G49" s="1159"/>
      <c r="H49" s="1159"/>
      <c r="I49" s="1159"/>
      <c r="J49" s="1160"/>
      <c r="K49" s="63">
        <v>11</v>
      </c>
      <c r="L49" s="64">
        <v>10</v>
      </c>
      <c r="M49" s="64">
        <v>12</v>
      </c>
      <c r="N49" s="64">
        <v>10</v>
      </c>
      <c r="O49" s="65">
        <v>9</v>
      </c>
      <c r="P49" s="48"/>
      <c r="Q49" s="48"/>
      <c r="R49" s="48"/>
      <c r="S49" s="48"/>
      <c r="T49" s="48"/>
      <c r="U49" s="48"/>
    </row>
    <row r="50" spans="1:21" ht="30.75" customHeight="1">
      <c r="A50" s="48"/>
      <c r="B50" s="1167"/>
      <c r="C50" s="1168"/>
      <c r="D50" s="62"/>
      <c r="E50" s="1159" t="s">
        <v>17</v>
      </c>
      <c r="F50" s="1159"/>
      <c r="G50" s="1159"/>
      <c r="H50" s="1159"/>
      <c r="I50" s="1159"/>
      <c r="J50" s="1160"/>
      <c r="K50" s="63">
        <v>25</v>
      </c>
      <c r="L50" s="64">
        <v>25</v>
      </c>
      <c r="M50" s="64">
        <v>25</v>
      </c>
      <c r="N50" s="64">
        <v>34</v>
      </c>
      <c r="O50" s="65">
        <v>34</v>
      </c>
      <c r="P50" s="48"/>
      <c r="Q50" s="48"/>
      <c r="R50" s="48"/>
      <c r="S50" s="48"/>
      <c r="T50" s="48"/>
      <c r="U50" s="48"/>
    </row>
    <row r="51" spans="1:21" ht="30.75" customHeight="1">
      <c r="A51" s="48"/>
      <c r="B51" s="1169"/>
      <c r="C51" s="1170"/>
      <c r="D51" s="66"/>
      <c r="E51" s="1159" t="s">
        <v>18</v>
      </c>
      <c r="F51" s="1159"/>
      <c r="G51" s="1159"/>
      <c r="H51" s="1159"/>
      <c r="I51" s="1159"/>
      <c r="J51" s="1160"/>
      <c r="K51" s="63">
        <v>2</v>
      </c>
      <c r="L51" s="64">
        <v>1</v>
      </c>
      <c r="M51" s="64">
        <v>0</v>
      </c>
      <c r="N51" s="64" t="s">
        <v>478</v>
      </c>
      <c r="O51" s="65" t="s">
        <v>478</v>
      </c>
      <c r="P51" s="48"/>
      <c r="Q51" s="48"/>
      <c r="R51" s="48"/>
      <c r="S51" s="48"/>
      <c r="T51" s="48"/>
      <c r="U51" s="48"/>
    </row>
    <row r="52" spans="1:21" ht="30.75" customHeight="1">
      <c r="A52" s="48"/>
      <c r="B52" s="1157" t="s">
        <v>19</v>
      </c>
      <c r="C52" s="1158"/>
      <c r="D52" s="66"/>
      <c r="E52" s="1159" t="s">
        <v>20</v>
      </c>
      <c r="F52" s="1159"/>
      <c r="G52" s="1159"/>
      <c r="H52" s="1159"/>
      <c r="I52" s="1159"/>
      <c r="J52" s="1160"/>
      <c r="K52" s="63">
        <v>1275</v>
      </c>
      <c r="L52" s="64">
        <v>1233</v>
      </c>
      <c r="M52" s="64">
        <v>1238</v>
      </c>
      <c r="N52" s="64">
        <v>1253</v>
      </c>
      <c r="O52" s="65">
        <v>1237</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963</v>
      </c>
      <c r="L53" s="69">
        <v>812</v>
      </c>
      <c r="M53" s="69">
        <v>861</v>
      </c>
      <c r="N53" s="69">
        <v>809</v>
      </c>
      <c r="O53" s="70">
        <v>651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2015-04-25T05:43:42Z</cp:lastPrinted>
  <dcterms:created xsi:type="dcterms:W3CDTF">2015-02-17T07:08:35Z</dcterms:created>
  <dcterms:modified xsi:type="dcterms:W3CDTF">2015-04-28T06:39:50Z</dcterms:modified>
  <cp:category/>
</cp:coreProperties>
</file>