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5"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CO34" i="9"/>
  <c r="BW34" i="9"/>
  <c r="BW35" i="9" s="1"/>
  <c r="BW36" i="9" s="1"/>
  <c r="BW37" i="9" s="1"/>
  <c r="BW38" i="9" s="1"/>
  <c r="BW39" i="9" s="1"/>
  <c r="BW40" i="9" s="1"/>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<sst xmlns="http://schemas.openxmlformats.org/spreadsheetml/2006/main" count="1111" uniqueCount="555">
  <si>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</si>
  <si>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</si>
  <si>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</si>
  <si>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</si>
  <si>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</si>
  <si>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</si>
  <si>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</si>
  <si>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</si>
  <si>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</si>
  <si>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</si>
  <si>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</si>
  <si>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</si>
  <si>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</si>
  <si>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</si>
  <si>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</si>
  <si>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</si>
  <si>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</si>
  <si>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</si>
  <si>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</si>
  <si>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</si>
  <si>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</si>
  <si>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</si>
  <si>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</si>
  <si>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</si>
  <si>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</si>
  <si>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</si>
  <si>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</si>
  <si>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</si>
  <si>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</si>
  <si>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</si>
  <si>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</si>
  <si>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</si>
  <si>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</si>
  <si>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</si>
  <si>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</si>
  <si>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</si>
  <si>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</si>
  <si>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</si>
  <si>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</si>
  <si>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</si>
  <si>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</si>
  <si>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</si>
  <si>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</si>
  <si>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</si>
  <si>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</si>
  <si>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</si>
  <si>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</si>
  <si>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</si>
  <si>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</si>
  <si>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</si>
  <si>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</si>
  <si>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</si>
  <si>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</si>
  <si>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</si>
  <si>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</si>
  <si>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</si>
  <si>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</si>
  <si>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</si>
  <si>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</si>
  <si>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</si>
  <si>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</si>
  <si>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</si>
  <si>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</si>
  <si>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</si>
  <si>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</si>
  <si>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</si>
  <si>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</si>
  <si>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</si>
  <si>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</si>
  <si>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</si>
  <si>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</si>
  <si>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</si>
  <si>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</si>
  <si>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</si>
  <si>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</si>
  <si>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</si>
  <si>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</si>
  <si>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</si>
  <si>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</si>
  <si>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</si>
  <si>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</si>
  <si>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</si>
  <si>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宇治田原町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</si>
  <si>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</si>
  <si>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</si>
  <si>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</si>
  <si>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</si>
  <si>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</si>
  <si>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</si>
  <si>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</si>
  <si>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</si>
  <si>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</si>
  <si>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</si>
  <si>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</si>
  <si>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</si>
  <si>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</si>
  <si>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</si>
  <si>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</si>
  <si>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</si>
  <si>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</si>
  <si>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</si>
  <si>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</si>
  <si>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</si>
  <si>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</si>
  <si>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</si>
  <si>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</si>
  <si>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</si>
  <si>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</si>
  <si>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</si>
  <si>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</si>
  <si>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</si>
  <si>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</si>
  <si>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</si>
  <si>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</si>
  <si>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</si>
  <si>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</si>
  <si>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</si>
  <si>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</si>
  <si>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</si>
  <si>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</si>
  <si>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</si>
  <si>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</si>
  <si>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</si>
  <si>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</si>
  <si>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</si>
  <si>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</si>
  <si>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</si>
  <si>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</si>
  <si>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</si>
  <si>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</si>
  <si>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</si>
  <si>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</si>
  <si>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</si>
  <si>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</si>
  <si>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</si>
  <si>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</si>
  <si>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</si>
  <si>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</si>
  <si>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</si>
  <si>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</si>
  <si>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</si>
  <si>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</si>
  <si>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</si>
  <si>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</si>
  <si>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</si>
  <si>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</si>
  <si>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</si>
  <si>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</si>
  <si>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</si>
  <si>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</si>
  <si>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</si>
  <si>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</si>
  <si>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</si>
  <si>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</si>
  <si>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</si>
  <si>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</si>
  <si>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</si>
  <si>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</si>
  <si>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</si>
  <si>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</si>
  <si>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</si>
  <si>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</si>
  <si>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</si>
  <si>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</si>
  <si>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</si>
  <si>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</si>
  <si>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</si>
  <si>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</si>
  <si>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</si>
  <si>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</si>
  <si>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</si>
  <si>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</si>
  <si>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</si>
  <si>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</si>
  <si>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</si>
  <si>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</si>
  <si>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</si>
  <si>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</si>
  <si>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</si>
  <si>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</si>
  <si>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</si>
  <si>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</si>
  <si>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</si>
  <si>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</si>
  <si>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</si>
  <si>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</si>
  <si>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</si>
  <si>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</si>
  <si>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</si>
  <si>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</si>
  <si>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</si>
  <si>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</si>
  <si>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</si>
  <si>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</si>
  <si>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</si>
  <si>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</si>
  <si>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京都府宇治田原町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</si>
  <si>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</si>
  <si>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</si>
  <si>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</si>
  <si>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</si>
  <si>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</si>
  <si>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</si>
  <si>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</si>
  <si>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</si>
  <si>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</si>
  <si>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</si>
  <si>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</si>
  <si>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</si>
  <si>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</si>
  <si>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</si>
  <si>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</si>
  <si>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</si>
  <si>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</si>
  <si>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</si>
  <si>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</si>
  <si>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</si>
  <si>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</si>
  <si>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</si>
  <si>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</si>
  <si>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</si>
  <si>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</si>
  <si>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</si>
  <si>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</si>
  <si>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</si>
  <si>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</si>
  <si>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</si>
  <si>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</si>
  <si>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</si>
  <si>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</si>
  <si>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</si>
  <si>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</si>
  <si>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</si>
  <si>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</si>
  <si>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</si>
  <si>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</si>
  <si>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</si>
  <si>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</si>
  <si>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</si>
  <si>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</si>
  <si>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</si>
  <si>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</si>
  <si>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</si>
  <si>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</si>
  <si>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</si>
  <si>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</si>
  <si>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</si>
  <si>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</si>
  <si>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</si>
  <si>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</si>
  <si>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</si>
  <si>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</si>
  <si>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</si>
  <si>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</si>
  <si>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</si>
  <si>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</si>
  <si>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</si>
  <si>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</si>
  <si>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</si>
  <si>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</si>
  <si>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</si>
  <si>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</si>
  <si>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</si>
  <si>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</si>
  <si>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</si>
  <si>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</si>
  <si>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</si>
  <si>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</si>
  <si>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</si>
  <si>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</si>
  <si>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</si>
  <si>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</si>
  <si>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</si>
  <si>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</si>
  <si>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</si>
  <si>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</si>
  <si>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</si>
  <si>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</si>
  <si>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</si>
  <si>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</si>
  <si>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</si>
  <si>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</si>
  <si>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</si>
  <si>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</si>
  <si>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</si>
  <si>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</si>
  <si>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</si>
  <si>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</si>
  <si>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</si>
  <si>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</si>
  <si>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</si>
  <si>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</si>
  <si>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</si>
  <si>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</si>
  <si>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</si>
  <si>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</si>
  <si>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</si>
  <si>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</si>
  <si>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</si>
  <si>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</si>
  <si>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</si>
  <si>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</si>
  <si>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</si>
  <si>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</si>
  <si>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</si>
  <si>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</si>
  <si>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</si>
  <si>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</si>
  <si>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</si>
  <si>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</si>
  <si>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</si>
  <si>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</si>
  <si>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</si>
  <si>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</si>
  <si>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</si>
  <si>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</si>
  <si>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</si>
  <si>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</si>
  <si>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</si>
  <si>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</si>
  <si>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</si>
  <si>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</si>
  <si>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</si>
  <si>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</si>
  <si>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</si>
  <si>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</si>
  <si>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</si>
  <si>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</si>
  <si>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</si>
  <si>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</si>
  <si>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</si>
  <si>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</si>
  <si>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</si>
  <si>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</si>
  <si>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</si>
  <si>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</si>
  <si>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</si>
  <si>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</si>
  <si>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</si>
  <si>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</si>
  <si>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</si>
  <si>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</si>
  <si>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</si>
  <si>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</si>
  <si>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</si>
  <si>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京都府宇治田原町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</si>
  <si>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</si>
  <si>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</si>
  <si>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</si>
  <si>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</si>
  <si>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</si>
  <si>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</si>
  <si>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</si>
  <si>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</si>
  <si>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</si>
  <si>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</si>
  <si>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</si>
  <si>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</si>
  <si>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</si>
  <si>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</si>
  <si>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</si>
  <si>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</si>
  <si>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</si>
  <si>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</si>
  <si>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</si>
  <si>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</si>
  <si>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</si>
  <si>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</si>
  <si>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</si>
  <si>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</si>
  <si>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</si>
  <si>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</si>
  <si>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</si>
  <si>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</si>
  <si>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</si>
  <si>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</si>
  <si>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</si>
  <si>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</si>
  <si>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</si>
  <si>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宇治田原町国民健康保険特別会計（事業勘定）</t>
    <phoneticPr fontId="5"/>
  </si>
  <si>
    <t>宇治田原町介護保険特別会計</t>
    <phoneticPr fontId="5"/>
  </si>
  <si>
    <t>宇治田原町後期高齢者医療特別会計</t>
    <phoneticPr fontId="5"/>
  </si>
  <si>
    <t>宇治田原町水道事業会計</t>
    <phoneticPr fontId="5"/>
  </si>
  <si>
    <t>法適用企業</t>
    <phoneticPr fontId="5"/>
  </si>
  <si>
    <t>宇治田原町奥山田地区簡易水道事業特別会計</t>
    <phoneticPr fontId="5"/>
  </si>
  <si>
    <t>法非適用企業</t>
    <phoneticPr fontId="5"/>
  </si>
  <si>
    <t>宇治田原町公共下水道事業特別会計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</si>
  <si>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</si>
  <si>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</si>
  <si>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</si>
  <si>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</si>
  <si>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</si>
  <si>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</si>
  <si>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</si>
  <si>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</si>
  <si>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</si>
  <si>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</si>
  <si>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</si>
  <si>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</si>
  <si>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</si>
  <si>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</si>
  <si>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</si>
  <si>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</si>
  <si>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</si>
  <si>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</si>
  <si>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</si>
  <si>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</si>
  <si>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</si>
  <si>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</si>
  <si>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</si>
  <si>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</si>
  <si>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</si>
  <si>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</si>
  <si>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</si>
  <si>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</si>
  <si>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</si>
  <si>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</si>
  <si>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</si>
  <si>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</si>
  <si>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</si>
  <si>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</si>
  <si>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</si>
  <si>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</si>
  <si>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</si>
  <si>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</si>
  <si>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</si>
  <si>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</si>
  <si>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</si>
  <si>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</si>
  <si>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</si>
  <si>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</si>
  <si>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</si>
  <si>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</si>
  <si>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</si>
  <si>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</si>
  <si>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</si>
  <si>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</si>
  <si>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</si>
  <si>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</si>
  <si>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宇治田原町公共下水道事業特別会計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</si>
  <si>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</si>
  <si>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</si>
  <si>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宇治田原町奥山田地区簡易水道事業特別会計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</si>
  <si>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</si>
  <si>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</si>
  <si>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</si>
  <si>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</si>
  <si>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</si>
  <si>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</si>
  <si>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</si>
  <si>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</si>
  <si>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</si>
  <si>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</si>
  <si>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</si>
  <si>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</si>
  <si>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</si>
  <si>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</si>
  <si>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</si>
  <si>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</si>
  <si>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</si>
  <si>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</si>
  <si>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</si>
  <si>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</si>
  <si>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</si>
  <si>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</si>
  <si>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</si>
  <si>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</si>
  <si>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</si>
  <si>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</si>
  <si>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</si>
  <si>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</si>
  <si>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</si>
  <si>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</si>
  <si>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</si>
  <si>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</si>
  <si>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</si>
  <si>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</si>
  <si>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</si>
  <si>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</si>
  <si>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</si>
  <si>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</si>
  <si>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</si>
  <si>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</si>
  <si>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</si>
  <si>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</si>
  <si>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</si>
  <si>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</si>
  <si>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</si>
  <si>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</si>
  <si>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</si>
  <si>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</si>
  <si>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</si>
  <si>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</si>
  <si>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</si>
  <si>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</si>
  <si>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</si>
  <si>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</si>
  <si>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</si>
  <si>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</si>
  <si>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</si>
  <si>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</si>
  <si>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</si>
  <si>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</si>
  <si>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</si>
  <si>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</si>
  <si>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</si>
  <si>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</si>
  <si>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</si>
  <si>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</si>
  <si>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</si>
  <si>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</si>
  <si>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</si>
  <si>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</si>
  <si>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</si>
  <si>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</si>
  <si>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</si>
  <si>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</si>
  <si>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</si>
  <si>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</si>
  <si>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</si>
  <si>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</si>
  <si>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</si>
  <si>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</si>
  <si>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</si>
  <si>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</si>
  <si>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2.13</t>
  </si>
  <si>
    <t>▲ 0.18</t>
  </si>
  <si>
    <t>▲ 2.86</t>
  </si>
  <si>
    <t>宇治田原町国民健康保険特別会計（事業勘定）</t>
  </si>
  <si>
    <t>▲ 2.61</t>
  </si>
  <si>
    <t>▲ 2.50</t>
  </si>
  <si>
    <t>▲ 2.18</t>
  </si>
  <si>
    <t>▲ 1.73</t>
  </si>
  <si>
    <t>▲ 1.20</t>
  </si>
  <si>
    <t>宇治田原町水道事業会計</t>
  </si>
  <si>
    <t>一般会計</t>
  </si>
  <si>
    <t>宇治田原町介護保険特別会計</t>
  </si>
  <si>
    <t>宇治田原町公共下水道事業特別会計</t>
  </si>
  <si>
    <t>宇治田原町奥山田地区簡易水道事業特別会計</t>
  </si>
  <si>
    <t>宇治田原町後期高齢者医療特別会計</t>
  </si>
  <si>
    <t>その他会計（赤字）</t>
  </si>
  <si>
    <t>その他会計（黒字）</t>
  </si>
  <si>
    <t>-</t>
    <phoneticPr fontId="2"/>
  </si>
  <si>
    <t>-</t>
    <phoneticPr fontId="2"/>
  </si>
  <si>
    <t>-</t>
    <phoneticPr fontId="2"/>
  </si>
  <si>
    <t>-</t>
    <phoneticPr fontId="2"/>
  </si>
  <si>
    <t>-</t>
    <phoneticPr fontId="2"/>
  </si>
  <si>
    <t>城南衛生管理組合</t>
  </si>
  <si>
    <t>京都府市町村職員退職手当組合</t>
  </si>
  <si>
    <t>京都府市町村議会議員公務災害補償等組合</t>
  </si>
  <si>
    <t>京都府自治会館管理組合</t>
  </si>
  <si>
    <t>京都府後期高齢者医療広域連合
（一般会計）</t>
  </si>
  <si>
    <t>京都府後期高齢者医療広域連合
（後期高齢者医療特別会計）</t>
  </si>
  <si>
    <t>京都地方税機構</t>
  </si>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</sst>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69427</c:v>
                </c:pt>
                <c:pt idx="1">
                  <c:v>42034</c:v>
                </c:pt>
                <c:pt idx="2">
                  <c:v>22508</c:v>
                </c:pt>
                <c:pt idx="3">
                  <c:v>22791</c:v>
                </c:pt>
                <c:pt idx="4">
                  <c:v>68958</c:v>
                </c:pt>
              </c:numCache>
            </c:numRef>
          </c:val>
          <c:smooth val="0"/>
        </c:ser>
        <c:dLbls>
          <c:showLegendKey val="0"/>
          <c:showVal val="0"/>
          <c:showCatName val="0"/>
          <c:showSerName val="0"/>
          <c:showPercent val="0"/>
          <c:showBubbleSize val="0"/>
        </c:dLbls>
        <c:marker val="1"/>
        <c:smooth val="0"/>
        <c:axId val="93669632"/>
        <c:axId val="93700480"/>
      </c:lineChart>
      <c:catAx>
        <c:axId val="936696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700480"/>
        <c:crosses val="autoZero"/>
        <c:auto val="1"/>
        <c:lblAlgn val="ctr"/>
        <c:lblOffset val="100"/>
        <c:tickLblSkip val="1"/>
        <c:tickMarkSkip val="1"/>
        <c:noMultiLvlLbl val="0"/>
      </c:catAx>
      <c:valAx>
        <c:axId val="937004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6696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2.48</c:v>
                </c:pt>
                <c:pt idx="1">
                  <c:v>3.55</c:v>
                </c:pt>
                <c:pt idx="2">
                  <c:v>4.49</c:v>
                </c:pt>
                <c:pt idx="3">
                  <c:v>4.18</c:v>
                </c:pt>
                <c:pt idx="4">
                  <c:v>5.43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37.4</c:v>
                </c:pt>
                <c:pt idx="1">
                  <c:v>45.12</c:v>
                </c:pt>
                <c:pt idx="2">
                  <c:v>49.45</c:v>
                </c:pt>
                <c:pt idx="3">
                  <c:v>51.9</c:v>
                </c:pt>
                <c:pt idx="4">
                  <c:v>49.39</c:v>
                </c:pt>
              </c:numCache>
            </c:numRef>
          </c:val>
        </c:ser>
        <c:dLbls>
          <c:showLegendKey val="0"/>
          <c:showVal val="0"/>
          <c:showCatName val="0"/>
          <c:showSerName val="0"/>
          <c:showPercent val="0"/>
          <c:showBubbleSize val="0"/>
        </c:dLbls>
        <c:gapWidth val="250"/>
        <c:overlap val="100"/>
        <c:axId val="41536128"/>
        <c:axId val="415424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-2.13</c:v>
                </c:pt>
                <c:pt idx="1">
                  <c:v>8.01</c:v>
                </c:pt>
                <c:pt idx="2">
                  <c:v>2.46</c:v>
                </c:pt>
                <c:pt idx="3">
                  <c:v>-0.18</c:v>
                </c:pt>
                <c:pt idx="4">
                  <c:v>-2.86</c:v>
                </c:pt>
              </c:numCache>
            </c:numRef>
          </c:val>
          <c:smooth val="0"/>
        </c:ser>
        <c:dLbls>
          <c:showLegendKey val="0"/>
          <c:showVal val="0"/>
          <c:showCatName val="0"/>
          <c:showSerName val="0"/>
          <c:showPercent val="0"/>
          <c:showBubbleSize val="0"/>
        </c:dLbls>
        <c:marker val="1"/>
        <c:smooth val="0"/>
        <c:axId val="41536128"/>
        <c:axId val="41542400"/>
      </c:lineChart>
      <c:catAx>
        <c:axId val="41536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1542400"/>
        <c:crosses val="autoZero"/>
        <c:auto val="1"/>
        <c:lblAlgn val="ctr"/>
        <c:lblOffset val="100"/>
        <c:tickLblSkip val="1"/>
        <c:tickMarkSkip val="1"/>
        <c:noMultiLvlLbl val="0"/>
      </c:catAx>
      <c:valAx>
        <c:axId val="41542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536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0.13</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宇治田原町後期高齢者医療特別会計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0.08</c:v>
                </c:pt>
                <c:pt idx="2">
                  <c:v>#N/A</c:v>
                </c:pt>
                <c:pt idx="3">
                  <c:v>0.04</c:v>
                </c:pt>
                <c:pt idx="4">
                  <c:v>#N/A</c:v>
                </c:pt>
                <c:pt idx="5">
                  <c:v>0.05</c:v>
                </c:pt>
                <c:pt idx="6">
                  <c:v>#N/A</c:v>
                </c:pt>
                <c:pt idx="7">
                  <c:v>0.02</c:v>
                </c:pt>
                <c:pt idx="8">
                  <c:v>#N/A</c:v>
                </c:pt>
                <c:pt idx="9">
                  <c:v>0.02</c:v>
                </c:pt>
              </c:numCache>
            </c:numRef>
          </c:val>
        </c:ser>
        <c:ser>
          <c:idx val="4"/>
          <c:order val="4"/>
          <c:tx>
            <c:strRef>
              <c:f>データシート!$A$31</c:f>
              <c:strCache>
                <c:ptCount val="1"/>
                <c:pt idx="0">
                  <c:v>宇治田原町奥山田地区簡易水道事業特別会計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0.03</c:v>
                </c:pt>
                <c:pt idx="4">
                  <c:v>#N/A</c:v>
                </c:pt>
                <c:pt idx="5">
                  <c:v>0.02</c:v>
                </c:pt>
                <c:pt idx="6">
                  <c:v>#N/A</c:v>
                </c:pt>
                <c:pt idx="7">
                  <c:v>0.01</c:v>
                </c:pt>
                <c:pt idx="8">
                  <c:v>#N/A</c:v>
                </c:pt>
                <c:pt idx="9">
                  <c:v>0.03</c:v>
                </c:pt>
              </c:numCache>
            </c:numRef>
          </c:val>
        </c:ser>
        <c:ser>
          <c:idx val="5"/>
          <c:order val="5"/>
          <c:tx>
            <c:strRef>
              <c:f>データシート!$A$32</c:f>
              <c:strCache>
                <c:ptCount val="1"/>
                <c:pt idx="0">
                  <c:v>宇治田原町公共下水道事業特別会計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0.16</c:v>
                </c:pt>
                <c:pt idx="2">
                  <c:v>#N/A</c:v>
                </c:pt>
                <c:pt idx="3">
                  <c:v>0.25</c:v>
                </c:pt>
                <c:pt idx="4">
                  <c:v>#N/A</c:v>
                </c:pt>
                <c:pt idx="5">
                  <c:v>0.08</c:v>
                </c:pt>
                <c:pt idx="6">
                  <c:v>#N/A</c:v>
                </c:pt>
                <c:pt idx="7">
                  <c:v>0.11</c:v>
                </c:pt>
                <c:pt idx="8">
                  <c:v>#N/A</c:v>
                </c:pt>
                <c:pt idx="9">
                  <c:v>0.12</c:v>
                </c:pt>
              </c:numCache>
            </c:numRef>
          </c:val>
        </c:ser>
        <c:ser>
          <c:idx val="6"/>
          <c:order val="6"/>
          <c:tx>
            <c:strRef>
              <c:f>データシート!$A$33</c:f>
              <c:strCache>
                <c:ptCount val="1"/>
                <c:pt idx="0">
                  <c:v>宇治田原町介護保険特別会計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0.11</c:v>
                </c:pt>
                <c:pt idx="2">
                  <c:v>#N/A</c:v>
                </c:pt>
                <c:pt idx="3">
                  <c:v>0.1</c:v>
                </c:pt>
                <c:pt idx="4">
                  <c:v>#N/A</c:v>
                </c:pt>
                <c:pt idx="5">
                  <c:v>0.11</c:v>
                </c:pt>
                <c:pt idx="6">
                  <c:v>#N/A</c:v>
                </c:pt>
                <c:pt idx="7">
                  <c:v>0.11</c:v>
                </c:pt>
                <c:pt idx="8">
                  <c:v>#N/A</c:v>
                </c:pt>
                <c:pt idx="9">
                  <c:v>0.67</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2.48</c:v>
                </c:pt>
                <c:pt idx="2">
                  <c:v>#N/A</c:v>
                </c:pt>
                <c:pt idx="3">
                  <c:v>3.55</c:v>
                </c:pt>
                <c:pt idx="4">
                  <c:v>#N/A</c:v>
                </c:pt>
                <c:pt idx="5">
                  <c:v>4.49</c:v>
                </c:pt>
                <c:pt idx="6">
                  <c:v>#N/A</c:v>
                </c:pt>
                <c:pt idx="7">
                  <c:v>4.18</c:v>
                </c:pt>
                <c:pt idx="8">
                  <c:v>#N/A</c:v>
                </c:pt>
                <c:pt idx="9">
                  <c:v>5.43</c:v>
                </c:pt>
              </c:numCache>
            </c:numRef>
          </c:val>
        </c:ser>
        <c:ser>
          <c:idx val="8"/>
          <c:order val="8"/>
          <c:tx>
            <c:strRef>
              <c:f>データシート!$A$35</c:f>
              <c:strCache>
                <c:ptCount val="1"/>
                <c:pt idx="0">
                  <c:v>宇治田原町水道事業会計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20.65</c:v>
                </c:pt>
                <c:pt idx="2">
                  <c:v>#N/A</c:v>
                </c:pt>
                <c:pt idx="3">
                  <c:v>20.62</c:v>
                </c:pt>
                <c:pt idx="4">
                  <c:v>#N/A</c:v>
                </c:pt>
                <c:pt idx="5">
                  <c:v>20.99</c:v>
                </c:pt>
                <c:pt idx="6">
                  <c:v>#N/A</c:v>
                </c:pt>
                <c:pt idx="7">
                  <c:v>19.47</c:v>
                </c:pt>
                <c:pt idx="8">
                  <c:v>#N/A</c:v>
                </c:pt>
                <c:pt idx="9">
                  <c:v>17.73</c:v>
                </c:pt>
              </c:numCache>
            </c:numRef>
          </c:val>
        </c:ser>
        <c:ser>
          <c:idx val="9"/>
          <c:order val="9"/>
          <c:tx>
            <c:strRef>
              <c:f>データシート!$A$36</c:f>
              <c:strCache>
                <c:ptCount val="1"/>
                <c:pt idx="0">
                  <c:v>宇治田原町国民健康保険特別会計（事業勘定）</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2.61</c:v>
                </c:pt>
                <c:pt idx="1">
                  <c:v>#N/A</c:v>
                </c:pt>
                <c:pt idx="2">
                  <c:v>2.5</c:v>
                </c:pt>
                <c:pt idx="3">
                  <c:v>#N/A</c:v>
                </c:pt>
                <c:pt idx="4">
                  <c:v>2.1800000000000002</c:v>
                </c:pt>
                <c:pt idx="5">
                  <c:v>#N/A</c:v>
                </c:pt>
                <c:pt idx="6">
                  <c:v>1.73</c:v>
                </c:pt>
                <c:pt idx="7">
                  <c:v>#N/A</c:v>
                </c:pt>
                <c:pt idx="8">
                  <c:v>1.2</c:v>
                </c:pt>
                <c:pt idx="9">
                  <c:v>#N/A</c:v>
                </c:pt>
              </c:numCache>
            </c:numRef>
          </c:val>
        </c:ser>
        <c:dLbls>
          <c:showLegendKey val="0"/>
          <c:showVal val="0"/>
          <c:showCatName val="0"/>
          <c:showSerName val="0"/>
          <c:showPercent val="0"/>
          <c:showBubbleSize val="0"/>
        </c:dLbls>
        <c:gapWidth val="150"/>
        <c:overlap val="100"/>
        <c:axId val="42177664"/>
        <c:axId val="42179200"/>
      </c:barChart>
      <c:catAx>
        <c:axId val="42177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2179200"/>
        <c:crosses val="autoZero"/>
        <c:auto val="1"/>
        <c:lblAlgn val="ctr"/>
        <c:lblOffset val="100"/>
        <c:tickLblSkip val="1"/>
        <c:tickMarkSkip val="1"/>
        <c:noMultiLvlLbl val="0"/>
      </c:catAx>
      <c:valAx>
        <c:axId val="42179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1776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392</c:v>
                </c:pt>
                <c:pt idx="5">
                  <c:v>369</c:v>
                </c:pt>
                <c:pt idx="8">
                  <c:v>369</c:v>
                </c:pt>
                <c:pt idx="11">
                  <c:v>368</c:v>
                </c:pt>
                <c:pt idx="14">
                  <c:v>374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50</c:v>
                </c:pt>
                <c:pt idx="3">
                  <c:v>41</c:v>
                </c:pt>
                <c:pt idx="6">
                  <c:v>30</c:v>
                </c:pt>
                <c:pt idx="9">
                  <c:v>23</c:v>
                </c:pt>
                <c:pt idx="12">
                  <c:v>23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151</c:v>
                </c:pt>
                <c:pt idx="3">
                  <c:v>127</c:v>
                </c:pt>
                <c:pt idx="6">
                  <c:v>119</c:v>
                </c:pt>
                <c:pt idx="9">
                  <c:v>121</c:v>
                </c:pt>
                <c:pt idx="12">
                  <c:v>127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460</c:v>
                </c:pt>
                <c:pt idx="3">
                  <c:v>459</c:v>
                </c:pt>
                <c:pt idx="6">
                  <c:v>453</c:v>
                </c:pt>
                <c:pt idx="9">
                  <c:v>442</c:v>
                </c:pt>
                <c:pt idx="12">
                  <c:v>403</c:v>
                </c:pt>
              </c:numCache>
            </c:numRef>
          </c:val>
        </c:ser>
        <c:dLbls>
          <c:showLegendKey val="0"/>
          <c:showVal val="0"/>
          <c:showCatName val="0"/>
          <c:showSerName val="0"/>
          <c:showPercent val="0"/>
          <c:showBubbleSize val="0"/>
        </c:dLbls>
        <c:gapWidth val="100"/>
        <c:overlap val="100"/>
        <c:axId val="41779200"/>
        <c:axId val="417811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269</c:v>
                </c:pt>
                <c:pt idx="2">
                  <c:v>#N/A</c:v>
                </c:pt>
                <c:pt idx="3">
                  <c:v>#N/A</c:v>
                </c:pt>
                <c:pt idx="4">
                  <c:v>258</c:v>
                </c:pt>
                <c:pt idx="5">
                  <c:v>#N/A</c:v>
                </c:pt>
                <c:pt idx="6">
                  <c:v>#N/A</c:v>
                </c:pt>
                <c:pt idx="7">
                  <c:v>233</c:v>
                </c:pt>
                <c:pt idx="8">
                  <c:v>#N/A</c:v>
                </c:pt>
                <c:pt idx="9">
                  <c:v>#N/A</c:v>
                </c:pt>
                <c:pt idx="10">
                  <c:v>218</c:v>
                </c:pt>
                <c:pt idx="11">
                  <c:v>#N/A</c:v>
                </c:pt>
                <c:pt idx="12">
                  <c:v>#N/A</c:v>
                </c:pt>
                <c:pt idx="13">
                  <c:v>179</c:v>
                </c:pt>
                <c:pt idx="14">
                  <c:v>#N/A</c:v>
                </c:pt>
              </c:numCache>
            </c:numRef>
          </c:val>
          <c:smooth val="0"/>
        </c:ser>
        <c:dLbls>
          <c:showLegendKey val="0"/>
          <c:showVal val="0"/>
          <c:showCatName val="0"/>
          <c:showSerName val="0"/>
          <c:showPercent val="0"/>
          <c:showBubbleSize val="0"/>
        </c:dLbls>
        <c:marker val="1"/>
        <c:smooth val="0"/>
        <c:axId val="41779200"/>
        <c:axId val="41781120"/>
      </c:lineChart>
      <c:catAx>
        <c:axId val="41779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1781120"/>
        <c:crosses val="autoZero"/>
        <c:auto val="1"/>
        <c:lblAlgn val="ctr"/>
        <c:lblOffset val="100"/>
        <c:tickLblSkip val="1"/>
        <c:tickMarkSkip val="1"/>
        <c:noMultiLvlLbl val="0"/>
      </c:catAx>
      <c:valAx>
        <c:axId val="417811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779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4581</c:v>
                </c:pt>
                <c:pt idx="5">
                  <c:v>4790</c:v>
                </c:pt>
                <c:pt idx="8">
                  <c:v>4803</c:v>
                </c:pt>
                <c:pt idx="11">
                  <c:v>5025</c:v>
                </c:pt>
                <c:pt idx="14">
                  <c:v>4955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101</c:v>
                </c:pt>
                <c:pt idx="5">
                  <c:v>93</c:v>
                </c:pt>
                <c:pt idx="8">
                  <c:v>84</c:v>
                </c:pt>
                <c:pt idx="11">
                  <c:v>78</c:v>
                </c:pt>
                <c:pt idx="14">
                  <c:v>190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2335</c:v>
                </c:pt>
                <c:pt idx="5">
                  <c:v>2556</c:v>
                </c:pt>
                <c:pt idx="8">
                  <c:v>2656</c:v>
                </c:pt>
                <c:pt idx="11">
                  <c:v>2701</c:v>
                </c:pt>
                <c:pt idx="14">
                  <c:v>2611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508</c:v>
                </c:pt>
                <c:pt idx="3">
                  <c:v>507</c:v>
                </c:pt>
                <c:pt idx="6">
                  <c:v>515</c:v>
                </c:pt>
                <c:pt idx="9">
                  <c:v>516</c:v>
                </c:pt>
                <c:pt idx="12">
                  <c:v>468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171</c:v>
                </c:pt>
                <c:pt idx="3">
                  <c:v>138</c:v>
                </c:pt>
                <c:pt idx="6">
                  <c:v>117</c:v>
                </c:pt>
                <c:pt idx="9">
                  <c:v>100</c:v>
                </c:pt>
                <c:pt idx="12">
                  <c:v>91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2168</c:v>
                </c:pt>
                <c:pt idx="3">
                  <c:v>1981</c:v>
                </c:pt>
                <c:pt idx="6">
                  <c:v>1820</c:v>
                </c:pt>
                <c:pt idx="9">
                  <c:v>1874</c:v>
                </c:pt>
                <c:pt idx="12">
                  <c:v>2059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52</c:v>
                </c:pt>
                <c:pt idx="3">
                  <c:v>57</c:v>
                </c:pt>
                <c:pt idx="6">
                  <c:v>50</c:v>
                </c:pt>
                <c:pt idx="9">
                  <c:v>43</c:v>
                </c:pt>
                <c:pt idx="12">
                  <c:v>36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4073</c:v>
                </c:pt>
                <c:pt idx="3">
                  <c:v>4073</c:v>
                </c:pt>
                <c:pt idx="6">
                  <c:v>4008</c:v>
                </c:pt>
                <c:pt idx="9">
                  <c:v>3972</c:v>
                </c:pt>
                <c:pt idx="12">
                  <c:v>4106</c:v>
                </c:pt>
              </c:numCache>
            </c:numRef>
          </c:val>
        </c:ser>
        <c:dLbls>
          <c:showLegendKey val="0"/>
          <c:showVal val="0"/>
          <c:showCatName val="0"/>
          <c:showSerName val="0"/>
          <c:showPercent val="0"/>
          <c:showBubbleSize val="0"/>
        </c:dLbls>
        <c:gapWidth val="100"/>
        <c:overlap val="100"/>
        <c:axId val="42110976"/>
        <c:axId val="421128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2110976"/>
        <c:axId val="42112896"/>
      </c:lineChart>
      <c:catAx>
        <c:axId val="42110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2112896"/>
        <c:crosses val="autoZero"/>
        <c:auto val="1"/>
        <c:lblAlgn val="ctr"/>
        <c:lblOffset val="100"/>
        <c:tickLblSkip val="1"/>
        <c:tickMarkSkip val="1"/>
        <c:noMultiLvlLbl val="0"/>
      </c:catAx>
      <c:valAx>
        <c:axId val="421128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110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京都府宇治田原町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9,845
9,744
58.26
4,457,274
4,280,333
151,578
2,793,614
4,106,443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宇治田原工業団地やその他の法人事業所の法人税収入等により類似団体平均を上回る税収があるため、０．６</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５</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となっているが、近年</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は</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低下</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（横ばい）</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傾向（平成２</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１</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年度から</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４</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年連続して合計で０．０</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８</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低下）にある</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ことから</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、財政基盤強化のため、歳出削減はもちろんのこと、税の徴収強化等</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の</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歳入確保に努める。</a:t>
          </a:r>
          <a:endParaRPr kumimoji="0" lang="en-US" altLang="ja-JP" sz="13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65617</xdr:rowOff>
    </xdr:to>
    <xdr:cxnSp macro="">
      <xdr:nvCxnSpPr>
        <xdr:cNvPr id="67" name="直線コネクタ 66"/>
        <xdr:cNvCxnSpPr/>
      </xdr:nvCxnSpPr>
      <xdr:spPr>
        <a:xfrm>
          <a:off x="4114800" y="72665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49530</xdr:rowOff>
    </xdr:from>
    <xdr:to>
      <xdr:col>6</xdr:col>
      <xdr:colOff>0</xdr:colOff>
      <xdr:row>42</xdr:row>
      <xdr:rowOff>65617</xdr:rowOff>
    </xdr:to>
    <xdr:cxnSp macro="">
      <xdr:nvCxnSpPr>
        <xdr:cNvPr id="70" name="直線コネクタ 69"/>
        <xdr:cNvCxnSpPr/>
      </xdr:nvCxnSpPr>
      <xdr:spPr>
        <a:xfrm>
          <a:off x="3225800" y="725043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122783</xdr:rowOff>
    </xdr:from>
    <xdr:ext cx="736600" cy="259045"/>
    <xdr:sp macro="" textlink="">
      <xdr:nvSpPr>
        <xdr:cNvPr id="72" name="テキスト ボックス 71"/>
        <xdr:cNvSpPr txBox="1"/>
      </xdr:nvSpPr>
      <xdr:spPr>
        <a:xfrm>
          <a:off x="3733800" y="7495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33444</xdr:rowOff>
    </xdr:from>
    <xdr:to>
      <xdr:col>4</xdr:col>
      <xdr:colOff>482600</xdr:colOff>
      <xdr:row>42</xdr:row>
      <xdr:rowOff>49530</xdr:rowOff>
    </xdr:to>
    <xdr:cxnSp macro="">
      <xdr:nvCxnSpPr>
        <xdr:cNvPr id="73" name="直線コネクタ 72"/>
        <xdr:cNvCxnSpPr/>
      </xdr:nvCxnSpPr>
      <xdr:spPr>
        <a:xfrm>
          <a:off x="2336800" y="723434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114740</xdr:rowOff>
    </xdr:from>
    <xdr:ext cx="762000" cy="259045"/>
    <xdr:sp macro="" textlink="">
      <xdr:nvSpPr>
        <xdr:cNvPr id="75" name="テキスト ボックス 74"/>
        <xdr:cNvSpPr txBox="1"/>
      </xdr:nvSpPr>
      <xdr:spPr>
        <a:xfrm>
          <a:off x="2844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1270</xdr:rowOff>
    </xdr:from>
    <xdr:to>
      <xdr:col>3</xdr:col>
      <xdr:colOff>279400</xdr:colOff>
      <xdr:row>42</xdr:row>
      <xdr:rowOff>33444</xdr:rowOff>
    </xdr:to>
    <xdr:cxnSp macro="">
      <xdr:nvCxnSpPr>
        <xdr:cNvPr id="76" name="直線コネクタ 75"/>
        <xdr:cNvCxnSpPr/>
      </xdr:nvCxnSpPr>
      <xdr:spPr>
        <a:xfrm>
          <a:off x="1447800" y="7202170"/>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119380</xdr:rowOff>
    </xdr:from>
    <xdr:to>
      <xdr:col>3</xdr:col>
      <xdr:colOff>330200</xdr:colOff>
      <xdr:row>43</xdr:row>
      <xdr:rowOff>49530</xdr:rowOff>
    </xdr:to>
    <xdr:sp macro="" textlink="">
      <xdr:nvSpPr>
        <xdr:cNvPr id="77" name="フローチャート : 判断 76"/>
        <xdr:cNvSpPr/>
      </xdr:nvSpPr>
      <xdr:spPr>
        <a:xfrm>
          <a:off x="2286000" y="732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34307</xdr:rowOff>
    </xdr:from>
    <xdr:ext cx="762000" cy="259045"/>
    <xdr:sp macro="" textlink="">
      <xdr:nvSpPr>
        <xdr:cNvPr id="78" name="テキスト ボックス 77"/>
        <xdr:cNvSpPr txBox="1"/>
      </xdr:nvSpPr>
      <xdr:spPr>
        <a:xfrm>
          <a:off x="1955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79" name="フローチャート : 判断 78"/>
        <xdr:cNvSpPr/>
      </xdr:nvSpPr>
      <xdr:spPr>
        <a:xfrm>
          <a:off x="1397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10177</xdr:rowOff>
    </xdr:from>
    <xdr:ext cx="762000" cy="259045"/>
    <xdr:sp macro="" textlink="">
      <xdr:nvSpPr>
        <xdr:cNvPr id="80" name="テキスト ボックス 79"/>
        <xdr:cNvSpPr txBox="1"/>
      </xdr:nvSpPr>
      <xdr:spPr>
        <a:xfrm>
          <a:off x="1066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14817</xdr:rowOff>
    </xdr:from>
    <xdr:to>
      <xdr:col>7</xdr:col>
      <xdr:colOff>203200</xdr:colOff>
      <xdr:row>42</xdr:row>
      <xdr:rowOff>116417</xdr:rowOff>
    </xdr:to>
    <xdr:sp macro="" textlink="">
      <xdr:nvSpPr>
        <xdr:cNvPr id="86" name="円/楕円 85"/>
        <xdr:cNvSpPr/>
      </xdr:nvSpPr>
      <xdr:spPr>
        <a:xfrm>
          <a:off x="4902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31344</xdr:rowOff>
    </xdr:from>
    <xdr:ext cx="762000" cy="259045"/>
    <xdr:sp macro="" textlink="">
      <xdr:nvSpPr>
        <xdr:cNvPr id="87" name="財政力該当値テキスト"/>
        <xdr:cNvSpPr txBox="1"/>
      </xdr:nvSpPr>
      <xdr:spPr>
        <a:xfrm>
          <a:off x="50419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8" name="円/楕円 87"/>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89" name="テキスト ボックス 88"/>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170180</xdr:rowOff>
    </xdr:from>
    <xdr:to>
      <xdr:col>4</xdr:col>
      <xdr:colOff>533400</xdr:colOff>
      <xdr:row>42</xdr:row>
      <xdr:rowOff>100330</xdr:rowOff>
    </xdr:to>
    <xdr:sp macro="" textlink="">
      <xdr:nvSpPr>
        <xdr:cNvPr id="90" name="円/楕円 89"/>
        <xdr:cNvSpPr/>
      </xdr:nvSpPr>
      <xdr:spPr>
        <a:xfrm>
          <a:off x="3175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110507</xdr:rowOff>
    </xdr:from>
    <xdr:ext cx="762000" cy="259045"/>
    <xdr:sp macro="" textlink="">
      <xdr:nvSpPr>
        <xdr:cNvPr id="91" name="テキスト ボックス 90"/>
        <xdr:cNvSpPr txBox="1"/>
      </xdr:nvSpPr>
      <xdr:spPr>
        <a:xfrm>
          <a:off x="2844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154094</xdr:rowOff>
    </xdr:from>
    <xdr:to>
      <xdr:col>3</xdr:col>
      <xdr:colOff>330200</xdr:colOff>
      <xdr:row>42</xdr:row>
      <xdr:rowOff>84244</xdr:rowOff>
    </xdr:to>
    <xdr:sp macro="" textlink="">
      <xdr:nvSpPr>
        <xdr:cNvPr id="92" name="円/楕円 91"/>
        <xdr:cNvSpPr/>
      </xdr:nvSpPr>
      <xdr:spPr>
        <a:xfrm>
          <a:off x="22860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94421</xdr:rowOff>
    </xdr:from>
    <xdr:ext cx="762000" cy="259045"/>
    <xdr:sp macro="" textlink="">
      <xdr:nvSpPr>
        <xdr:cNvPr id="93" name="テキスト ボックス 92"/>
        <xdr:cNvSpPr txBox="1"/>
      </xdr:nvSpPr>
      <xdr:spPr>
        <a:xfrm>
          <a:off x="1955800" y="6952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121920</xdr:rowOff>
    </xdr:from>
    <xdr:to>
      <xdr:col>2</xdr:col>
      <xdr:colOff>127000</xdr:colOff>
      <xdr:row>42</xdr:row>
      <xdr:rowOff>52070</xdr:rowOff>
    </xdr:to>
    <xdr:sp macro="" textlink="">
      <xdr:nvSpPr>
        <xdr:cNvPr id="94" name="円/楕円 93"/>
        <xdr:cNvSpPr/>
      </xdr:nvSpPr>
      <xdr:spPr>
        <a:xfrm>
          <a:off x="1397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62247</xdr:rowOff>
    </xdr:from>
    <xdr:ext cx="762000" cy="259045"/>
    <xdr:sp macro="" textlink="">
      <xdr:nvSpPr>
        <xdr:cNvPr id="95" name="テキスト ボックス 94"/>
        <xdr:cNvSpPr txBox="1"/>
      </xdr:nvSpPr>
      <xdr:spPr>
        <a:xfrm>
          <a:off x="1066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扶助費の増加や人件費比率が高い傾向にあることから、８</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６</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８</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％と類似団体平均を上回っている。人件費については、嘱託職員の削減、諸手当の見直しなど行革努力により、年々減少して</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いる。平成２５年度は町税や普通交付税の減少により経常収入が減少したものの、それを上回る経常支出の減少により、前年度に比べ経常収支比率が０．６％好転した</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。今後</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も</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、事務事業の見直しを進めるとともに、退職者不補充及び諸手当の見直しにより人件費抑制を図り、併せて、企業立地促進等による税財源基盤強化に取り組</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むことにより</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、経常収支比率の好転に努める。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55699</xdr:rowOff>
    </xdr:from>
    <xdr:to>
      <xdr:col>7</xdr:col>
      <xdr:colOff>152400</xdr:colOff>
      <xdr:row>63</xdr:row>
      <xdr:rowOff>76381</xdr:rowOff>
    </xdr:to>
    <xdr:cxnSp macro="">
      <xdr:nvCxnSpPr>
        <xdr:cNvPr id="132" name="直線コネクタ 131"/>
        <xdr:cNvCxnSpPr/>
      </xdr:nvCxnSpPr>
      <xdr:spPr>
        <a:xfrm flipV="1">
          <a:off x="4114800" y="10857049"/>
          <a:ext cx="8382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148062</xdr:rowOff>
    </xdr:from>
    <xdr:ext cx="762000" cy="259045"/>
    <xdr:sp macro="" textlink="">
      <xdr:nvSpPr>
        <xdr:cNvPr id="133" name="財政構造の弾力性平均値テキスト"/>
        <xdr:cNvSpPr txBox="1"/>
      </xdr:nvSpPr>
      <xdr:spPr>
        <a:xfrm>
          <a:off x="5041900" y="10606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76381</xdr:rowOff>
    </xdr:from>
    <xdr:to>
      <xdr:col>6</xdr:col>
      <xdr:colOff>0</xdr:colOff>
      <xdr:row>63</xdr:row>
      <xdr:rowOff>162560</xdr:rowOff>
    </xdr:to>
    <xdr:cxnSp macro="">
      <xdr:nvCxnSpPr>
        <xdr:cNvPr id="135" name="直線コネクタ 134"/>
        <xdr:cNvCxnSpPr/>
      </xdr:nvCxnSpPr>
      <xdr:spPr>
        <a:xfrm flipV="1">
          <a:off x="3225800" y="10877731"/>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71862</xdr:rowOff>
    </xdr:from>
    <xdr:ext cx="736600" cy="259045"/>
    <xdr:sp macro="" textlink="">
      <xdr:nvSpPr>
        <xdr:cNvPr id="137" name="テキスト ボックス 136"/>
        <xdr:cNvSpPr txBox="1"/>
      </xdr:nvSpPr>
      <xdr:spPr>
        <a:xfrm>
          <a:off x="3733800" y="10530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28122</xdr:rowOff>
    </xdr:from>
    <xdr:to>
      <xdr:col>4</xdr:col>
      <xdr:colOff>482600</xdr:colOff>
      <xdr:row>63</xdr:row>
      <xdr:rowOff>162560</xdr:rowOff>
    </xdr:to>
    <xdr:cxnSp macro="">
      <xdr:nvCxnSpPr>
        <xdr:cNvPr id="138" name="直線コネクタ 137"/>
        <xdr:cNvCxnSpPr/>
      </xdr:nvCxnSpPr>
      <xdr:spPr>
        <a:xfrm>
          <a:off x="2336800" y="10829472"/>
          <a:ext cx="889000" cy="134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54627</xdr:rowOff>
    </xdr:from>
    <xdr:ext cx="762000" cy="259045"/>
    <xdr:sp macro="" textlink="">
      <xdr:nvSpPr>
        <xdr:cNvPr id="140" name="テキスト ボックス 139"/>
        <xdr:cNvSpPr txBox="1"/>
      </xdr:nvSpPr>
      <xdr:spPr>
        <a:xfrm>
          <a:off x="2844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28122</xdr:rowOff>
    </xdr:from>
    <xdr:to>
      <xdr:col>3</xdr:col>
      <xdr:colOff>279400</xdr:colOff>
      <xdr:row>64</xdr:row>
      <xdr:rowOff>115207</xdr:rowOff>
    </xdr:to>
    <xdr:cxnSp macro="">
      <xdr:nvCxnSpPr>
        <xdr:cNvPr id="141" name="直線コネクタ 140"/>
        <xdr:cNvCxnSpPr/>
      </xdr:nvCxnSpPr>
      <xdr:spPr>
        <a:xfrm flipV="1">
          <a:off x="1447800" y="10829472"/>
          <a:ext cx="889000" cy="258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48804</xdr:rowOff>
    </xdr:from>
    <xdr:to>
      <xdr:col>3</xdr:col>
      <xdr:colOff>330200</xdr:colOff>
      <xdr:row>62</xdr:row>
      <xdr:rowOff>150404</xdr:rowOff>
    </xdr:to>
    <xdr:sp macro="" textlink="">
      <xdr:nvSpPr>
        <xdr:cNvPr id="142" name="フローチャート : 判断 141"/>
        <xdr:cNvSpPr/>
      </xdr:nvSpPr>
      <xdr:spPr>
        <a:xfrm>
          <a:off x="2286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160581</xdr:rowOff>
    </xdr:from>
    <xdr:ext cx="762000" cy="259045"/>
    <xdr:sp macro="" textlink="">
      <xdr:nvSpPr>
        <xdr:cNvPr id="143" name="テキスト ボックス 142"/>
        <xdr:cNvSpPr txBox="1"/>
      </xdr:nvSpPr>
      <xdr:spPr>
        <a:xfrm>
          <a:off x="1955800" y="10447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42817</xdr:rowOff>
    </xdr:from>
    <xdr:to>
      <xdr:col>2</xdr:col>
      <xdr:colOff>127000</xdr:colOff>
      <xdr:row>63</xdr:row>
      <xdr:rowOff>144417</xdr:rowOff>
    </xdr:to>
    <xdr:sp macro="" textlink="">
      <xdr:nvSpPr>
        <xdr:cNvPr id="144" name="フローチャート : 判断 143"/>
        <xdr:cNvSpPr/>
      </xdr:nvSpPr>
      <xdr:spPr>
        <a:xfrm>
          <a:off x="1397000" y="10844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154594</xdr:rowOff>
    </xdr:from>
    <xdr:ext cx="762000" cy="259045"/>
    <xdr:sp macro="" textlink="">
      <xdr:nvSpPr>
        <xdr:cNvPr id="145" name="テキスト ボックス 144"/>
        <xdr:cNvSpPr txBox="1"/>
      </xdr:nvSpPr>
      <xdr:spPr>
        <a:xfrm>
          <a:off x="1066800" y="10613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4899</xdr:rowOff>
    </xdr:from>
    <xdr:to>
      <xdr:col>7</xdr:col>
      <xdr:colOff>203200</xdr:colOff>
      <xdr:row>63</xdr:row>
      <xdr:rowOff>106499</xdr:rowOff>
    </xdr:to>
    <xdr:sp macro="" textlink="">
      <xdr:nvSpPr>
        <xdr:cNvPr id="151" name="円/楕円 150"/>
        <xdr:cNvSpPr/>
      </xdr:nvSpPr>
      <xdr:spPr>
        <a:xfrm>
          <a:off x="4902200" y="1080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148426</xdr:rowOff>
    </xdr:from>
    <xdr:ext cx="762000" cy="259045"/>
    <xdr:sp macro="" textlink="">
      <xdr:nvSpPr>
        <xdr:cNvPr id="152" name="財政構造の弾力性該当値テキスト"/>
        <xdr:cNvSpPr txBox="1"/>
      </xdr:nvSpPr>
      <xdr:spPr>
        <a:xfrm>
          <a:off x="5041900" y="10778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25581</xdr:rowOff>
    </xdr:from>
    <xdr:to>
      <xdr:col>6</xdr:col>
      <xdr:colOff>50800</xdr:colOff>
      <xdr:row>63</xdr:row>
      <xdr:rowOff>127181</xdr:rowOff>
    </xdr:to>
    <xdr:sp macro="" textlink="">
      <xdr:nvSpPr>
        <xdr:cNvPr id="153" name="円/楕円 152"/>
        <xdr:cNvSpPr/>
      </xdr:nvSpPr>
      <xdr:spPr>
        <a:xfrm>
          <a:off x="4064000" y="1082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111958</xdr:rowOff>
    </xdr:from>
    <xdr:ext cx="736600" cy="259045"/>
    <xdr:sp macro="" textlink="">
      <xdr:nvSpPr>
        <xdr:cNvPr id="154" name="テキスト ボックス 153"/>
        <xdr:cNvSpPr txBox="1"/>
      </xdr:nvSpPr>
      <xdr:spPr>
        <a:xfrm>
          <a:off x="3733800" y="10913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111760</xdr:rowOff>
    </xdr:from>
    <xdr:to>
      <xdr:col>4</xdr:col>
      <xdr:colOff>533400</xdr:colOff>
      <xdr:row>64</xdr:row>
      <xdr:rowOff>41910</xdr:rowOff>
    </xdr:to>
    <xdr:sp macro="" textlink="">
      <xdr:nvSpPr>
        <xdr:cNvPr id="155" name="円/楕円 154"/>
        <xdr:cNvSpPr/>
      </xdr:nvSpPr>
      <xdr:spPr>
        <a:xfrm>
          <a:off x="3175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26687</xdr:rowOff>
    </xdr:from>
    <xdr:ext cx="762000" cy="259045"/>
    <xdr:sp macro="" textlink="">
      <xdr:nvSpPr>
        <xdr:cNvPr id="156" name="テキスト ボックス 155"/>
        <xdr:cNvSpPr txBox="1"/>
      </xdr:nvSpPr>
      <xdr:spPr>
        <a:xfrm>
          <a:off x="2844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148772</xdr:rowOff>
    </xdr:from>
    <xdr:to>
      <xdr:col>3</xdr:col>
      <xdr:colOff>330200</xdr:colOff>
      <xdr:row>63</xdr:row>
      <xdr:rowOff>78922</xdr:rowOff>
    </xdr:to>
    <xdr:sp macro="" textlink="">
      <xdr:nvSpPr>
        <xdr:cNvPr id="157" name="円/楕円 156"/>
        <xdr:cNvSpPr/>
      </xdr:nvSpPr>
      <xdr:spPr>
        <a:xfrm>
          <a:off x="2286000" y="1077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63699</xdr:rowOff>
    </xdr:from>
    <xdr:ext cx="762000" cy="259045"/>
    <xdr:sp macro="" textlink="">
      <xdr:nvSpPr>
        <xdr:cNvPr id="158" name="テキスト ボックス 157"/>
        <xdr:cNvSpPr txBox="1"/>
      </xdr:nvSpPr>
      <xdr:spPr>
        <a:xfrm>
          <a:off x="1955800" y="1086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64407</xdr:rowOff>
    </xdr:from>
    <xdr:to>
      <xdr:col>2</xdr:col>
      <xdr:colOff>127000</xdr:colOff>
      <xdr:row>64</xdr:row>
      <xdr:rowOff>166007</xdr:rowOff>
    </xdr:to>
    <xdr:sp macro="" textlink="">
      <xdr:nvSpPr>
        <xdr:cNvPr id="159" name="円/楕円 158"/>
        <xdr:cNvSpPr/>
      </xdr:nvSpPr>
      <xdr:spPr>
        <a:xfrm>
          <a:off x="1397000" y="1103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150784</xdr:rowOff>
    </xdr:from>
    <xdr:ext cx="762000" cy="259045"/>
    <xdr:sp macro="" textlink="">
      <xdr:nvSpPr>
        <xdr:cNvPr id="160" name="テキスト ボックス 159"/>
        <xdr:cNvSpPr txBox="1"/>
      </xdr:nvSpPr>
      <xdr:spPr>
        <a:xfrm>
          <a:off x="1066800" y="11123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[137,646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人件費、物件費及び維持補修費の合計額の人口１人当たりの金額</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は</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類似団体平均より低くなっているが、人件費比率だけを見てみると類似団体平均を上回っている。これは主にごみ収集業務などを直営で行っているためである。</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さらに、庁舎建設、新名神高速道路整備等、本町にとって重要かつ大きな事業を抱えており人件費の削減が難しい状況にあるが、</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委託化を進め</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るなど</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、コストの低減を図っていく方針である。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93007</xdr:rowOff>
    </xdr:from>
    <xdr:to>
      <xdr:col>7</xdr:col>
      <xdr:colOff>152400</xdr:colOff>
      <xdr:row>81</xdr:row>
      <xdr:rowOff>95244</xdr:rowOff>
    </xdr:to>
    <xdr:cxnSp macro="">
      <xdr:nvCxnSpPr>
        <xdr:cNvPr id="196" name="直線コネクタ 195"/>
        <xdr:cNvCxnSpPr/>
      </xdr:nvCxnSpPr>
      <xdr:spPr>
        <a:xfrm flipV="1">
          <a:off x="4114800" y="13980457"/>
          <a:ext cx="838200" cy="2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121583</xdr:rowOff>
    </xdr:from>
    <xdr:ext cx="762000" cy="259045"/>
    <xdr:sp macro="" textlink="">
      <xdr:nvSpPr>
        <xdr:cNvPr id="197" name="人件費・物件費等の状況平均値テキスト"/>
        <xdr:cNvSpPr txBox="1"/>
      </xdr:nvSpPr>
      <xdr:spPr>
        <a:xfrm>
          <a:off x="5041900" y="1400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95244</xdr:rowOff>
    </xdr:from>
    <xdr:to>
      <xdr:col>6</xdr:col>
      <xdr:colOff>0</xdr:colOff>
      <xdr:row>81</xdr:row>
      <xdr:rowOff>99155</xdr:rowOff>
    </xdr:to>
    <xdr:cxnSp macro="">
      <xdr:nvCxnSpPr>
        <xdr:cNvPr id="199" name="直線コネクタ 198"/>
        <xdr:cNvCxnSpPr/>
      </xdr:nvCxnSpPr>
      <xdr:spPr>
        <a:xfrm flipV="1">
          <a:off x="3225800" y="13982694"/>
          <a:ext cx="889000" cy="3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80098</xdr:rowOff>
    </xdr:from>
    <xdr:ext cx="736600" cy="259045"/>
    <xdr:sp macro="" textlink="">
      <xdr:nvSpPr>
        <xdr:cNvPr id="201" name="テキスト ボックス 200"/>
        <xdr:cNvSpPr txBox="1"/>
      </xdr:nvSpPr>
      <xdr:spPr>
        <a:xfrm>
          <a:off x="3733800" y="14138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94340</xdr:rowOff>
    </xdr:from>
    <xdr:to>
      <xdr:col>4</xdr:col>
      <xdr:colOff>482600</xdr:colOff>
      <xdr:row>81</xdr:row>
      <xdr:rowOff>99155</xdr:rowOff>
    </xdr:to>
    <xdr:cxnSp macro="">
      <xdr:nvCxnSpPr>
        <xdr:cNvPr id="202" name="直線コネクタ 201"/>
        <xdr:cNvCxnSpPr/>
      </xdr:nvCxnSpPr>
      <xdr:spPr>
        <a:xfrm>
          <a:off x="2336800" y="13981790"/>
          <a:ext cx="889000" cy="4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57698</xdr:rowOff>
    </xdr:from>
    <xdr:ext cx="762000" cy="259045"/>
    <xdr:sp macro="" textlink="">
      <xdr:nvSpPr>
        <xdr:cNvPr id="204" name="テキスト ボックス 203"/>
        <xdr:cNvSpPr txBox="1"/>
      </xdr:nvSpPr>
      <xdr:spPr>
        <a:xfrm>
          <a:off x="2844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94340</xdr:rowOff>
    </xdr:from>
    <xdr:to>
      <xdr:col>3</xdr:col>
      <xdr:colOff>279400</xdr:colOff>
      <xdr:row>81</xdr:row>
      <xdr:rowOff>97779</xdr:rowOff>
    </xdr:to>
    <xdr:cxnSp macro="">
      <xdr:nvCxnSpPr>
        <xdr:cNvPr id="205" name="直線コネクタ 204"/>
        <xdr:cNvCxnSpPr/>
      </xdr:nvCxnSpPr>
      <xdr:spPr>
        <a:xfrm flipV="1">
          <a:off x="1447800" y="13981790"/>
          <a:ext cx="889000" cy="3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67295</xdr:rowOff>
    </xdr:from>
    <xdr:to>
      <xdr:col>3</xdr:col>
      <xdr:colOff>330200</xdr:colOff>
      <xdr:row>81</xdr:row>
      <xdr:rowOff>168895</xdr:rowOff>
    </xdr:to>
    <xdr:sp macro="" textlink="">
      <xdr:nvSpPr>
        <xdr:cNvPr id="206" name="フローチャート : 判断 205"/>
        <xdr:cNvSpPr/>
      </xdr:nvSpPr>
      <xdr:spPr>
        <a:xfrm>
          <a:off x="2286000" y="13954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153672</xdr:rowOff>
    </xdr:from>
    <xdr:ext cx="762000" cy="259045"/>
    <xdr:sp macro="" textlink="">
      <xdr:nvSpPr>
        <xdr:cNvPr id="207" name="テキスト ボックス 206"/>
        <xdr:cNvSpPr txBox="1"/>
      </xdr:nvSpPr>
      <xdr:spPr>
        <a:xfrm>
          <a:off x="1955800" y="1404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56274</xdr:rowOff>
    </xdr:from>
    <xdr:to>
      <xdr:col>2</xdr:col>
      <xdr:colOff>127000</xdr:colOff>
      <xdr:row>81</xdr:row>
      <xdr:rowOff>157874</xdr:rowOff>
    </xdr:to>
    <xdr:sp macro="" textlink="">
      <xdr:nvSpPr>
        <xdr:cNvPr id="208" name="フローチャート : 判断 207"/>
        <xdr:cNvSpPr/>
      </xdr:nvSpPr>
      <xdr:spPr>
        <a:xfrm>
          <a:off x="1397000" y="13943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142651</xdr:rowOff>
    </xdr:from>
    <xdr:ext cx="762000" cy="259045"/>
    <xdr:sp macro="" textlink="">
      <xdr:nvSpPr>
        <xdr:cNvPr id="209" name="テキスト ボックス 208"/>
        <xdr:cNvSpPr txBox="1"/>
      </xdr:nvSpPr>
      <xdr:spPr>
        <a:xfrm>
          <a:off x="1066800" y="1403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42207</xdr:rowOff>
    </xdr:from>
    <xdr:to>
      <xdr:col>7</xdr:col>
      <xdr:colOff>203200</xdr:colOff>
      <xdr:row>81</xdr:row>
      <xdr:rowOff>143807</xdr:rowOff>
    </xdr:to>
    <xdr:sp macro="" textlink="">
      <xdr:nvSpPr>
        <xdr:cNvPr id="215" name="円/楕円 214"/>
        <xdr:cNvSpPr/>
      </xdr:nvSpPr>
      <xdr:spPr>
        <a:xfrm>
          <a:off x="4902200" y="13929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134934</xdr:rowOff>
    </xdr:from>
    <xdr:ext cx="762000" cy="259045"/>
    <xdr:sp macro="" textlink="">
      <xdr:nvSpPr>
        <xdr:cNvPr id="216" name="人件費・物件費等の状況該当値テキスト"/>
        <xdr:cNvSpPr txBox="1"/>
      </xdr:nvSpPr>
      <xdr:spPr>
        <a:xfrm>
          <a:off x="5041900" y="1385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137,646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44444</xdr:rowOff>
    </xdr:from>
    <xdr:to>
      <xdr:col>6</xdr:col>
      <xdr:colOff>50800</xdr:colOff>
      <xdr:row>81</xdr:row>
      <xdr:rowOff>146044</xdr:rowOff>
    </xdr:to>
    <xdr:sp macro="" textlink="">
      <xdr:nvSpPr>
        <xdr:cNvPr id="217" name="円/楕円 216"/>
        <xdr:cNvSpPr/>
      </xdr:nvSpPr>
      <xdr:spPr>
        <a:xfrm>
          <a:off x="4064000" y="13931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156221</xdr:rowOff>
    </xdr:from>
    <xdr:ext cx="736600" cy="259045"/>
    <xdr:sp macro="" textlink="">
      <xdr:nvSpPr>
        <xdr:cNvPr id="218" name="テキスト ボックス 217"/>
        <xdr:cNvSpPr txBox="1"/>
      </xdr:nvSpPr>
      <xdr:spPr>
        <a:xfrm>
          <a:off x="3733800" y="13700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138,944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48355</xdr:rowOff>
    </xdr:from>
    <xdr:to>
      <xdr:col>4</xdr:col>
      <xdr:colOff>533400</xdr:colOff>
      <xdr:row>81</xdr:row>
      <xdr:rowOff>149955</xdr:rowOff>
    </xdr:to>
    <xdr:sp macro="" textlink="">
      <xdr:nvSpPr>
        <xdr:cNvPr id="219" name="円/楕円 218"/>
        <xdr:cNvSpPr/>
      </xdr:nvSpPr>
      <xdr:spPr>
        <a:xfrm>
          <a:off x="3175000" y="1393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160132</xdr:rowOff>
    </xdr:from>
    <xdr:ext cx="762000" cy="259045"/>
    <xdr:sp macro="" textlink="">
      <xdr:nvSpPr>
        <xdr:cNvPr id="220" name="テキスト ボックス 219"/>
        <xdr:cNvSpPr txBox="1"/>
      </xdr:nvSpPr>
      <xdr:spPr>
        <a:xfrm>
          <a:off x="2844800" y="13704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141,213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43540</xdr:rowOff>
    </xdr:from>
    <xdr:to>
      <xdr:col>3</xdr:col>
      <xdr:colOff>330200</xdr:colOff>
      <xdr:row>81</xdr:row>
      <xdr:rowOff>145140</xdr:rowOff>
    </xdr:to>
    <xdr:sp macro="" textlink="">
      <xdr:nvSpPr>
        <xdr:cNvPr id="221" name="円/楕円 220"/>
        <xdr:cNvSpPr/>
      </xdr:nvSpPr>
      <xdr:spPr>
        <a:xfrm>
          <a:off x="2286000" y="1393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155317</xdr:rowOff>
    </xdr:from>
    <xdr:ext cx="762000" cy="259045"/>
    <xdr:sp macro="" textlink="">
      <xdr:nvSpPr>
        <xdr:cNvPr id="222" name="テキスト ボックス 221"/>
        <xdr:cNvSpPr txBox="1"/>
      </xdr:nvSpPr>
      <xdr:spPr>
        <a:xfrm>
          <a:off x="1955800" y="13699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138,419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46979</xdr:rowOff>
    </xdr:from>
    <xdr:to>
      <xdr:col>2</xdr:col>
      <xdr:colOff>127000</xdr:colOff>
      <xdr:row>81</xdr:row>
      <xdr:rowOff>148579</xdr:rowOff>
    </xdr:to>
    <xdr:sp macro="" textlink="">
      <xdr:nvSpPr>
        <xdr:cNvPr id="223" name="円/楕円 222"/>
        <xdr:cNvSpPr/>
      </xdr:nvSpPr>
      <xdr:spPr>
        <a:xfrm>
          <a:off x="1397000" y="13934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158756</xdr:rowOff>
    </xdr:from>
    <xdr:ext cx="762000" cy="259045"/>
    <xdr:sp macro="" textlink="">
      <xdr:nvSpPr>
        <xdr:cNvPr id="224" name="テキスト ボックス 223"/>
        <xdr:cNvSpPr txBox="1"/>
      </xdr:nvSpPr>
      <xdr:spPr>
        <a:xfrm>
          <a:off x="1066800" y="13703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140,414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200"/>
            </a:lnSpc>
            <a:spcBef>
              <a:spcPts val="0"/>
            </a:spcBef>
            <a:spcAft>
              <a:spcPts val="0"/>
            </a:spcAft>
            <a:buClrTx/>
            <a:buSzTx/>
            <a:buFontTx/>
            <a:buNone/>
            <a:tabLst/>
            <a:defRPr/>
          </a:pPr>
          <a:r>
            <a:rPr lang="ja-JP" altLang="en-US" sz="1300" b="0" i="0" u="none" strike="noStrike" baseline="0" smtClean="0">
              <a:solidFill>
                <a:sysClr val="windowText" lastClr="000000"/>
              </a:solidFill>
              <a:latin typeface="+mn-lt"/>
              <a:ea typeface="+mn-ea"/>
              <a:cs typeface="+mn-cs"/>
            </a:rPr>
            <a:t>平成２３年度以降の国家公務員の給与カットによりラスパイレス指数が１００を超えた状況になっていたが、国の勧告に基づき、平成２５年度は職員給の削減を実施した</a:t>
          </a:r>
          <a:r>
            <a:rPr lang="ja-JP" altLang="en-US" sz="1300" b="0" i="0" u="none" strike="noStrike" baseline="0" smtClean="0">
              <a:solidFill>
                <a:sysClr val="windowText" lastClr="000000"/>
              </a:solidFill>
              <a:latin typeface="ＭＳ Ｐゴシック"/>
              <a:ea typeface="+mn-ea"/>
            </a:rPr>
            <a:t>ことで、前年度から大きく改善した。</a:t>
          </a:r>
          <a:endParaRPr lang="en-US" altLang="ja-JP" sz="1300" b="0" i="0" u="none" strike="noStrike" baseline="0" smtClean="0">
            <a:solidFill>
              <a:sysClr val="windowText" lastClr="000000"/>
            </a:solidFill>
            <a:latin typeface="ＭＳ Ｐゴシック"/>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国に準拠した給与体系を採用している</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ものの</a:t>
          </a:r>
          <a:r>
            <a:rPr kumimoji="0" lang="ja-JP" altLang="en-US" sz="1300" b="0" i="0" u="none" strike="noStrike" kern="0" cap="none" spc="0" normalizeH="0" baseline="0" noProof="0" smtClean="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ラスパイレス指数は９８．２と</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類似団体平均を</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３．３</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上回り、全国町村平均も</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２</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６</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上回っている。</a:t>
          </a:r>
          <a:endParaRPr kumimoji="0" lang="en-US" altLang="ja-JP" sz="13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ja-JP" altLang="en-US" sz="1300" b="0" i="0" u="none" strike="noStrike" baseline="0" smtClean="0">
              <a:solidFill>
                <a:sysClr val="windowText" lastClr="000000"/>
              </a:solidFill>
              <a:latin typeface="+mn-lt"/>
              <a:ea typeface="+mn-ea"/>
              <a:cs typeface="+mn-cs"/>
            </a:rPr>
            <a:t>今後も適正な人事配置と行政効率の高い組織づくりを進めていくこととともに、</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国基準を基本に給与の適正化に努める。　</a:t>
          </a:r>
        </a:p>
        <a:p>
          <a:endParaRPr kumimoji="1" lang="ja-JP" altLang="en-US" sz="1300">
            <a:solidFill>
              <a:sysClr val="windowText" lastClr="000000"/>
            </a:solidFill>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117687</xdr:rowOff>
    </xdr:from>
    <xdr:to>
      <xdr:col>24</xdr:col>
      <xdr:colOff>558800</xdr:colOff>
      <xdr:row>89</xdr:row>
      <xdr:rowOff>150284</xdr:rowOff>
    </xdr:to>
    <xdr:cxnSp macro="">
      <xdr:nvCxnSpPr>
        <xdr:cNvPr id="258" name="直線コネクタ 257"/>
        <xdr:cNvCxnSpPr/>
      </xdr:nvCxnSpPr>
      <xdr:spPr>
        <a:xfrm flipV="1">
          <a:off x="16179800" y="14862387"/>
          <a:ext cx="838200" cy="54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160884</xdr:rowOff>
    </xdr:from>
    <xdr:ext cx="762000" cy="259045"/>
    <xdr:sp macro="" textlink="">
      <xdr:nvSpPr>
        <xdr:cNvPr id="259" name="給与水準   （国との比較）平均値テキスト"/>
        <xdr:cNvSpPr txBox="1"/>
      </xdr:nvSpPr>
      <xdr:spPr>
        <a:xfrm>
          <a:off x="17106900" y="14391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126154</xdr:rowOff>
    </xdr:from>
    <xdr:to>
      <xdr:col>23</xdr:col>
      <xdr:colOff>406400</xdr:colOff>
      <xdr:row>89</xdr:row>
      <xdr:rowOff>150284</xdr:rowOff>
    </xdr:to>
    <xdr:cxnSp macro="">
      <xdr:nvCxnSpPr>
        <xdr:cNvPr id="261" name="直線コネクタ 260"/>
        <xdr:cNvCxnSpPr/>
      </xdr:nvCxnSpPr>
      <xdr:spPr>
        <a:xfrm>
          <a:off x="15290800" y="1538520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2134</xdr:rowOff>
    </xdr:from>
    <xdr:ext cx="736600" cy="259045"/>
    <xdr:sp macro="" textlink="">
      <xdr:nvSpPr>
        <xdr:cNvPr id="263" name="テキスト ボックス 262"/>
        <xdr:cNvSpPr txBox="1"/>
      </xdr:nvSpPr>
      <xdr:spPr>
        <a:xfrm>
          <a:off x="15798800" y="1491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37254</xdr:rowOff>
    </xdr:from>
    <xdr:to>
      <xdr:col>22</xdr:col>
      <xdr:colOff>203200</xdr:colOff>
      <xdr:row>89</xdr:row>
      <xdr:rowOff>126154</xdr:rowOff>
    </xdr:to>
    <xdr:cxnSp macro="">
      <xdr:nvCxnSpPr>
        <xdr:cNvPr id="264" name="直線コネクタ 263"/>
        <xdr:cNvCxnSpPr/>
      </xdr:nvCxnSpPr>
      <xdr:spPr>
        <a:xfrm>
          <a:off x="14401800" y="14781954"/>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5" name="フローチャート : 判断 264"/>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6" name="テキスト ボックス 265"/>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144357</xdr:rowOff>
    </xdr:from>
    <xdr:to>
      <xdr:col>21</xdr:col>
      <xdr:colOff>0</xdr:colOff>
      <xdr:row>86</xdr:row>
      <xdr:rowOff>37254</xdr:rowOff>
    </xdr:to>
    <xdr:cxnSp macro="">
      <xdr:nvCxnSpPr>
        <xdr:cNvPr id="267" name="直線コネクタ 266"/>
        <xdr:cNvCxnSpPr/>
      </xdr:nvCxnSpPr>
      <xdr:spPr>
        <a:xfrm>
          <a:off x="13512800" y="14717607"/>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96096</xdr:rowOff>
    </xdr:from>
    <xdr:to>
      <xdr:col>21</xdr:col>
      <xdr:colOff>50800</xdr:colOff>
      <xdr:row>85</xdr:row>
      <xdr:rowOff>26246</xdr:rowOff>
    </xdr:to>
    <xdr:sp macro="" textlink="">
      <xdr:nvSpPr>
        <xdr:cNvPr id="268" name="フローチャート : 判断 267"/>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36423</xdr:rowOff>
    </xdr:from>
    <xdr:ext cx="762000" cy="259045"/>
    <xdr:sp macro="" textlink="">
      <xdr:nvSpPr>
        <xdr:cNvPr id="269" name="テキスト ボックス 268"/>
        <xdr:cNvSpPr txBox="1"/>
      </xdr:nvSpPr>
      <xdr:spPr>
        <a:xfrm>
          <a:off x="14020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70" name="フローチャート : 判断 269"/>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71" name="テキスト ボックス 270"/>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66887</xdr:rowOff>
    </xdr:from>
    <xdr:to>
      <xdr:col>24</xdr:col>
      <xdr:colOff>609600</xdr:colOff>
      <xdr:row>86</xdr:row>
      <xdr:rowOff>168487</xdr:rowOff>
    </xdr:to>
    <xdr:sp macro="" textlink="">
      <xdr:nvSpPr>
        <xdr:cNvPr id="277" name="円/楕円 276"/>
        <xdr:cNvSpPr/>
      </xdr:nvSpPr>
      <xdr:spPr>
        <a:xfrm>
          <a:off x="169672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38964</xdr:rowOff>
    </xdr:from>
    <xdr:ext cx="762000" cy="259045"/>
    <xdr:sp macro="" textlink="">
      <xdr:nvSpPr>
        <xdr:cNvPr id="278" name="給与水準   （国との比較）該当値テキスト"/>
        <xdr:cNvSpPr txBox="1"/>
      </xdr:nvSpPr>
      <xdr:spPr>
        <a:xfrm>
          <a:off x="17106900" y="14783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99484</xdr:rowOff>
    </xdr:from>
    <xdr:to>
      <xdr:col>23</xdr:col>
      <xdr:colOff>457200</xdr:colOff>
      <xdr:row>90</xdr:row>
      <xdr:rowOff>29634</xdr:rowOff>
    </xdr:to>
    <xdr:sp macro="" textlink="">
      <xdr:nvSpPr>
        <xdr:cNvPr id="279" name="円/楕円 278"/>
        <xdr:cNvSpPr/>
      </xdr:nvSpPr>
      <xdr:spPr>
        <a:xfrm>
          <a:off x="16129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14411</xdr:rowOff>
    </xdr:from>
    <xdr:ext cx="736600" cy="259045"/>
    <xdr:sp macro="" textlink="">
      <xdr:nvSpPr>
        <xdr:cNvPr id="280" name="テキスト ボックス 279"/>
        <xdr:cNvSpPr txBox="1"/>
      </xdr:nvSpPr>
      <xdr:spPr>
        <a:xfrm>
          <a:off x="15798800" y="15444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75354</xdr:rowOff>
    </xdr:from>
    <xdr:to>
      <xdr:col>22</xdr:col>
      <xdr:colOff>254000</xdr:colOff>
      <xdr:row>90</xdr:row>
      <xdr:rowOff>5504</xdr:rowOff>
    </xdr:to>
    <xdr:sp macro="" textlink="">
      <xdr:nvSpPr>
        <xdr:cNvPr id="281" name="円/楕円 280"/>
        <xdr:cNvSpPr/>
      </xdr:nvSpPr>
      <xdr:spPr>
        <a:xfrm>
          <a:off x="15240000" y="15334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161731</xdr:rowOff>
    </xdr:from>
    <xdr:ext cx="762000" cy="259045"/>
    <xdr:sp macro="" textlink="">
      <xdr:nvSpPr>
        <xdr:cNvPr id="282" name="テキスト ボックス 281"/>
        <xdr:cNvSpPr txBox="1"/>
      </xdr:nvSpPr>
      <xdr:spPr>
        <a:xfrm>
          <a:off x="14909800" y="1542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157904</xdr:rowOff>
    </xdr:from>
    <xdr:to>
      <xdr:col>21</xdr:col>
      <xdr:colOff>50800</xdr:colOff>
      <xdr:row>86</xdr:row>
      <xdr:rowOff>88054</xdr:rowOff>
    </xdr:to>
    <xdr:sp macro="" textlink="">
      <xdr:nvSpPr>
        <xdr:cNvPr id="283" name="円/楕円 282"/>
        <xdr:cNvSpPr/>
      </xdr:nvSpPr>
      <xdr:spPr>
        <a:xfrm>
          <a:off x="14351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72831</xdr:rowOff>
    </xdr:from>
    <xdr:ext cx="762000" cy="259045"/>
    <xdr:sp macro="" textlink="">
      <xdr:nvSpPr>
        <xdr:cNvPr id="284" name="テキスト ボックス 283"/>
        <xdr:cNvSpPr txBox="1"/>
      </xdr:nvSpPr>
      <xdr:spPr>
        <a:xfrm>
          <a:off x="14020800" y="1481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93557</xdr:rowOff>
    </xdr:from>
    <xdr:to>
      <xdr:col>19</xdr:col>
      <xdr:colOff>533400</xdr:colOff>
      <xdr:row>86</xdr:row>
      <xdr:rowOff>23707</xdr:rowOff>
    </xdr:to>
    <xdr:sp macro="" textlink="">
      <xdr:nvSpPr>
        <xdr:cNvPr id="285" name="円/楕円 284"/>
        <xdr:cNvSpPr/>
      </xdr:nvSpPr>
      <xdr:spPr>
        <a:xfrm>
          <a:off x="134620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8484</xdr:rowOff>
    </xdr:from>
    <xdr:ext cx="762000" cy="259045"/>
    <xdr:sp macro="" textlink="">
      <xdr:nvSpPr>
        <xdr:cNvPr id="286" name="テキスト ボックス 285"/>
        <xdr:cNvSpPr txBox="1"/>
      </xdr:nvSpPr>
      <xdr:spPr>
        <a:xfrm>
          <a:off x="13131800" y="1475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前回の定員適正化計画（計画期間：平成１８年度～平成２２年度）において、団塊世代の定年退職者が皆無であったこともあり、４人（３．１％）の削減にとどまったことから、人口当たり職員数</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は京都府及び全国平均を上回って</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い</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たが、平成２３年度より類似団体類型が</a:t>
          </a: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Ⅱ‐</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２に変更されたことにより類似団体平均を下回る状況となっている</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r>
            <a:rPr lang="ja-JP" altLang="ja-JP" sz="1300" b="0" i="0" baseline="0">
              <a:solidFill>
                <a:schemeClr val="dk1"/>
              </a:solidFill>
              <a:effectLst/>
              <a:latin typeface="+mn-lt"/>
              <a:ea typeface="+mn-ea"/>
              <a:cs typeface="+mn-cs"/>
            </a:rPr>
            <a:t>庁舎建設、新名神高速道路整備等、本町にとって重要かつ大きな事業</a:t>
          </a:r>
          <a:r>
            <a:rPr lang="ja-JP" altLang="en-US" sz="1300" b="0" i="0" baseline="0">
              <a:solidFill>
                <a:schemeClr val="dk1"/>
              </a:solidFill>
              <a:effectLst/>
              <a:latin typeface="+mn-lt"/>
              <a:ea typeface="+mn-ea"/>
              <a:cs typeface="+mn-cs"/>
            </a:rPr>
            <a:t>を抱えているが、</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民間委託化、退職者不補充等の職員削減に取り組み、適正な定員管理に努める。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8" name="直線コネクタ 317"/>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9"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20" name="直線コネクタ 319"/>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21"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2" name="直線コネクタ 321"/>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14817</xdr:rowOff>
    </xdr:from>
    <xdr:to>
      <xdr:col>24</xdr:col>
      <xdr:colOff>558800</xdr:colOff>
      <xdr:row>61</xdr:row>
      <xdr:rowOff>68822</xdr:rowOff>
    </xdr:to>
    <xdr:cxnSp macro="">
      <xdr:nvCxnSpPr>
        <xdr:cNvPr id="323" name="直線コネクタ 322"/>
        <xdr:cNvCxnSpPr/>
      </xdr:nvCxnSpPr>
      <xdr:spPr>
        <a:xfrm>
          <a:off x="16179800" y="10473267"/>
          <a:ext cx="838200" cy="54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115345</xdr:rowOff>
    </xdr:from>
    <xdr:ext cx="762000" cy="259045"/>
    <xdr:sp macro="" textlink="">
      <xdr:nvSpPr>
        <xdr:cNvPr id="324" name="定員管理の状況平均値テキスト"/>
        <xdr:cNvSpPr txBox="1"/>
      </xdr:nvSpPr>
      <xdr:spPr>
        <a:xfrm>
          <a:off x="17106900" y="10573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5" name="フローチャート : 判断 324"/>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3326</xdr:rowOff>
    </xdr:from>
    <xdr:to>
      <xdr:col>23</xdr:col>
      <xdr:colOff>406400</xdr:colOff>
      <xdr:row>61</xdr:row>
      <xdr:rowOff>14817</xdr:rowOff>
    </xdr:to>
    <xdr:cxnSp macro="">
      <xdr:nvCxnSpPr>
        <xdr:cNvPr id="326" name="直線コネクタ 325"/>
        <xdr:cNvCxnSpPr/>
      </xdr:nvCxnSpPr>
      <xdr:spPr>
        <a:xfrm>
          <a:off x="15290800" y="104617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7" name="フローチャート : 判断 326"/>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52450</xdr:rowOff>
    </xdr:from>
    <xdr:ext cx="736600" cy="259045"/>
    <xdr:sp macro="" textlink="">
      <xdr:nvSpPr>
        <xdr:cNvPr id="328" name="テキスト ボックス 327"/>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3326</xdr:rowOff>
    </xdr:from>
    <xdr:to>
      <xdr:col>22</xdr:col>
      <xdr:colOff>203200</xdr:colOff>
      <xdr:row>61</xdr:row>
      <xdr:rowOff>20562</xdr:rowOff>
    </xdr:to>
    <xdr:cxnSp macro="">
      <xdr:nvCxnSpPr>
        <xdr:cNvPr id="329" name="直線コネクタ 328"/>
        <xdr:cNvCxnSpPr/>
      </xdr:nvCxnSpPr>
      <xdr:spPr>
        <a:xfrm flipV="1">
          <a:off x="14401800" y="10461776"/>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30" name="フローチャート : 判断 329"/>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31" name="テキスト ボックス 330"/>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20562</xdr:rowOff>
    </xdr:from>
    <xdr:to>
      <xdr:col>21</xdr:col>
      <xdr:colOff>0</xdr:colOff>
      <xdr:row>61</xdr:row>
      <xdr:rowOff>21711</xdr:rowOff>
    </xdr:to>
    <xdr:cxnSp macro="">
      <xdr:nvCxnSpPr>
        <xdr:cNvPr id="332" name="直線コネクタ 331"/>
        <xdr:cNvCxnSpPr/>
      </xdr:nvCxnSpPr>
      <xdr:spPr>
        <a:xfrm flipV="1">
          <a:off x="13512800" y="10479012"/>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80312</xdr:rowOff>
    </xdr:from>
    <xdr:to>
      <xdr:col>21</xdr:col>
      <xdr:colOff>50800</xdr:colOff>
      <xdr:row>61</xdr:row>
      <xdr:rowOff>10462</xdr:rowOff>
    </xdr:to>
    <xdr:sp macro="" textlink="">
      <xdr:nvSpPr>
        <xdr:cNvPr id="333" name="フローチャート : 判断 332"/>
        <xdr:cNvSpPr/>
      </xdr:nvSpPr>
      <xdr:spPr>
        <a:xfrm>
          <a:off x="14351000" y="10367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20639</xdr:rowOff>
    </xdr:from>
    <xdr:ext cx="762000" cy="259045"/>
    <xdr:sp macro="" textlink="">
      <xdr:nvSpPr>
        <xdr:cNvPr id="334" name="テキスト ボックス 333"/>
        <xdr:cNvSpPr txBox="1"/>
      </xdr:nvSpPr>
      <xdr:spPr>
        <a:xfrm>
          <a:off x="14020800" y="10136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41245</xdr:rowOff>
    </xdr:from>
    <xdr:to>
      <xdr:col>19</xdr:col>
      <xdr:colOff>533400</xdr:colOff>
      <xdr:row>60</xdr:row>
      <xdr:rowOff>142845</xdr:rowOff>
    </xdr:to>
    <xdr:sp macro="" textlink="">
      <xdr:nvSpPr>
        <xdr:cNvPr id="335" name="フローチャート : 判断 334"/>
        <xdr:cNvSpPr/>
      </xdr:nvSpPr>
      <xdr:spPr>
        <a:xfrm>
          <a:off x="13462000" y="1032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153022</xdr:rowOff>
    </xdr:from>
    <xdr:ext cx="762000" cy="259045"/>
    <xdr:sp macro="" textlink="">
      <xdr:nvSpPr>
        <xdr:cNvPr id="336" name="テキスト ボックス 335"/>
        <xdr:cNvSpPr txBox="1"/>
      </xdr:nvSpPr>
      <xdr:spPr>
        <a:xfrm>
          <a:off x="13131800" y="10097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18022</xdr:rowOff>
    </xdr:from>
    <xdr:to>
      <xdr:col>24</xdr:col>
      <xdr:colOff>609600</xdr:colOff>
      <xdr:row>61</xdr:row>
      <xdr:rowOff>119622</xdr:rowOff>
    </xdr:to>
    <xdr:sp macro="" textlink="">
      <xdr:nvSpPr>
        <xdr:cNvPr id="342" name="円/楕円 341"/>
        <xdr:cNvSpPr/>
      </xdr:nvSpPr>
      <xdr:spPr>
        <a:xfrm>
          <a:off x="16967200" y="1047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34549</xdr:rowOff>
    </xdr:from>
    <xdr:ext cx="762000" cy="259045"/>
    <xdr:sp macro="" textlink="">
      <xdr:nvSpPr>
        <xdr:cNvPr id="343" name="定員管理の状況該当値テキスト"/>
        <xdr:cNvSpPr txBox="1"/>
      </xdr:nvSpPr>
      <xdr:spPr>
        <a:xfrm>
          <a:off x="17106900" y="10321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135467</xdr:rowOff>
    </xdr:from>
    <xdr:to>
      <xdr:col>23</xdr:col>
      <xdr:colOff>457200</xdr:colOff>
      <xdr:row>61</xdr:row>
      <xdr:rowOff>65617</xdr:rowOff>
    </xdr:to>
    <xdr:sp macro="" textlink="">
      <xdr:nvSpPr>
        <xdr:cNvPr id="344" name="円/楕円 343"/>
        <xdr:cNvSpPr/>
      </xdr:nvSpPr>
      <xdr:spPr>
        <a:xfrm>
          <a:off x="16129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75794</xdr:rowOff>
    </xdr:from>
    <xdr:ext cx="736600" cy="259045"/>
    <xdr:sp macro="" textlink="">
      <xdr:nvSpPr>
        <xdr:cNvPr id="345" name="テキスト ボックス 344"/>
        <xdr:cNvSpPr txBox="1"/>
      </xdr:nvSpPr>
      <xdr:spPr>
        <a:xfrm>
          <a:off x="15798800" y="1019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123976</xdr:rowOff>
    </xdr:from>
    <xdr:to>
      <xdr:col>22</xdr:col>
      <xdr:colOff>254000</xdr:colOff>
      <xdr:row>61</xdr:row>
      <xdr:rowOff>54126</xdr:rowOff>
    </xdr:to>
    <xdr:sp macro="" textlink="">
      <xdr:nvSpPr>
        <xdr:cNvPr id="346" name="円/楕円 345"/>
        <xdr:cNvSpPr/>
      </xdr:nvSpPr>
      <xdr:spPr>
        <a:xfrm>
          <a:off x="15240000" y="1041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64303</xdr:rowOff>
    </xdr:from>
    <xdr:ext cx="762000" cy="259045"/>
    <xdr:sp macro="" textlink="">
      <xdr:nvSpPr>
        <xdr:cNvPr id="347" name="テキスト ボックス 346"/>
        <xdr:cNvSpPr txBox="1"/>
      </xdr:nvSpPr>
      <xdr:spPr>
        <a:xfrm>
          <a:off x="14909800" y="1017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141212</xdr:rowOff>
    </xdr:from>
    <xdr:to>
      <xdr:col>21</xdr:col>
      <xdr:colOff>50800</xdr:colOff>
      <xdr:row>61</xdr:row>
      <xdr:rowOff>71362</xdr:rowOff>
    </xdr:to>
    <xdr:sp macro="" textlink="">
      <xdr:nvSpPr>
        <xdr:cNvPr id="348" name="円/楕円 347"/>
        <xdr:cNvSpPr/>
      </xdr:nvSpPr>
      <xdr:spPr>
        <a:xfrm>
          <a:off x="14351000" y="1042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56139</xdr:rowOff>
    </xdr:from>
    <xdr:ext cx="762000" cy="259045"/>
    <xdr:sp macro="" textlink="">
      <xdr:nvSpPr>
        <xdr:cNvPr id="349" name="テキスト ボックス 348"/>
        <xdr:cNvSpPr txBox="1"/>
      </xdr:nvSpPr>
      <xdr:spPr>
        <a:xfrm>
          <a:off x="14020800" y="10514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142361</xdr:rowOff>
    </xdr:from>
    <xdr:to>
      <xdr:col>19</xdr:col>
      <xdr:colOff>533400</xdr:colOff>
      <xdr:row>61</xdr:row>
      <xdr:rowOff>72511</xdr:rowOff>
    </xdr:to>
    <xdr:sp macro="" textlink="">
      <xdr:nvSpPr>
        <xdr:cNvPr id="350" name="円/楕円 349"/>
        <xdr:cNvSpPr/>
      </xdr:nvSpPr>
      <xdr:spPr>
        <a:xfrm>
          <a:off x="13462000" y="10429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57288</xdr:rowOff>
    </xdr:from>
    <xdr:ext cx="762000" cy="259045"/>
    <xdr:sp macro="" textlink="">
      <xdr:nvSpPr>
        <xdr:cNvPr id="351" name="テキスト ボックス 350"/>
        <xdr:cNvSpPr txBox="1"/>
      </xdr:nvSpPr>
      <xdr:spPr>
        <a:xfrm>
          <a:off x="13131800" y="10515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過去からの起債抑制策により類似団体平均</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１０</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５</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％を下回る</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８</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７</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％となっているが、臨時財政対策債の償還が本格化してきており、実質公債費比率は今後１２％から１３％程度を推移すると考えられる。平成２５年度をピークに臨時財政対策債</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の</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銀行等引受分が減少に転ずるものと見込まれるが、今後とも</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計画的な起債発行</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に努め、公債費の健全性を</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維持</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していく。</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80" name="直線コネクタ 379"/>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1"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2" name="直線コネクタ 381"/>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3"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4" name="直線コネクタ 383"/>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22437</xdr:rowOff>
    </xdr:from>
    <xdr:to>
      <xdr:col>24</xdr:col>
      <xdr:colOff>558800</xdr:colOff>
      <xdr:row>40</xdr:row>
      <xdr:rowOff>110913</xdr:rowOff>
    </xdr:to>
    <xdr:cxnSp macro="">
      <xdr:nvCxnSpPr>
        <xdr:cNvPr id="385" name="直線コネクタ 384"/>
        <xdr:cNvCxnSpPr/>
      </xdr:nvCxnSpPr>
      <xdr:spPr>
        <a:xfrm flipV="1">
          <a:off x="16179800" y="6880437"/>
          <a:ext cx="8382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88494</xdr:rowOff>
    </xdr:from>
    <xdr:ext cx="762000" cy="259045"/>
    <xdr:sp macro="" textlink="">
      <xdr:nvSpPr>
        <xdr:cNvPr id="386" name="公債費負担の状況平均値テキスト"/>
        <xdr:cNvSpPr txBox="1"/>
      </xdr:nvSpPr>
      <xdr:spPr>
        <a:xfrm>
          <a:off x="17106900" y="694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7" name="フローチャート : 判断 386"/>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110913</xdr:rowOff>
    </xdr:from>
    <xdr:to>
      <xdr:col>23</xdr:col>
      <xdr:colOff>406400</xdr:colOff>
      <xdr:row>40</xdr:row>
      <xdr:rowOff>167217</xdr:rowOff>
    </xdr:to>
    <xdr:cxnSp macro="">
      <xdr:nvCxnSpPr>
        <xdr:cNvPr id="388" name="直線コネクタ 387"/>
        <xdr:cNvCxnSpPr/>
      </xdr:nvCxnSpPr>
      <xdr:spPr>
        <a:xfrm flipV="1">
          <a:off x="15290800" y="696891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9" name="フローチャート : 判断 388"/>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390" name="テキスト ボックス 389"/>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167217</xdr:rowOff>
    </xdr:from>
    <xdr:to>
      <xdr:col>22</xdr:col>
      <xdr:colOff>203200</xdr:colOff>
      <xdr:row>41</xdr:row>
      <xdr:rowOff>44027</xdr:rowOff>
    </xdr:to>
    <xdr:cxnSp macro="">
      <xdr:nvCxnSpPr>
        <xdr:cNvPr id="391" name="直線コネクタ 390"/>
        <xdr:cNvCxnSpPr/>
      </xdr:nvCxnSpPr>
      <xdr:spPr>
        <a:xfrm flipV="1">
          <a:off x="14401800" y="702521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2" name="フローチャート : 判断 391"/>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393" name="テキスト ボックス 392"/>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44027</xdr:rowOff>
    </xdr:from>
    <xdr:to>
      <xdr:col>21</xdr:col>
      <xdr:colOff>0</xdr:colOff>
      <xdr:row>41</xdr:row>
      <xdr:rowOff>84244</xdr:rowOff>
    </xdr:to>
    <xdr:cxnSp macro="">
      <xdr:nvCxnSpPr>
        <xdr:cNvPr id="394" name="直線コネクタ 393"/>
        <xdr:cNvCxnSpPr/>
      </xdr:nvCxnSpPr>
      <xdr:spPr>
        <a:xfrm flipV="1">
          <a:off x="13512800" y="707347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73660</xdr:rowOff>
    </xdr:from>
    <xdr:to>
      <xdr:col>21</xdr:col>
      <xdr:colOff>50800</xdr:colOff>
      <xdr:row>42</xdr:row>
      <xdr:rowOff>3810</xdr:rowOff>
    </xdr:to>
    <xdr:sp macro="" textlink="">
      <xdr:nvSpPr>
        <xdr:cNvPr id="395" name="フローチャート : 判断 394"/>
        <xdr:cNvSpPr/>
      </xdr:nvSpPr>
      <xdr:spPr>
        <a:xfrm>
          <a:off x="14351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160037</xdr:rowOff>
    </xdr:from>
    <xdr:ext cx="762000" cy="259045"/>
    <xdr:sp macro="" textlink="">
      <xdr:nvSpPr>
        <xdr:cNvPr id="396" name="テキスト ボックス 395"/>
        <xdr:cNvSpPr txBox="1"/>
      </xdr:nvSpPr>
      <xdr:spPr>
        <a:xfrm>
          <a:off x="14020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154094</xdr:rowOff>
    </xdr:from>
    <xdr:to>
      <xdr:col>19</xdr:col>
      <xdr:colOff>533400</xdr:colOff>
      <xdr:row>42</xdr:row>
      <xdr:rowOff>84244</xdr:rowOff>
    </xdr:to>
    <xdr:sp macro="" textlink="">
      <xdr:nvSpPr>
        <xdr:cNvPr id="397" name="フローチャート : 判断 396"/>
        <xdr:cNvSpPr/>
      </xdr:nvSpPr>
      <xdr:spPr>
        <a:xfrm>
          <a:off x="13462000" y="7183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69021</xdr:rowOff>
    </xdr:from>
    <xdr:ext cx="762000" cy="259045"/>
    <xdr:sp macro="" textlink="">
      <xdr:nvSpPr>
        <xdr:cNvPr id="398" name="テキスト ボックス 397"/>
        <xdr:cNvSpPr txBox="1"/>
      </xdr:nvSpPr>
      <xdr:spPr>
        <a:xfrm>
          <a:off x="13131800" y="726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143087</xdr:rowOff>
    </xdr:from>
    <xdr:to>
      <xdr:col>24</xdr:col>
      <xdr:colOff>609600</xdr:colOff>
      <xdr:row>40</xdr:row>
      <xdr:rowOff>73237</xdr:rowOff>
    </xdr:to>
    <xdr:sp macro="" textlink="">
      <xdr:nvSpPr>
        <xdr:cNvPr id="404" name="円/楕円 403"/>
        <xdr:cNvSpPr/>
      </xdr:nvSpPr>
      <xdr:spPr>
        <a:xfrm>
          <a:off x="16967200" y="682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159614</xdr:rowOff>
    </xdr:from>
    <xdr:ext cx="762000" cy="259045"/>
    <xdr:sp macro="" textlink="">
      <xdr:nvSpPr>
        <xdr:cNvPr id="405" name="公債費負担の状況該当値テキスト"/>
        <xdr:cNvSpPr txBox="1"/>
      </xdr:nvSpPr>
      <xdr:spPr>
        <a:xfrm>
          <a:off x="17106900" y="667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60113</xdr:rowOff>
    </xdr:from>
    <xdr:to>
      <xdr:col>23</xdr:col>
      <xdr:colOff>457200</xdr:colOff>
      <xdr:row>40</xdr:row>
      <xdr:rowOff>161713</xdr:rowOff>
    </xdr:to>
    <xdr:sp macro="" textlink="">
      <xdr:nvSpPr>
        <xdr:cNvPr id="406" name="円/楕円 405"/>
        <xdr:cNvSpPr/>
      </xdr:nvSpPr>
      <xdr:spPr>
        <a:xfrm>
          <a:off x="16129000" y="6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440</xdr:rowOff>
    </xdr:from>
    <xdr:ext cx="736600" cy="259045"/>
    <xdr:sp macro="" textlink="">
      <xdr:nvSpPr>
        <xdr:cNvPr id="407" name="テキスト ボックス 406"/>
        <xdr:cNvSpPr txBox="1"/>
      </xdr:nvSpPr>
      <xdr:spPr>
        <a:xfrm>
          <a:off x="15798800" y="6686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116417</xdr:rowOff>
    </xdr:from>
    <xdr:to>
      <xdr:col>22</xdr:col>
      <xdr:colOff>254000</xdr:colOff>
      <xdr:row>41</xdr:row>
      <xdr:rowOff>46567</xdr:rowOff>
    </xdr:to>
    <xdr:sp macro="" textlink="">
      <xdr:nvSpPr>
        <xdr:cNvPr id="408" name="円/楕円 407"/>
        <xdr:cNvSpPr/>
      </xdr:nvSpPr>
      <xdr:spPr>
        <a:xfrm>
          <a:off x="15240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56744</xdr:rowOff>
    </xdr:from>
    <xdr:ext cx="762000" cy="259045"/>
    <xdr:sp macro="" textlink="">
      <xdr:nvSpPr>
        <xdr:cNvPr id="409" name="テキスト ボックス 408"/>
        <xdr:cNvSpPr txBox="1"/>
      </xdr:nvSpPr>
      <xdr:spPr>
        <a:xfrm>
          <a:off x="14909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164677</xdr:rowOff>
    </xdr:from>
    <xdr:to>
      <xdr:col>21</xdr:col>
      <xdr:colOff>50800</xdr:colOff>
      <xdr:row>41</xdr:row>
      <xdr:rowOff>94827</xdr:rowOff>
    </xdr:to>
    <xdr:sp macro="" textlink="">
      <xdr:nvSpPr>
        <xdr:cNvPr id="410" name="円/楕円 409"/>
        <xdr:cNvSpPr/>
      </xdr:nvSpPr>
      <xdr:spPr>
        <a:xfrm>
          <a:off x="14351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105004</xdr:rowOff>
    </xdr:from>
    <xdr:ext cx="762000" cy="259045"/>
    <xdr:sp macro="" textlink="">
      <xdr:nvSpPr>
        <xdr:cNvPr id="411" name="テキスト ボックス 410"/>
        <xdr:cNvSpPr txBox="1"/>
      </xdr:nvSpPr>
      <xdr:spPr>
        <a:xfrm>
          <a:off x="14020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33444</xdr:rowOff>
    </xdr:from>
    <xdr:to>
      <xdr:col>19</xdr:col>
      <xdr:colOff>533400</xdr:colOff>
      <xdr:row>41</xdr:row>
      <xdr:rowOff>135044</xdr:rowOff>
    </xdr:to>
    <xdr:sp macro="" textlink="">
      <xdr:nvSpPr>
        <xdr:cNvPr id="412" name="円/楕円 411"/>
        <xdr:cNvSpPr/>
      </xdr:nvSpPr>
      <xdr:spPr>
        <a:xfrm>
          <a:off x="134620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145221</xdr:rowOff>
    </xdr:from>
    <xdr:ext cx="762000" cy="259045"/>
    <xdr:sp macro="" textlink="">
      <xdr:nvSpPr>
        <xdr:cNvPr id="413" name="テキスト ボックス 412"/>
        <xdr:cNvSpPr txBox="1"/>
      </xdr:nvSpPr>
      <xdr:spPr>
        <a:xfrm>
          <a:off x="13131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これまで計画的な起債事業を実施してきたことにより、将来負担比率は０％と類似団体平均２</a:t>
          </a:r>
          <a:r>
            <a:rPr lang="ja-JP" altLang="en-US" sz="1300" b="0" i="0" baseline="0">
              <a:solidFill>
                <a:schemeClr val="dk1"/>
              </a:solidFill>
              <a:effectLst/>
              <a:latin typeface="+mn-lt"/>
              <a:ea typeface="+mn-ea"/>
              <a:cs typeface="+mn-cs"/>
            </a:rPr>
            <a:t>０</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％と比較しても、極めて低い水準となっている。今後とも、適正な将来負担を維持していくため、計画的な事業実施及び各種基金の取り崩しの抑制に努める。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2" name="直線コネクタ 44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4" name="直線コネクタ 44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6" name="直線コネクタ 44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56532</xdr:rowOff>
    </xdr:from>
    <xdr:ext cx="762000" cy="259045"/>
    <xdr:sp macro="" textlink="">
      <xdr:nvSpPr>
        <xdr:cNvPr id="447" name="将来負担の状況平均値テキスト"/>
        <xdr:cNvSpPr txBox="1"/>
      </xdr:nvSpPr>
      <xdr:spPr>
        <a:xfrm>
          <a:off x="17106900" y="2456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8" name="フローチャート : 判断 447"/>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49" name="フローチャート : 判断 448"/>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50" name="テキスト ボックス 449"/>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58589</xdr:rowOff>
    </xdr:from>
    <xdr:to>
      <xdr:col>22</xdr:col>
      <xdr:colOff>254000</xdr:colOff>
      <xdr:row>15</xdr:row>
      <xdr:rowOff>160189</xdr:rowOff>
    </xdr:to>
    <xdr:sp macro="" textlink="">
      <xdr:nvSpPr>
        <xdr:cNvPr id="451" name="フローチャート : 判断 450"/>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52" name="テキスト ボックス 451"/>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2286</xdr:rowOff>
    </xdr:from>
    <xdr:to>
      <xdr:col>21</xdr:col>
      <xdr:colOff>50800</xdr:colOff>
      <xdr:row>15</xdr:row>
      <xdr:rowOff>103886</xdr:rowOff>
    </xdr:to>
    <xdr:sp macro="" textlink="">
      <xdr:nvSpPr>
        <xdr:cNvPr id="453" name="フローチャート : 判断 452"/>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54" name="テキスト ボックス 453"/>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55" name="フローチャート : 判断 454"/>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56" name="テキスト ボックス 455"/>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京都府宇治田原町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9,845
9,744
58.26
4,457,274
4,280,333
151,578
2,793,614
4,106,443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人件費に係る経常収支比率は類似団体平均を上回っている。これは、ごみ収集等を直営で行っていることや、近年、財政収支均衡を図るため投資的経費を抑制してきたことにより、事業費支弁人件費が低くなっていることなどが要因と考えられる</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今後</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、退職者不補充による職員数の減などの行財政改革への取組を通じて人件費の削減に努める。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15966</xdr:rowOff>
    </xdr:from>
    <xdr:to>
      <xdr:col>7</xdr:col>
      <xdr:colOff>15875</xdr:colOff>
      <xdr:row>38</xdr:row>
      <xdr:rowOff>42091</xdr:rowOff>
    </xdr:to>
    <xdr:cxnSp macro="">
      <xdr:nvCxnSpPr>
        <xdr:cNvPr id="66" name="直線コネクタ 65"/>
        <xdr:cNvCxnSpPr/>
      </xdr:nvCxnSpPr>
      <xdr:spPr>
        <a:xfrm flipV="1">
          <a:off x="3987800" y="6531066"/>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15983</xdr:rowOff>
    </xdr:from>
    <xdr:ext cx="762000" cy="259045"/>
    <xdr:sp macro="" textlink="">
      <xdr:nvSpPr>
        <xdr:cNvPr id="67" name="人件費平均値テキスト"/>
        <xdr:cNvSpPr txBox="1"/>
      </xdr:nvSpPr>
      <xdr:spPr>
        <a:xfrm>
          <a:off x="4914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42091</xdr:rowOff>
    </xdr:from>
    <xdr:to>
      <xdr:col>5</xdr:col>
      <xdr:colOff>549275</xdr:colOff>
      <xdr:row>38</xdr:row>
      <xdr:rowOff>78015</xdr:rowOff>
    </xdr:to>
    <xdr:cxnSp macro="">
      <xdr:nvCxnSpPr>
        <xdr:cNvPr id="69" name="直線コネクタ 68"/>
        <xdr:cNvCxnSpPr/>
      </xdr:nvCxnSpPr>
      <xdr:spPr>
        <a:xfrm flipV="1">
          <a:off x="3098800" y="6557191"/>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124296</xdr:rowOff>
    </xdr:from>
    <xdr:ext cx="736600" cy="259045"/>
    <xdr:sp macro="" textlink="">
      <xdr:nvSpPr>
        <xdr:cNvPr id="71" name="テキスト ボックス 70"/>
        <xdr:cNvSpPr txBox="1"/>
      </xdr:nvSpPr>
      <xdr:spPr>
        <a:xfrm>
          <a:off x="3606800" y="6125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6169</xdr:rowOff>
    </xdr:from>
    <xdr:to>
      <xdr:col>4</xdr:col>
      <xdr:colOff>346075</xdr:colOff>
      <xdr:row>38</xdr:row>
      <xdr:rowOff>78015</xdr:rowOff>
    </xdr:to>
    <xdr:cxnSp macro="">
      <xdr:nvCxnSpPr>
        <xdr:cNvPr id="72" name="直線コネクタ 71"/>
        <xdr:cNvCxnSpPr/>
      </xdr:nvCxnSpPr>
      <xdr:spPr>
        <a:xfrm>
          <a:off x="2209800" y="6521269"/>
          <a:ext cx="8890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6169</xdr:rowOff>
    </xdr:from>
    <xdr:to>
      <xdr:col>3</xdr:col>
      <xdr:colOff>142875</xdr:colOff>
      <xdr:row>38</xdr:row>
      <xdr:rowOff>81280</xdr:rowOff>
    </xdr:to>
    <xdr:cxnSp macro="">
      <xdr:nvCxnSpPr>
        <xdr:cNvPr id="75" name="直線コネクタ 74"/>
        <xdr:cNvCxnSpPr/>
      </xdr:nvCxnSpPr>
      <xdr:spPr>
        <a:xfrm flipV="1">
          <a:off x="1320800" y="6521269"/>
          <a:ext cx="889000" cy="7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157843</xdr:rowOff>
    </xdr:from>
    <xdr:to>
      <xdr:col>3</xdr:col>
      <xdr:colOff>193675</xdr:colOff>
      <xdr:row>37</xdr:row>
      <xdr:rowOff>87993</xdr:rowOff>
    </xdr:to>
    <xdr:sp macro="" textlink="">
      <xdr:nvSpPr>
        <xdr:cNvPr id="76" name="フローチャート : 判断 75"/>
        <xdr:cNvSpPr/>
      </xdr:nvSpPr>
      <xdr:spPr>
        <a:xfrm>
          <a:off x="21590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98170</xdr:rowOff>
    </xdr:from>
    <xdr:ext cx="762000" cy="259045"/>
    <xdr:sp macro="" textlink="">
      <xdr:nvSpPr>
        <xdr:cNvPr id="77" name="テキスト ボックス 76"/>
        <xdr:cNvSpPr txBox="1"/>
      </xdr:nvSpPr>
      <xdr:spPr>
        <a:xfrm>
          <a:off x="1828800" y="6098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78" name="フローチャート : 判断 77"/>
        <xdr:cNvSpPr/>
      </xdr:nvSpPr>
      <xdr:spPr>
        <a:xfrm>
          <a:off x="1270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163484</xdr:rowOff>
    </xdr:from>
    <xdr:ext cx="762000" cy="259045"/>
    <xdr:sp macro="" textlink="">
      <xdr:nvSpPr>
        <xdr:cNvPr id="79" name="テキスト ボックス 78"/>
        <xdr:cNvSpPr txBox="1"/>
      </xdr:nvSpPr>
      <xdr:spPr>
        <a:xfrm>
          <a:off x="939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136616</xdr:rowOff>
    </xdr:from>
    <xdr:to>
      <xdr:col>7</xdr:col>
      <xdr:colOff>66675</xdr:colOff>
      <xdr:row>38</xdr:row>
      <xdr:rowOff>66766</xdr:rowOff>
    </xdr:to>
    <xdr:sp macro="" textlink="">
      <xdr:nvSpPr>
        <xdr:cNvPr id="85" name="円/楕円 84"/>
        <xdr:cNvSpPr/>
      </xdr:nvSpPr>
      <xdr:spPr>
        <a:xfrm>
          <a:off x="4775200" y="6480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108693</xdr:rowOff>
    </xdr:from>
    <xdr:ext cx="762000" cy="259045"/>
    <xdr:sp macro="" textlink="">
      <xdr:nvSpPr>
        <xdr:cNvPr id="86" name="人件費該当値テキスト"/>
        <xdr:cNvSpPr txBox="1"/>
      </xdr:nvSpPr>
      <xdr:spPr>
        <a:xfrm>
          <a:off x="4914900" y="645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162741</xdr:rowOff>
    </xdr:from>
    <xdr:to>
      <xdr:col>5</xdr:col>
      <xdr:colOff>600075</xdr:colOff>
      <xdr:row>38</xdr:row>
      <xdr:rowOff>92891</xdr:rowOff>
    </xdr:to>
    <xdr:sp macro="" textlink="">
      <xdr:nvSpPr>
        <xdr:cNvPr id="87" name="円/楕円 86"/>
        <xdr:cNvSpPr/>
      </xdr:nvSpPr>
      <xdr:spPr>
        <a:xfrm>
          <a:off x="3937000" y="6506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77668</xdr:rowOff>
    </xdr:from>
    <xdr:ext cx="736600" cy="259045"/>
    <xdr:sp macro="" textlink="">
      <xdr:nvSpPr>
        <xdr:cNvPr id="88" name="テキスト ボックス 87"/>
        <xdr:cNvSpPr txBox="1"/>
      </xdr:nvSpPr>
      <xdr:spPr>
        <a:xfrm>
          <a:off x="3606800" y="6592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27215</xdr:rowOff>
    </xdr:from>
    <xdr:to>
      <xdr:col>4</xdr:col>
      <xdr:colOff>396875</xdr:colOff>
      <xdr:row>38</xdr:row>
      <xdr:rowOff>128815</xdr:rowOff>
    </xdr:to>
    <xdr:sp macro="" textlink="">
      <xdr:nvSpPr>
        <xdr:cNvPr id="89" name="円/楕円 88"/>
        <xdr:cNvSpPr/>
      </xdr:nvSpPr>
      <xdr:spPr>
        <a:xfrm>
          <a:off x="3048000" y="6542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113592</xdr:rowOff>
    </xdr:from>
    <xdr:ext cx="762000" cy="259045"/>
    <xdr:sp macro="" textlink="">
      <xdr:nvSpPr>
        <xdr:cNvPr id="90" name="テキスト ボックス 89"/>
        <xdr:cNvSpPr txBox="1"/>
      </xdr:nvSpPr>
      <xdr:spPr>
        <a:xfrm>
          <a:off x="2717800" y="662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126819</xdr:rowOff>
    </xdr:from>
    <xdr:to>
      <xdr:col>3</xdr:col>
      <xdr:colOff>193675</xdr:colOff>
      <xdr:row>38</xdr:row>
      <xdr:rowOff>56969</xdr:rowOff>
    </xdr:to>
    <xdr:sp macro="" textlink="">
      <xdr:nvSpPr>
        <xdr:cNvPr id="91" name="円/楕円 90"/>
        <xdr:cNvSpPr/>
      </xdr:nvSpPr>
      <xdr:spPr>
        <a:xfrm>
          <a:off x="2159000" y="6470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41746</xdr:rowOff>
    </xdr:from>
    <xdr:ext cx="762000" cy="259045"/>
    <xdr:sp macro="" textlink="">
      <xdr:nvSpPr>
        <xdr:cNvPr id="92" name="テキスト ボックス 91"/>
        <xdr:cNvSpPr txBox="1"/>
      </xdr:nvSpPr>
      <xdr:spPr>
        <a:xfrm>
          <a:off x="1828800" y="6556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30480</xdr:rowOff>
    </xdr:from>
    <xdr:to>
      <xdr:col>1</xdr:col>
      <xdr:colOff>676275</xdr:colOff>
      <xdr:row>38</xdr:row>
      <xdr:rowOff>132080</xdr:rowOff>
    </xdr:to>
    <xdr:sp macro="" textlink="">
      <xdr:nvSpPr>
        <xdr:cNvPr id="93" name="円/楕円 92"/>
        <xdr:cNvSpPr/>
      </xdr:nvSpPr>
      <xdr:spPr>
        <a:xfrm>
          <a:off x="1270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116857</xdr:rowOff>
    </xdr:from>
    <xdr:ext cx="762000" cy="259045"/>
    <xdr:sp macro="" textlink="">
      <xdr:nvSpPr>
        <xdr:cNvPr id="94" name="テキスト ボックス 93"/>
        <xdr:cNvSpPr txBox="1"/>
      </xdr:nvSpPr>
      <xdr:spPr>
        <a:xfrm>
          <a:off x="939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行財政</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改革に継続して取り組んでいることにより、物件費に係る経常収支比率は類似団体に比べやや低くなっているが、人件費を含む経常収支比率全体では、類似団体よりも高くなっているため、引き続き、</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委託化等の</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行</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財</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政改革を進め、経常的なコスト削減に努める。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77470</xdr:rowOff>
    </xdr:from>
    <xdr:to>
      <xdr:col>24</xdr:col>
      <xdr:colOff>31750</xdr:colOff>
      <xdr:row>15</xdr:row>
      <xdr:rowOff>123190</xdr:rowOff>
    </xdr:to>
    <xdr:cxnSp macro="">
      <xdr:nvCxnSpPr>
        <xdr:cNvPr id="127" name="直線コネクタ 126"/>
        <xdr:cNvCxnSpPr/>
      </xdr:nvCxnSpPr>
      <xdr:spPr>
        <a:xfrm>
          <a:off x="15671800" y="26492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166387</xdr:rowOff>
    </xdr:from>
    <xdr:ext cx="762000" cy="259045"/>
    <xdr:sp macro="" textlink="">
      <xdr:nvSpPr>
        <xdr:cNvPr id="128" name="物件費平均値テキスト"/>
        <xdr:cNvSpPr txBox="1"/>
      </xdr:nvSpPr>
      <xdr:spPr>
        <a:xfrm>
          <a:off x="16598900" y="2738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77470</xdr:rowOff>
    </xdr:from>
    <xdr:to>
      <xdr:col>22</xdr:col>
      <xdr:colOff>565150</xdr:colOff>
      <xdr:row>15</xdr:row>
      <xdr:rowOff>100330</xdr:rowOff>
    </xdr:to>
    <xdr:cxnSp macro="">
      <xdr:nvCxnSpPr>
        <xdr:cNvPr id="130" name="直線コネクタ 129"/>
        <xdr:cNvCxnSpPr/>
      </xdr:nvCxnSpPr>
      <xdr:spPr>
        <a:xfrm flipV="1">
          <a:off x="14782800" y="26492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55897</xdr:rowOff>
    </xdr:from>
    <xdr:ext cx="736600" cy="259045"/>
    <xdr:sp macro="" textlink="">
      <xdr:nvSpPr>
        <xdr:cNvPr id="132" name="テキスト ボックス 131"/>
        <xdr:cNvSpPr txBox="1"/>
      </xdr:nvSpPr>
      <xdr:spPr>
        <a:xfrm>
          <a:off x="15290800" y="279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85090</xdr:rowOff>
    </xdr:from>
    <xdr:to>
      <xdr:col>21</xdr:col>
      <xdr:colOff>361950</xdr:colOff>
      <xdr:row>15</xdr:row>
      <xdr:rowOff>100330</xdr:rowOff>
    </xdr:to>
    <xdr:cxnSp macro="">
      <xdr:nvCxnSpPr>
        <xdr:cNvPr id="133" name="直線コネクタ 132"/>
        <xdr:cNvCxnSpPr/>
      </xdr:nvCxnSpPr>
      <xdr:spPr>
        <a:xfrm>
          <a:off x="13893800" y="26568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10177</xdr:rowOff>
    </xdr:from>
    <xdr:ext cx="762000" cy="259045"/>
    <xdr:sp macro="" textlink="">
      <xdr:nvSpPr>
        <xdr:cNvPr id="135" name="テキスト ボックス 134"/>
        <xdr:cNvSpPr txBox="1"/>
      </xdr:nvSpPr>
      <xdr:spPr>
        <a:xfrm>
          <a:off x="14401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85090</xdr:rowOff>
    </xdr:from>
    <xdr:to>
      <xdr:col>20</xdr:col>
      <xdr:colOff>158750</xdr:colOff>
      <xdr:row>15</xdr:row>
      <xdr:rowOff>168910</xdr:rowOff>
    </xdr:to>
    <xdr:cxnSp macro="">
      <xdr:nvCxnSpPr>
        <xdr:cNvPr id="136" name="直線コネクタ 135"/>
        <xdr:cNvCxnSpPr/>
      </xdr:nvCxnSpPr>
      <xdr:spPr>
        <a:xfrm flipV="1">
          <a:off x="13004800" y="26568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7" name="フローチャート : 判断 136"/>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8" name="テキスト ボックス 137"/>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9" name="フローチャート : 判断 138"/>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78757</xdr:rowOff>
    </xdr:from>
    <xdr:ext cx="762000" cy="259045"/>
    <xdr:sp macro="" textlink="">
      <xdr:nvSpPr>
        <xdr:cNvPr id="140" name="テキスト ボックス 139"/>
        <xdr:cNvSpPr txBox="1"/>
      </xdr:nvSpPr>
      <xdr:spPr>
        <a:xfrm>
          <a:off x="12623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72390</xdr:rowOff>
    </xdr:from>
    <xdr:to>
      <xdr:col>24</xdr:col>
      <xdr:colOff>82550</xdr:colOff>
      <xdr:row>16</xdr:row>
      <xdr:rowOff>2540</xdr:rowOff>
    </xdr:to>
    <xdr:sp macro="" textlink="">
      <xdr:nvSpPr>
        <xdr:cNvPr id="146" name="円/楕円 145"/>
        <xdr:cNvSpPr/>
      </xdr:nvSpPr>
      <xdr:spPr>
        <a:xfrm>
          <a:off x="164592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88917</xdr:rowOff>
    </xdr:from>
    <xdr:ext cx="762000" cy="259045"/>
    <xdr:sp macro="" textlink="">
      <xdr:nvSpPr>
        <xdr:cNvPr id="147" name="物件費該当値テキスト"/>
        <xdr:cNvSpPr txBox="1"/>
      </xdr:nvSpPr>
      <xdr:spPr>
        <a:xfrm>
          <a:off x="165989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26670</xdr:rowOff>
    </xdr:from>
    <xdr:to>
      <xdr:col>22</xdr:col>
      <xdr:colOff>615950</xdr:colOff>
      <xdr:row>15</xdr:row>
      <xdr:rowOff>128270</xdr:rowOff>
    </xdr:to>
    <xdr:sp macro="" textlink="">
      <xdr:nvSpPr>
        <xdr:cNvPr id="148" name="円/楕円 147"/>
        <xdr:cNvSpPr/>
      </xdr:nvSpPr>
      <xdr:spPr>
        <a:xfrm>
          <a:off x="15621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138447</xdr:rowOff>
    </xdr:from>
    <xdr:ext cx="736600" cy="259045"/>
    <xdr:sp macro="" textlink="">
      <xdr:nvSpPr>
        <xdr:cNvPr id="149" name="テキスト ボックス 148"/>
        <xdr:cNvSpPr txBox="1"/>
      </xdr:nvSpPr>
      <xdr:spPr>
        <a:xfrm>
          <a:off x="15290800" y="2367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49530</xdr:rowOff>
    </xdr:from>
    <xdr:to>
      <xdr:col>21</xdr:col>
      <xdr:colOff>412750</xdr:colOff>
      <xdr:row>15</xdr:row>
      <xdr:rowOff>151130</xdr:rowOff>
    </xdr:to>
    <xdr:sp macro="" textlink="">
      <xdr:nvSpPr>
        <xdr:cNvPr id="150" name="円/楕円 149"/>
        <xdr:cNvSpPr/>
      </xdr:nvSpPr>
      <xdr:spPr>
        <a:xfrm>
          <a:off x="14732000" y="262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161307</xdr:rowOff>
    </xdr:from>
    <xdr:ext cx="762000" cy="259045"/>
    <xdr:sp macro="" textlink="">
      <xdr:nvSpPr>
        <xdr:cNvPr id="151" name="テキスト ボックス 150"/>
        <xdr:cNvSpPr txBox="1"/>
      </xdr:nvSpPr>
      <xdr:spPr>
        <a:xfrm>
          <a:off x="14401800" y="239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34290</xdr:rowOff>
    </xdr:from>
    <xdr:to>
      <xdr:col>20</xdr:col>
      <xdr:colOff>209550</xdr:colOff>
      <xdr:row>15</xdr:row>
      <xdr:rowOff>135890</xdr:rowOff>
    </xdr:to>
    <xdr:sp macro="" textlink="">
      <xdr:nvSpPr>
        <xdr:cNvPr id="152" name="円/楕円 151"/>
        <xdr:cNvSpPr/>
      </xdr:nvSpPr>
      <xdr:spPr>
        <a:xfrm>
          <a:off x="138430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146067</xdr:rowOff>
    </xdr:from>
    <xdr:ext cx="762000" cy="259045"/>
    <xdr:sp macro="" textlink="">
      <xdr:nvSpPr>
        <xdr:cNvPr id="153" name="テキスト ボックス 152"/>
        <xdr:cNvSpPr txBox="1"/>
      </xdr:nvSpPr>
      <xdr:spPr>
        <a:xfrm>
          <a:off x="13512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118110</xdr:rowOff>
    </xdr:from>
    <xdr:to>
      <xdr:col>19</xdr:col>
      <xdr:colOff>6350</xdr:colOff>
      <xdr:row>16</xdr:row>
      <xdr:rowOff>48260</xdr:rowOff>
    </xdr:to>
    <xdr:sp macro="" textlink="">
      <xdr:nvSpPr>
        <xdr:cNvPr id="154" name="円/楕円 153"/>
        <xdr:cNvSpPr/>
      </xdr:nvSpPr>
      <xdr:spPr>
        <a:xfrm>
          <a:off x="129540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58437</xdr:rowOff>
    </xdr:from>
    <xdr:ext cx="762000" cy="259045"/>
    <xdr:sp macro="" textlink="">
      <xdr:nvSpPr>
        <xdr:cNvPr id="155" name="テキスト ボックス 154"/>
        <xdr:cNvSpPr txBox="1"/>
      </xdr:nvSpPr>
      <xdr:spPr>
        <a:xfrm>
          <a:off x="12623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扶助費に係る経常収支比率が類似団体平均を上回り、かつ上昇傾向にある要因として、</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児童</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手当や障がい者自立支援給付</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の増加</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などが挙げられる。今後も増加すると予測されるため、町単独制度の内容を精査し、必要以上の扶助費支出を抑制するなど適正な支出に努める。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12700</xdr:rowOff>
    </xdr:from>
    <xdr:to>
      <xdr:col>7</xdr:col>
      <xdr:colOff>15875</xdr:colOff>
      <xdr:row>60</xdr:row>
      <xdr:rowOff>81280</xdr:rowOff>
    </xdr:to>
    <xdr:cxnSp macro="">
      <xdr:nvCxnSpPr>
        <xdr:cNvPr id="186" name="直線コネクタ 185"/>
        <xdr:cNvCxnSpPr/>
      </xdr:nvCxnSpPr>
      <xdr:spPr>
        <a:xfrm>
          <a:off x="3987800" y="102997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1287</xdr:rowOff>
    </xdr:from>
    <xdr:ext cx="762000" cy="259045"/>
    <xdr:sp macro="" textlink="">
      <xdr:nvSpPr>
        <xdr:cNvPr id="187" name="扶助費平均値テキスト"/>
        <xdr:cNvSpPr txBox="1"/>
      </xdr:nvSpPr>
      <xdr:spPr>
        <a:xfrm>
          <a:off x="4914900" y="9431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127000</xdr:rowOff>
    </xdr:from>
    <xdr:to>
      <xdr:col>5</xdr:col>
      <xdr:colOff>549275</xdr:colOff>
      <xdr:row>60</xdr:row>
      <xdr:rowOff>12700</xdr:rowOff>
    </xdr:to>
    <xdr:cxnSp macro="">
      <xdr:nvCxnSpPr>
        <xdr:cNvPr id="189" name="直線コネクタ 188"/>
        <xdr:cNvCxnSpPr/>
      </xdr:nvCxnSpPr>
      <xdr:spPr>
        <a:xfrm>
          <a:off x="3098800" y="100711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96537</xdr:rowOff>
    </xdr:from>
    <xdr:ext cx="736600" cy="259045"/>
    <xdr:sp macro="" textlink="">
      <xdr:nvSpPr>
        <xdr:cNvPr id="191" name="テキスト ボックス 190"/>
        <xdr:cNvSpPr txBox="1"/>
      </xdr:nvSpPr>
      <xdr:spPr>
        <a:xfrm>
          <a:off x="3606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161290</xdr:rowOff>
    </xdr:from>
    <xdr:to>
      <xdr:col>4</xdr:col>
      <xdr:colOff>346075</xdr:colOff>
      <xdr:row>58</xdr:row>
      <xdr:rowOff>127000</xdr:rowOff>
    </xdr:to>
    <xdr:cxnSp macro="">
      <xdr:nvCxnSpPr>
        <xdr:cNvPr id="192" name="直線コネクタ 191"/>
        <xdr:cNvCxnSpPr/>
      </xdr:nvCxnSpPr>
      <xdr:spPr>
        <a:xfrm>
          <a:off x="2209800" y="99339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27957</xdr:rowOff>
    </xdr:from>
    <xdr:ext cx="762000" cy="259045"/>
    <xdr:sp macro="" textlink="">
      <xdr:nvSpPr>
        <xdr:cNvPr id="194" name="テキスト ボックス 193"/>
        <xdr:cNvSpPr txBox="1"/>
      </xdr:nvSpPr>
      <xdr:spPr>
        <a:xfrm>
          <a:off x="2717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161290</xdr:rowOff>
    </xdr:from>
    <xdr:to>
      <xdr:col>3</xdr:col>
      <xdr:colOff>142875</xdr:colOff>
      <xdr:row>58</xdr:row>
      <xdr:rowOff>58420</xdr:rowOff>
    </xdr:to>
    <xdr:cxnSp macro="">
      <xdr:nvCxnSpPr>
        <xdr:cNvPr id="195" name="直線コネクタ 194"/>
        <xdr:cNvCxnSpPr/>
      </xdr:nvCxnSpPr>
      <xdr:spPr>
        <a:xfrm flipV="1">
          <a:off x="1320800" y="99339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76200</xdr:rowOff>
    </xdr:from>
    <xdr:to>
      <xdr:col>3</xdr:col>
      <xdr:colOff>193675</xdr:colOff>
      <xdr:row>57</xdr:row>
      <xdr:rowOff>6350</xdr:rowOff>
    </xdr:to>
    <xdr:sp macro="" textlink="">
      <xdr:nvSpPr>
        <xdr:cNvPr id="196" name="フローチャート : 判断 195"/>
        <xdr:cNvSpPr/>
      </xdr:nvSpPr>
      <xdr:spPr>
        <a:xfrm>
          <a:off x="2159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16527</xdr:rowOff>
    </xdr:from>
    <xdr:ext cx="762000" cy="259045"/>
    <xdr:sp macro="" textlink="">
      <xdr:nvSpPr>
        <xdr:cNvPr id="197" name="テキスト ボックス 196"/>
        <xdr:cNvSpPr txBox="1"/>
      </xdr:nvSpPr>
      <xdr:spPr>
        <a:xfrm>
          <a:off x="1828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99060</xdr:rowOff>
    </xdr:from>
    <xdr:to>
      <xdr:col>1</xdr:col>
      <xdr:colOff>676275</xdr:colOff>
      <xdr:row>57</xdr:row>
      <xdr:rowOff>29210</xdr:rowOff>
    </xdr:to>
    <xdr:sp macro="" textlink="">
      <xdr:nvSpPr>
        <xdr:cNvPr id="198" name="フローチャート : 判断 197"/>
        <xdr:cNvSpPr/>
      </xdr:nvSpPr>
      <xdr:spPr>
        <a:xfrm>
          <a:off x="1270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39387</xdr:rowOff>
    </xdr:from>
    <xdr:ext cx="762000" cy="259045"/>
    <xdr:sp macro="" textlink="">
      <xdr:nvSpPr>
        <xdr:cNvPr id="199" name="テキスト ボックス 198"/>
        <xdr:cNvSpPr txBox="1"/>
      </xdr:nvSpPr>
      <xdr:spPr>
        <a:xfrm>
          <a:off x="939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60</xdr:row>
      <xdr:rowOff>30480</xdr:rowOff>
    </xdr:from>
    <xdr:to>
      <xdr:col>7</xdr:col>
      <xdr:colOff>66675</xdr:colOff>
      <xdr:row>60</xdr:row>
      <xdr:rowOff>132080</xdr:rowOff>
    </xdr:to>
    <xdr:sp macro="" textlink="">
      <xdr:nvSpPr>
        <xdr:cNvPr id="205" name="円/楕円 204"/>
        <xdr:cNvSpPr/>
      </xdr:nvSpPr>
      <xdr:spPr>
        <a:xfrm>
          <a:off x="4775200" y="1031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2557</xdr:rowOff>
    </xdr:from>
    <xdr:ext cx="762000" cy="259045"/>
    <xdr:sp macro="" textlink="">
      <xdr:nvSpPr>
        <xdr:cNvPr id="206" name="扶助費該当値テキスト"/>
        <xdr:cNvSpPr txBox="1"/>
      </xdr:nvSpPr>
      <xdr:spPr>
        <a:xfrm>
          <a:off x="4914900" y="1028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133350</xdr:rowOff>
    </xdr:from>
    <xdr:to>
      <xdr:col>5</xdr:col>
      <xdr:colOff>600075</xdr:colOff>
      <xdr:row>60</xdr:row>
      <xdr:rowOff>63500</xdr:rowOff>
    </xdr:to>
    <xdr:sp macro="" textlink="">
      <xdr:nvSpPr>
        <xdr:cNvPr id="207" name="円/楕円 206"/>
        <xdr:cNvSpPr/>
      </xdr:nvSpPr>
      <xdr:spPr>
        <a:xfrm>
          <a:off x="3937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48277</xdr:rowOff>
    </xdr:from>
    <xdr:ext cx="736600" cy="259045"/>
    <xdr:sp macro="" textlink="">
      <xdr:nvSpPr>
        <xdr:cNvPr id="208" name="テキスト ボックス 207"/>
        <xdr:cNvSpPr txBox="1"/>
      </xdr:nvSpPr>
      <xdr:spPr>
        <a:xfrm>
          <a:off x="3606800" y="1033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76200</xdr:rowOff>
    </xdr:from>
    <xdr:to>
      <xdr:col>4</xdr:col>
      <xdr:colOff>396875</xdr:colOff>
      <xdr:row>59</xdr:row>
      <xdr:rowOff>6350</xdr:rowOff>
    </xdr:to>
    <xdr:sp macro="" textlink="">
      <xdr:nvSpPr>
        <xdr:cNvPr id="209" name="円/楕円 208"/>
        <xdr:cNvSpPr/>
      </xdr:nvSpPr>
      <xdr:spPr>
        <a:xfrm>
          <a:off x="3048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162577</xdr:rowOff>
    </xdr:from>
    <xdr:ext cx="762000" cy="259045"/>
    <xdr:sp macro="" textlink="">
      <xdr:nvSpPr>
        <xdr:cNvPr id="210" name="テキスト ボックス 209"/>
        <xdr:cNvSpPr txBox="1"/>
      </xdr:nvSpPr>
      <xdr:spPr>
        <a:xfrm>
          <a:off x="2717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110490</xdr:rowOff>
    </xdr:from>
    <xdr:to>
      <xdr:col>3</xdr:col>
      <xdr:colOff>193675</xdr:colOff>
      <xdr:row>58</xdr:row>
      <xdr:rowOff>40640</xdr:rowOff>
    </xdr:to>
    <xdr:sp macro="" textlink="">
      <xdr:nvSpPr>
        <xdr:cNvPr id="211" name="円/楕円 210"/>
        <xdr:cNvSpPr/>
      </xdr:nvSpPr>
      <xdr:spPr>
        <a:xfrm>
          <a:off x="2159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25417</xdr:rowOff>
    </xdr:from>
    <xdr:ext cx="762000" cy="259045"/>
    <xdr:sp macro="" textlink="">
      <xdr:nvSpPr>
        <xdr:cNvPr id="212" name="テキスト ボックス 211"/>
        <xdr:cNvSpPr txBox="1"/>
      </xdr:nvSpPr>
      <xdr:spPr>
        <a:xfrm>
          <a:off x="1828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7620</xdr:rowOff>
    </xdr:from>
    <xdr:to>
      <xdr:col>1</xdr:col>
      <xdr:colOff>676275</xdr:colOff>
      <xdr:row>58</xdr:row>
      <xdr:rowOff>109220</xdr:rowOff>
    </xdr:to>
    <xdr:sp macro="" textlink="">
      <xdr:nvSpPr>
        <xdr:cNvPr id="213" name="円/楕円 212"/>
        <xdr:cNvSpPr/>
      </xdr:nvSpPr>
      <xdr:spPr>
        <a:xfrm>
          <a:off x="1270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93997</xdr:rowOff>
    </xdr:from>
    <xdr:ext cx="762000" cy="259045"/>
    <xdr:sp macro="" textlink="">
      <xdr:nvSpPr>
        <xdr:cNvPr id="214" name="テキスト ボックス 213"/>
        <xdr:cNvSpPr txBox="1"/>
      </xdr:nvSpPr>
      <xdr:spPr>
        <a:xfrm>
          <a:off x="939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平成６年度より下水道事業に着手しており、現在も管渠普及事業に取り組んでいることから、公共下水道特別会計への繰出金は、他団体よりも高いと思われる。</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２５年度は国民健康保険特別会計や後期高齢者医療特別会計への繰出金が増加したことにより、比率は類似団体平均となったが、引き続き</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コストの見直しなどに取り組み、適正な繰出金の支出に努める。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108712</xdr:rowOff>
    </xdr:from>
    <xdr:to>
      <xdr:col>24</xdr:col>
      <xdr:colOff>31750</xdr:colOff>
      <xdr:row>56</xdr:row>
      <xdr:rowOff>140716</xdr:rowOff>
    </xdr:to>
    <xdr:cxnSp macro="">
      <xdr:nvCxnSpPr>
        <xdr:cNvPr id="244" name="直線コネクタ 243"/>
        <xdr:cNvCxnSpPr/>
      </xdr:nvCxnSpPr>
      <xdr:spPr>
        <a:xfrm>
          <a:off x="15671800" y="970991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106443</xdr:rowOff>
    </xdr:from>
    <xdr:ext cx="762000" cy="259045"/>
    <xdr:sp macro="" textlink="">
      <xdr:nvSpPr>
        <xdr:cNvPr id="245" name="その他平均値テキスト"/>
        <xdr:cNvSpPr txBox="1"/>
      </xdr:nvSpPr>
      <xdr:spPr>
        <a:xfrm>
          <a:off x="16598900" y="9536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108712</xdr:rowOff>
    </xdr:from>
    <xdr:to>
      <xdr:col>22</xdr:col>
      <xdr:colOff>565150</xdr:colOff>
      <xdr:row>56</xdr:row>
      <xdr:rowOff>131572</xdr:rowOff>
    </xdr:to>
    <xdr:cxnSp macro="">
      <xdr:nvCxnSpPr>
        <xdr:cNvPr id="247" name="直線コネクタ 246"/>
        <xdr:cNvCxnSpPr/>
      </xdr:nvCxnSpPr>
      <xdr:spPr>
        <a:xfrm flipV="1">
          <a:off x="14782800" y="97099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9" name="テキスト ボックス 248"/>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76708</xdr:rowOff>
    </xdr:from>
    <xdr:to>
      <xdr:col>21</xdr:col>
      <xdr:colOff>361950</xdr:colOff>
      <xdr:row>56</xdr:row>
      <xdr:rowOff>131572</xdr:rowOff>
    </xdr:to>
    <xdr:cxnSp macro="">
      <xdr:nvCxnSpPr>
        <xdr:cNvPr id="250" name="直線コネクタ 249"/>
        <xdr:cNvCxnSpPr/>
      </xdr:nvCxnSpPr>
      <xdr:spPr>
        <a:xfrm>
          <a:off x="13893800" y="96779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271</xdr:rowOff>
    </xdr:from>
    <xdr:ext cx="762000" cy="259045"/>
    <xdr:sp macro="" textlink="">
      <xdr:nvSpPr>
        <xdr:cNvPr id="252" name="テキスト ボックス 251"/>
        <xdr:cNvSpPr txBox="1"/>
      </xdr:nvSpPr>
      <xdr:spPr>
        <a:xfrm>
          <a:off x="14401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76708</xdr:rowOff>
    </xdr:from>
    <xdr:to>
      <xdr:col>20</xdr:col>
      <xdr:colOff>158750</xdr:colOff>
      <xdr:row>56</xdr:row>
      <xdr:rowOff>145288</xdr:rowOff>
    </xdr:to>
    <xdr:cxnSp macro="">
      <xdr:nvCxnSpPr>
        <xdr:cNvPr id="253" name="直線コネクタ 252"/>
        <xdr:cNvCxnSpPr/>
      </xdr:nvCxnSpPr>
      <xdr:spPr>
        <a:xfrm flipV="1">
          <a:off x="13004800" y="967790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4" name="フローチャート : 判断 253"/>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5" name="テキスト ボックス 254"/>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6" name="フローチャート : 判断 255"/>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57" name="テキスト ボックス 256"/>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63" name="円/楕円 262"/>
        <xdr:cNvSpPr/>
      </xdr:nvSpPr>
      <xdr:spPr>
        <a:xfrm>
          <a:off x="164592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61993</xdr:rowOff>
    </xdr:from>
    <xdr:ext cx="762000" cy="259045"/>
    <xdr:sp macro="" textlink="">
      <xdr:nvSpPr>
        <xdr:cNvPr id="264" name="その他該当値テキスト"/>
        <xdr:cNvSpPr txBox="1"/>
      </xdr:nvSpPr>
      <xdr:spPr>
        <a:xfrm>
          <a:off x="16598900" y="9663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57912</xdr:rowOff>
    </xdr:from>
    <xdr:to>
      <xdr:col>22</xdr:col>
      <xdr:colOff>615950</xdr:colOff>
      <xdr:row>56</xdr:row>
      <xdr:rowOff>159512</xdr:rowOff>
    </xdr:to>
    <xdr:sp macro="" textlink="">
      <xdr:nvSpPr>
        <xdr:cNvPr id="265" name="円/楕円 264"/>
        <xdr:cNvSpPr/>
      </xdr:nvSpPr>
      <xdr:spPr>
        <a:xfrm>
          <a:off x="15621000" y="965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169689</xdr:rowOff>
    </xdr:from>
    <xdr:ext cx="736600" cy="259045"/>
    <xdr:sp macro="" textlink="">
      <xdr:nvSpPr>
        <xdr:cNvPr id="266" name="テキスト ボックス 265"/>
        <xdr:cNvSpPr txBox="1"/>
      </xdr:nvSpPr>
      <xdr:spPr>
        <a:xfrm>
          <a:off x="15290800" y="9427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80772</xdr:rowOff>
    </xdr:from>
    <xdr:to>
      <xdr:col>21</xdr:col>
      <xdr:colOff>412750</xdr:colOff>
      <xdr:row>57</xdr:row>
      <xdr:rowOff>10922</xdr:rowOff>
    </xdr:to>
    <xdr:sp macro="" textlink="">
      <xdr:nvSpPr>
        <xdr:cNvPr id="267" name="円/楕円 266"/>
        <xdr:cNvSpPr/>
      </xdr:nvSpPr>
      <xdr:spPr>
        <a:xfrm>
          <a:off x="14732000" y="968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21099</xdr:rowOff>
    </xdr:from>
    <xdr:ext cx="762000" cy="259045"/>
    <xdr:sp macro="" textlink="">
      <xdr:nvSpPr>
        <xdr:cNvPr id="268" name="テキスト ボックス 267"/>
        <xdr:cNvSpPr txBox="1"/>
      </xdr:nvSpPr>
      <xdr:spPr>
        <a:xfrm>
          <a:off x="14401800" y="945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25908</xdr:rowOff>
    </xdr:from>
    <xdr:to>
      <xdr:col>20</xdr:col>
      <xdr:colOff>209550</xdr:colOff>
      <xdr:row>56</xdr:row>
      <xdr:rowOff>127508</xdr:rowOff>
    </xdr:to>
    <xdr:sp macro="" textlink="">
      <xdr:nvSpPr>
        <xdr:cNvPr id="269" name="円/楕円 268"/>
        <xdr:cNvSpPr/>
      </xdr:nvSpPr>
      <xdr:spPr>
        <a:xfrm>
          <a:off x="138430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137685</xdr:rowOff>
    </xdr:from>
    <xdr:ext cx="762000" cy="259045"/>
    <xdr:sp macro="" textlink="">
      <xdr:nvSpPr>
        <xdr:cNvPr id="270" name="テキスト ボックス 269"/>
        <xdr:cNvSpPr txBox="1"/>
      </xdr:nvSpPr>
      <xdr:spPr>
        <a:xfrm>
          <a:off x="13512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94488</xdr:rowOff>
    </xdr:from>
    <xdr:to>
      <xdr:col>19</xdr:col>
      <xdr:colOff>6350</xdr:colOff>
      <xdr:row>57</xdr:row>
      <xdr:rowOff>24638</xdr:rowOff>
    </xdr:to>
    <xdr:sp macro="" textlink="">
      <xdr:nvSpPr>
        <xdr:cNvPr id="271" name="円/楕円 270"/>
        <xdr:cNvSpPr/>
      </xdr:nvSpPr>
      <xdr:spPr>
        <a:xfrm>
          <a:off x="12954000" y="969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34815</xdr:rowOff>
    </xdr:from>
    <xdr:ext cx="762000" cy="259045"/>
    <xdr:sp macro="" textlink="">
      <xdr:nvSpPr>
        <xdr:cNvPr id="272" name="テキスト ボックス 271"/>
        <xdr:cNvSpPr txBox="1"/>
      </xdr:nvSpPr>
      <xdr:spPr>
        <a:xfrm>
          <a:off x="12623800" y="9464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ごみ・し尿処理を一部事務組合方式で実施しており、消防業務においても近隣市に委託</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し</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負担金額が多額になっている</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ことから、</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補助費等その他に係る経常収支比率が類似団体平均を上回ってい</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たが、２４年度以降は城南衛生管理組合負担金の減少等により平均を下回った</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。今後も補助制度内容の精査に努め、適正な支出に努める。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136144</xdr:rowOff>
    </xdr:from>
    <xdr:to>
      <xdr:col>24</xdr:col>
      <xdr:colOff>31750</xdr:colOff>
      <xdr:row>36</xdr:row>
      <xdr:rowOff>149860</xdr:rowOff>
    </xdr:to>
    <xdr:cxnSp macro="">
      <xdr:nvCxnSpPr>
        <xdr:cNvPr id="302" name="直線コネクタ 301"/>
        <xdr:cNvCxnSpPr/>
      </xdr:nvCxnSpPr>
      <xdr:spPr>
        <a:xfrm flipV="1">
          <a:off x="15671800" y="630834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3"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149860</xdr:rowOff>
    </xdr:from>
    <xdr:to>
      <xdr:col>22</xdr:col>
      <xdr:colOff>565150</xdr:colOff>
      <xdr:row>37</xdr:row>
      <xdr:rowOff>28702</xdr:rowOff>
    </xdr:to>
    <xdr:cxnSp macro="">
      <xdr:nvCxnSpPr>
        <xdr:cNvPr id="305" name="直線コネクタ 304"/>
        <xdr:cNvCxnSpPr/>
      </xdr:nvCxnSpPr>
      <xdr:spPr>
        <a:xfrm flipV="1">
          <a:off x="14782800" y="632206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7" name="テキスト ボックス 306"/>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28702</xdr:rowOff>
    </xdr:from>
    <xdr:to>
      <xdr:col>21</xdr:col>
      <xdr:colOff>361950</xdr:colOff>
      <xdr:row>37</xdr:row>
      <xdr:rowOff>60706</xdr:rowOff>
    </xdr:to>
    <xdr:cxnSp macro="">
      <xdr:nvCxnSpPr>
        <xdr:cNvPr id="308" name="直線コネクタ 307"/>
        <xdr:cNvCxnSpPr/>
      </xdr:nvCxnSpPr>
      <xdr:spPr>
        <a:xfrm flipV="1">
          <a:off x="13893800" y="63723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71391</xdr:rowOff>
    </xdr:from>
    <xdr:ext cx="762000" cy="259045"/>
    <xdr:sp macro="" textlink="">
      <xdr:nvSpPr>
        <xdr:cNvPr id="310" name="テキスト ボックス 309"/>
        <xdr:cNvSpPr txBox="1"/>
      </xdr:nvSpPr>
      <xdr:spPr>
        <a:xfrm>
          <a:off x="14401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60706</xdr:rowOff>
    </xdr:from>
    <xdr:to>
      <xdr:col>20</xdr:col>
      <xdr:colOff>158750</xdr:colOff>
      <xdr:row>37</xdr:row>
      <xdr:rowOff>120142</xdr:rowOff>
    </xdr:to>
    <xdr:cxnSp macro="">
      <xdr:nvCxnSpPr>
        <xdr:cNvPr id="311" name="直線コネクタ 310"/>
        <xdr:cNvCxnSpPr/>
      </xdr:nvCxnSpPr>
      <xdr:spPr>
        <a:xfrm flipV="1">
          <a:off x="13004800" y="640435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2" name="フローチャート : 判断 311"/>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3" name="テキスト ボックス 312"/>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4" name="フローチャート : 判断 313"/>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94251</xdr:rowOff>
    </xdr:from>
    <xdr:ext cx="762000" cy="259045"/>
    <xdr:sp macro="" textlink="">
      <xdr:nvSpPr>
        <xdr:cNvPr id="315" name="テキスト ボックス 314"/>
        <xdr:cNvSpPr txBox="1"/>
      </xdr:nvSpPr>
      <xdr:spPr>
        <a:xfrm>
          <a:off x="12623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85344</xdr:rowOff>
    </xdr:from>
    <xdr:to>
      <xdr:col>24</xdr:col>
      <xdr:colOff>82550</xdr:colOff>
      <xdr:row>37</xdr:row>
      <xdr:rowOff>15494</xdr:rowOff>
    </xdr:to>
    <xdr:sp macro="" textlink="">
      <xdr:nvSpPr>
        <xdr:cNvPr id="321" name="円/楕円 320"/>
        <xdr:cNvSpPr/>
      </xdr:nvSpPr>
      <xdr:spPr>
        <a:xfrm>
          <a:off x="164592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101871</xdr:rowOff>
    </xdr:from>
    <xdr:ext cx="762000" cy="259045"/>
    <xdr:sp macro="" textlink="">
      <xdr:nvSpPr>
        <xdr:cNvPr id="322" name="補助費等該当値テキスト"/>
        <xdr:cNvSpPr txBox="1"/>
      </xdr:nvSpPr>
      <xdr:spPr>
        <a:xfrm>
          <a:off x="16598900" y="610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99060</xdr:rowOff>
    </xdr:from>
    <xdr:to>
      <xdr:col>22</xdr:col>
      <xdr:colOff>615950</xdr:colOff>
      <xdr:row>37</xdr:row>
      <xdr:rowOff>29210</xdr:rowOff>
    </xdr:to>
    <xdr:sp macro="" textlink="">
      <xdr:nvSpPr>
        <xdr:cNvPr id="323" name="円/楕円 322"/>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24" name="テキスト ボックス 323"/>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149352</xdr:rowOff>
    </xdr:from>
    <xdr:to>
      <xdr:col>21</xdr:col>
      <xdr:colOff>412750</xdr:colOff>
      <xdr:row>37</xdr:row>
      <xdr:rowOff>79502</xdr:rowOff>
    </xdr:to>
    <xdr:sp macro="" textlink="">
      <xdr:nvSpPr>
        <xdr:cNvPr id="325" name="円/楕円 324"/>
        <xdr:cNvSpPr/>
      </xdr:nvSpPr>
      <xdr:spPr>
        <a:xfrm>
          <a:off x="14732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26" name="テキスト ボックス 325"/>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9906</xdr:rowOff>
    </xdr:from>
    <xdr:to>
      <xdr:col>20</xdr:col>
      <xdr:colOff>209550</xdr:colOff>
      <xdr:row>37</xdr:row>
      <xdr:rowOff>111506</xdr:rowOff>
    </xdr:to>
    <xdr:sp macro="" textlink="">
      <xdr:nvSpPr>
        <xdr:cNvPr id="327" name="円/楕円 326"/>
        <xdr:cNvSpPr/>
      </xdr:nvSpPr>
      <xdr:spPr>
        <a:xfrm>
          <a:off x="13843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96283</xdr:rowOff>
    </xdr:from>
    <xdr:ext cx="762000" cy="259045"/>
    <xdr:sp macro="" textlink="">
      <xdr:nvSpPr>
        <xdr:cNvPr id="328" name="テキスト ボックス 327"/>
        <xdr:cNvSpPr txBox="1"/>
      </xdr:nvSpPr>
      <xdr:spPr>
        <a:xfrm>
          <a:off x="13512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69342</xdr:rowOff>
    </xdr:from>
    <xdr:to>
      <xdr:col>19</xdr:col>
      <xdr:colOff>6350</xdr:colOff>
      <xdr:row>37</xdr:row>
      <xdr:rowOff>170942</xdr:rowOff>
    </xdr:to>
    <xdr:sp macro="" textlink="">
      <xdr:nvSpPr>
        <xdr:cNvPr id="329" name="円/楕円 328"/>
        <xdr:cNvSpPr/>
      </xdr:nvSpPr>
      <xdr:spPr>
        <a:xfrm>
          <a:off x="12954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155719</xdr:rowOff>
    </xdr:from>
    <xdr:ext cx="762000" cy="259045"/>
    <xdr:sp macro="" textlink="">
      <xdr:nvSpPr>
        <xdr:cNvPr id="330" name="テキスト ボックス 329"/>
        <xdr:cNvSpPr txBox="1"/>
      </xdr:nvSpPr>
      <xdr:spPr>
        <a:xfrm>
          <a:off x="12623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計画的な起債事業を実施してきたことから、類似団体よりも</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低い</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水準</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を維持している</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。今後も緊急度、住民ニーズを把握したうえでの起債発行に努め、計画的な事業運営に努める。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20320</xdr:rowOff>
    </xdr:from>
    <xdr:to>
      <xdr:col>7</xdr:col>
      <xdr:colOff>15875</xdr:colOff>
      <xdr:row>76</xdr:row>
      <xdr:rowOff>62230</xdr:rowOff>
    </xdr:to>
    <xdr:cxnSp macro="">
      <xdr:nvCxnSpPr>
        <xdr:cNvPr id="362" name="直線コネクタ 361"/>
        <xdr:cNvCxnSpPr/>
      </xdr:nvCxnSpPr>
      <xdr:spPr>
        <a:xfrm flipV="1">
          <a:off x="3987800" y="1305052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62230</xdr:rowOff>
    </xdr:from>
    <xdr:to>
      <xdr:col>5</xdr:col>
      <xdr:colOff>549275</xdr:colOff>
      <xdr:row>76</xdr:row>
      <xdr:rowOff>81280</xdr:rowOff>
    </xdr:to>
    <xdr:cxnSp macro="">
      <xdr:nvCxnSpPr>
        <xdr:cNvPr id="365" name="直線コネクタ 364"/>
        <xdr:cNvCxnSpPr/>
      </xdr:nvCxnSpPr>
      <xdr:spPr>
        <a:xfrm flipV="1">
          <a:off x="3098800" y="1309243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66039</xdr:rowOff>
    </xdr:from>
    <xdr:to>
      <xdr:col>4</xdr:col>
      <xdr:colOff>346075</xdr:colOff>
      <xdr:row>76</xdr:row>
      <xdr:rowOff>81280</xdr:rowOff>
    </xdr:to>
    <xdr:cxnSp macro="">
      <xdr:nvCxnSpPr>
        <xdr:cNvPr id="368" name="直線コネクタ 367"/>
        <xdr:cNvCxnSpPr/>
      </xdr:nvCxnSpPr>
      <xdr:spPr>
        <a:xfrm>
          <a:off x="2209800" y="130962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66039</xdr:rowOff>
    </xdr:from>
    <xdr:to>
      <xdr:col>3</xdr:col>
      <xdr:colOff>142875</xdr:colOff>
      <xdr:row>76</xdr:row>
      <xdr:rowOff>104139</xdr:rowOff>
    </xdr:to>
    <xdr:cxnSp macro="">
      <xdr:nvCxnSpPr>
        <xdr:cNvPr id="371" name="直線コネクタ 370"/>
        <xdr:cNvCxnSpPr/>
      </xdr:nvCxnSpPr>
      <xdr:spPr>
        <a:xfrm flipV="1">
          <a:off x="1320800" y="130962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41911</xdr:rowOff>
    </xdr:from>
    <xdr:to>
      <xdr:col>3</xdr:col>
      <xdr:colOff>193675</xdr:colOff>
      <xdr:row>76</xdr:row>
      <xdr:rowOff>143511</xdr:rowOff>
    </xdr:to>
    <xdr:sp macro="" textlink="">
      <xdr:nvSpPr>
        <xdr:cNvPr id="372" name="フローチャート : 判断 371"/>
        <xdr:cNvSpPr/>
      </xdr:nvSpPr>
      <xdr:spPr>
        <a:xfrm>
          <a:off x="2159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128288</xdr:rowOff>
    </xdr:from>
    <xdr:ext cx="762000" cy="259045"/>
    <xdr:sp macro="" textlink="">
      <xdr:nvSpPr>
        <xdr:cNvPr id="373" name="テキスト ボックス 372"/>
        <xdr:cNvSpPr txBox="1"/>
      </xdr:nvSpPr>
      <xdr:spPr>
        <a:xfrm>
          <a:off x="1828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95250</xdr:rowOff>
    </xdr:from>
    <xdr:to>
      <xdr:col>1</xdr:col>
      <xdr:colOff>676275</xdr:colOff>
      <xdr:row>77</xdr:row>
      <xdr:rowOff>25400</xdr:rowOff>
    </xdr:to>
    <xdr:sp macro="" textlink="">
      <xdr:nvSpPr>
        <xdr:cNvPr id="374" name="フローチャート : 判断 373"/>
        <xdr:cNvSpPr/>
      </xdr:nvSpPr>
      <xdr:spPr>
        <a:xfrm>
          <a:off x="1270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10177</xdr:rowOff>
    </xdr:from>
    <xdr:ext cx="762000" cy="259045"/>
    <xdr:sp macro="" textlink="">
      <xdr:nvSpPr>
        <xdr:cNvPr id="375" name="テキスト ボックス 374"/>
        <xdr:cNvSpPr txBox="1"/>
      </xdr:nvSpPr>
      <xdr:spPr>
        <a:xfrm>
          <a:off x="939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140970</xdr:rowOff>
    </xdr:from>
    <xdr:to>
      <xdr:col>7</xdr:col>
      <xdr:colOff>66675</xdr:colOff>
      <xdr:row>76</xdr:row>
      <xdr:rowOff>71120</xdr:rowOff>
    </xdr:to>
    <xdr:sp macro="" textlink="">
      <xdr:nvSpPr>
        <xdr:cNvPr id="381" name="円/楕円 380"/>
        <xdr:cNvSpPr/>
      </xdr:nvSpPr>
      <xdr:spPr>
        <a:xfrm>
          <a:off x="47752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157497</xdr:rowOff>
    </xdr:from>
    <xdr:ext cx="762000" cy="259045"/>
    <xdr:sp macro="" textlink="">
      <xdr:nvSpPr>
        <xdr:cNvPr id="382" name="公債費該当値テキスト"/>
        <xdr:cNvSpPr txBox="1"/>
      </xdr:nvSpPr>
      <xdr:spPr>
        <a:xfrm>
          <a:off x="49149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11430</xdr:rowOff>
    </xdr:from>
    <xdr:to>
      <xdr:col>5</xdr:col>
      <xdr:colOff>600075</xdr:colOff>
      <xdr:row>76</xdr:row>
      <xdr:rowOff>113030</xdr:rowOff>
    </xdr:to>
    <xdr:sp macro="" textlink="">
      <xdr:nvSpPr>
        <xdr:cNvPr id="383" name="円/楕円 382"/>
        <xdr:cNvSpPr/>
      </xdr:nvSpPr>
      <xdr:spPr>
        <a:xfrm>
          <a:off x="39370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123207</xdr:rowOff>
    </xdr:from>
    <xdr:ext cx="736600" cy="259045"/>
    <xdr:sp macro="" textlink="">
      <xdr:nvSpPr>
        <xdr:cNvPr id="384" name="テキスト ボックス 383"/>
        <xdr:cNvSpPr txBox="1"/>
      </xdr:nvSpPr>
      <xdr:spPr>
        <a:xfrm>
          <a:off x="3606800" y="12810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30480</xdr:rowOff>
    </xdr:from>
    <xdr:to>
      <xdr:col>4</xdr:col>
      <xdr:colOff>396875</xdr:colOff>
      <xdr:row>76</xdr:row>
      <xdr:rowOff>132080</xdr:rowOff>
    </xdr:to>
    <xdr:sp macro="" textlink="">
      <xdr:nvSpPr>
        <xdr:cNvPr id="385" name="円/楕円 384"/>
        <xdr:cNvSpPr/>
      </xdr:nvSpPr>
      <xdr:spPr>
        <a:xfrm>
          <a:off x="3048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142257</xdr:rowOff>
    </xdr:from>
    <xdr:ext cx="762000" cy="259045"/>
    <xdr:sp macro="" textlink="">
      <xdr:nvSpPr>
        <xdr:cNvPr id="386" name="テキスト ボックス 385"/>
        <xdr:cNvSpPr txBox="1"/>
      </xdr:nvSpPr>
      <xdr:spPr>
        <a:xfrm>
          <a:off x="2717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15239</xdr:rowOff>
    </xdr:from>
    <xdr:to>
      <xdr:col>3</xdr:col>
      <xdr:colOff>193675</xdr:colOff>
      <xdr:row>76</xdr:row>
      <xdr:rowOff>116839</xdr:rowOff>
    </xdr:to>
    <xdr:sp macro="" textlink="">
      <xdr:nvSpPr>
        <xdr:cNvPr id="387" name="円/楕円 386"/>
        <xdr:cNvSpPr/>
      </xdr:nvSpPr>
      <xdr:spPr>
        <a:xfrm>
          <a:off x="2159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127017</xdr:rowOff>
    </xdr:from>
    <xdr:ext cx="762000" cy="259045"/>
    <xdr:sp macro="" textlink="">
      <xdr:nvSpPr>
        <xdr:cNvPr id="388" name="テキスト ボックス 387"/>
        <xdr:cNvSpPr txBox="1"/>
      </xdr:nvSpPr>
      <xdr:spPr>
        <a:xfrm>
          <a:off x="1828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53339</xdr:rowOff>
    </xdr:from>
    <xdr:to>
      <xdr:col>1</xdr:col>
      <xdr:colOff>676275</xdr:colOff>
      <xdr:row>76</xdr:row>
      <xdr:rowOff>154939</xdr:rowOff>
    </xdr:to>
    <xdr:sp macro="" textlink="">
      <xdr:nvSpPr>
        <xdr:cNvPr id="389" name="円/楕円 388"/>
        <xdr:cNvSpPr/>
      </xdr:nvSpPr>
      <xdr:spPr>
        <a:xfrm>
          <a:off x="1270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165117</xdr:rowOff>
    </xdr:from>
    <xdr:ext cx="762000" cy="259045"/>
    <xdr:sp macro="" textlink="">
      <xdr:nvSpPr>
        <xdr:cNvPr id="390" name="テキスト ボックス 389"/>
        <xdr:cNvSpPr txBox="1"/>
      </xdr:nvSpPr>
      <xdr:spPr>
        <a:xfrm>
          <a:off x="939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公債費以外の経常収支比率が類似団体平均を上回っているのは、人件費、扶助費の比率が高くなっているのが要因である。退職者不補充による職員数の減などの行財政改革への取組を通じて人件費の削減に努めるとともに、町単独制度の内容を精査し、必要以上の扶助費支出を抑制するなど適正な支出に努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8" name="直線コネクタ 417"/>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9"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0" name="直線コネクタ 419"/>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1"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2" name="直線コネクタ 421"/>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149861</xdr:rowOff>
    </xdr:from>
    <xdr:to>
      <xdr:col>24</xdr:col>
      <xdr:colOff>31750</xdr:colOff>
      <xdr:row>77</xdr:row>
      <xdr:rowOff>168911</xdr:rowOff>
    </xdr:to>
    <xdr:cxnSp macro="">
      <xdr:nvCxnSpPr>
        <xdr:cNvPr id="423" name="直線コネクタ 422"/>
        <xdr:cNvCxnSpPr/>
      </xdr:nvCxnSpPr>
      <xdr:spPr>
        <a:xfrm>
          <a:off x="15671800" y="13351511"/>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138447</xdr:rowOff>
    </xdr:from>
    <xdr:ext cx="762000" cy="259045"/>
    <xdr:sp macro="" textlink="">
      <xdr:nvSpPr>
        <xdr:cNvPr id="424" name="公債費以外平均値テキスト"/>
        <xdr:cNvSpPr txBox="1"/>
      </xdr:nvSpPr>
      <xdr:spPr>
        <a:xfrm>
          <a:off x="16598900" y="12997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5" name="フローチャート : 判断 424"/>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149861</xdr:rowOff>
    </xdr:from>
    <xdr:to>
      <xdr:col>22</xdr:col>
      <xdr:colOff>565150</xdr:colOff>
      <xdr:row>78</xdr:row>
      <xdr:rowOff>54611</xdr:rowOff>
    </xdr:to>
    <xdr:cxnSp macro="">
      <xdr:nvCxnSpPr>
        <xdr:cNvPr id="426" name="直線コネクタ 425"/>
        <xdr:cNvCxnSpPr/>
      </xdr:nvCxnSpPr>
      <xdr:spPr>
        <a:xfrm flipV="1">
          <a:off x="14782800" y="1335151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7" name="フローチャート : 判断 426"/>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28" name="テキスト ボックス 427"/>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92711</xdr:rowOff>
    </xdr:from>
    <xdr:to>
      <xdr:col>21</xdr:col>
      <xdr:colOff>361950</xdr:colOff>
      <xdr:row>78</xdr:row>
      <xdr:rowOff>54611</xdr:rowOff>
    </xdr:to>
    <xdr:cxnSp macro="">
      <xdr:nvCxnSpPr>
        <xdr:cNvPr id="429" name="直線コネクタ 428"/>
        <xdr:cNvCxnSpPr/>
      </xdr:nvCxnSpPr>
      <xdr:spPr>
        <a:xfrm>
          <a:off x="13893800" y="13294361"/>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0" name="フローチャート : 判断 429"/>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5097</xdr:rowOff>
    </xdr:from>
    <xdr:ext cx="762000" cy="259045"/>
    <xdr:sp macro="" textlink="">
      <xdr:nvSpPr>
        <xdr:cNvPr id="431" name="テキスト ボックス 430"/>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92711</xdr:rowOff>
    </xdr:from>
    <xdr:to>
      <xdr:col>20</xdr:col>
      <xdr:colOff>158750</xdr:colOff>
      <xdr:row>78</xdr:row>
      <xdr:rowOff>168911</xdr:rowOff>
    </xdr:to>
    <xdr:cxnSp macro="">
      <xdr:nvCxnSpPr>
        <xdr:cNvPr id="432" name="直線コネクタ 431"/>
        <xdr:cNvCxnSpPr/>
      </xdr:nvCxnSpPr>
      <xdr:spPr>
        <a:xfrm flipV="1">
          <a:off x="13004800" y="13294361"/>
          <a:ext cx="889000" cy="24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16527</xdr:rowOff>
    </xdr:from>
    <xdr:ext cx="762000" cy="259045"/>
    <xdr:sp macro="" textlink="">
      <xdr:nvSpPr>
        <xdr:cNvPr id="434" name="テキスト ボックス 433"/>
        <xdr:cNvSpPr txBox="1"/>
      </xdr:nvSpPr>
      <xdr:spPr>
        <a:xfrm>
          <a:off x="13512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146066</xdr:rowOff>
    </xdr:from>
    <xdr:ext cx="762000" cy="259045"/>
    <xdr:sp macro="" textlink="">
      <xdr:nvSpPr>
        <xdr:cNvPr id="436" name="テキスト ボックス 435"/>
        <xdr:cNvSpPr txBox="1"/>
      </xdr:nvSpPr>
      <xdr:spPr>
        <a:xfrm>
          <a:off x="12623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42" name="円/楕円 441"/>
        <xdr:cNvSpPr/>
      </xdr:nvSpPr>
      <xdr:spPr>
        <a:xfrm>
          <a:off x="164592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90188</xdr:rowOff>
    </xdr:from>
    <xdr:ext cx="762000" cy="259045"/>
    <xdr:sp macro="" textlink="">
      <xdr:nvSpPr>
        <xdr:cNvPr id="443" name="公債費以外該当値テキスト"/>
        <xdr:cNvSpPr txBox="1"/>
      </xdr:nvSpPr>
      <xdr:spPr>
        <a:xfrm>
          <a:off x="165989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99061</xdr:rowOff>
    </xdr:from>
    <xdr:to>
      <xdr:col>22</xdr:col>
      <xdr:colOff>615950</xdr:colOff>
      <xdr:row>78</xdr:row>
      <xdr:rowOff>29211</xdr:rowOff>
    </xdr:to>
    <xdr:sp macro="" textlink="">
      <xdr:nvSpPr>
        <xdr:cNvPr id="444" name="円/楕円 443"/>
        <xdr:cNvSpPr/>
      </xdr:nvSpPr>
      <xdr:spPr>
        <a:xfrm>
          <a:off x="15621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13988</xdr:rowOff>
    </xdr:from>
    <xdr:ext cx="736600" cy="259045"/>
    <xdr:sp macro="" textlink="">
      <xdr:nvSpPr>
        <xdr:cNvPr id="445" name="テキスト ボックス 444"/>
        <xdr:cNvSpPr txBox="1"/>
      </xdr:nvSpPr>
      <xdr:spPr>
        <a:xfrm>
          <a:off x="15290800" y="13387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3811</xdr:rowOff>
    </xdr:from>
    <xdr:to>
      <xdr:col>21</xdr:col>
      <xdr:colOff>412750</xdr:colOff>
      <xdr:row>78</xdr:row>
      <xdr:rowOff>105411</xdr:rowOff>
    </xdr:to>
    <xdr:sp macro="" textlink="">
      <xdr:nvSpPr>
        <xdr:cNvPr id="446" name="円/楕円 445"/>
        <xdr:cNvSpPr/>
      </xdr:nvSpPr>
      <xdr:spPr>
        <a:xfrm>
          <a:off x="14732000" y="13376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90188</xdr:rowOff>
    </xdr:from>
    <xdr:ext cx="762000" cy="259045"/>
    <xdr:sp macro="" textlink="">
      <xdr:nvSpPr>
        <xdr:cNvPr id="447" name="テキスト ボックス 446"/>
        <xdr:cNvSpPr txBox="1"/>
      </xdr:nvSpPr>
      <xdr:spPr>
        <a:xfrm>
          <a:off x="14401800" y="13463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41911</xdr:rowOff>
    </xdr:from>
    <xdr:to>
      <xdr:col>20</xdr:col>
      <xdr:colOff>209550</xdr:colOff>
      <xdr:row>77</xdr:row>
      <xdr:rowOff>143511</xdr:rowOff>
    </xdr:to>
    <xdr:sp macro="" textlink="">
      <xdr:nvSpPr>
        <xdr:cNvPr id="448" name="円/楕円 447"/>
        <xdr:cNvSpPr/>
      </xdr:nvSpPr>
      <xdr:spPr>
        <a:xfrm>
          <a:off x="13843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128288</xdr:rowOff>
    </xdr:from>
    <xdr:ext cx="762000" cy="259045"/>
    <xdr:sp macro="" textlink="">
      <xdr:nvSpPr>
        <xdr:cNvPr id="449" name="テキスト ボックス 448"/>
        <xdr:cNvSpPr txBox="1"/>
      </xdr:nvSpPr>
      <xdr:spPr>
        <a:xfrm>
          <a:off x="13512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118111</xdr:rowOff>
    </xdr:from>
    <xdr:to>
      <xdr:col>19</xdr:col>
      <xdr:colOff>6350</xdr:colOff>
      <xdr:row>79</xdr:row>
      <xdr:rowOff>48261</xdr:rowOff>
    </xdr:to>
    <xdr:sp macro="" textlink="">
      <xdr:nvSpPr>
        <xdr:cNvPr id="450" name="円/楕円 449"/>
        <xdr:cNvSpPr/>
      </xdr:nvSpPr>
      <xdr:spPr>
        <a:xfrm>
          <a:off x="12954000" y="13491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33038</xdr:rowOff>
    </xdr:from>
    <xdr:ext cx="762000" cy="259045"/>
    <xdr:sp macro="" textlink="">
      <xdr:nvSpPr>
        <xdr:cNvPr id="451" name="テキスト ボックス 450"/>
        <xdr:cNvSpPr txBox="1"/>
      </xdr:nvSpPr>
      <xdr:spPr>
        <a:xfrm>
          <a:off x="12623800" y="1357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京都府宇治田原町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162716</xdr:rowOff>
    </xdr:from>
    <xdr:to>
      <xdr:col>4</xdr:col>
      <xdr:colOff>1117600</xdr:colOff>
      <xdr:row>18</xdr:row>
      <xdr:rowOff>28604</xdr:rowOff>
    </xdr:to>
    <xdr:cxnSp macro="">
      <xdr:nvCxnSpPr>
        <xdr:cNvPr id="52" name="直線コネクタ 51"/>
        <xdr:cNvCxnSpPr/>
      </xdr:nvCxnSpPr>
      <xdr:spPr bwMode="auto">
        <a:xfrm>
          <a:off x="5003800" y="3124991"/>
          <a:ext cx="647700" cy="373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135251</xdr:rowOff>
    </xdr:from>
    <xdr:to>
      <xdr:col>4</xdr:col>
      <xdr:colOff>469900</xdr:colOff>
      <xdr:row>17</xdr:row>
      <xdr:rowOff>162716</xdr:rowOff>
    </xdr:to>
    <xdr:cxnSp macro="">
      <xdr:nvCxnSpPr>
        <xdr:cNvPr id="55" name="直線コネクタ 54"/>
        <xdr:cNvCxnSpPr/>
      </xdr:nvCxnSpPr>
      <xdr:spPr bwMode="auto">
        <a:xfrm>
          <a:off x="4305300" y="3097526"/>
          <a:ext cx="698500" cy="274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109154</xdr:rowOff>
    </xdr:from>
    <xdr:ext cx="736600" cy="259045"/>
    <xdr:sp macro="" textlink="">
      <xdr:nvSpPr>
        <xdr:cNvPr id="57" name="テキスト ボックス 56"/>
        <xdr:cNvSpPr txBox="1"/>
      </xdr:nvSpPr>
      <xdr:spPr>
        <a:xfrm>
          <a:off x="4622800" y="2557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135251</xdr:rowOff>
    </xdr:from>
    <xdr:to>
      <xdr:col>3</xdr:col>
      <xdr:colOff>904875</xdr:colOff>
      <xdr:row>17</xdr:row>
      <xdr:rowOff>168899</xdr:rowOff>
    </xdr:to>
    <xdr:cxnSp macro="">
      <xdr:nvCxnSpPr>
        <xdr:cNvPr id="58" name="直線コネクタ 57"/>
        <xdr:cNvCxnSpPr/>
      </xdr:nvCxnSpPr>
      <xdr:spPr bwMode="auto">
        <a:xfrm flipV="1">
          <a:off x="3606800" y="3097526"/>
          <a:ext cx="698500" cy="336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106584</xdr:rowOff>
    </xdr:from>
    <xdr:ext cx="762000" cy="259045"/>
    <xdr:sp macro="" textlink="">
      <xdr:nvSpPr>
        <xdr:cNvPr id="60" name="テキスト ボックス 59"/>
        <xdr:cNvSpPr txBox="1"/>
      </xdr:nvSpPr>
      <xdr:spPr>
        <a:xfrm>
          <a:off x="3924300" y="255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138354</xdr:rowOff>
    </xdr:from>
    <xdr:to>
      <xdr:col>3</xdr:col>
      <xdr:colOff>206375</xdr:colOff>
      <xdr:row>17</xdr:row>
      <xdr:rowOff>168899</xdr:rowOff>
    </xdr:to>
    <xdr:cxnSp macro="">
      <xdr:nvCxnSpPr>
        <xdr:cNvPr id="61" name="直線コネクタ 60"/>
        <xdr:cNvCxnSpPr/>
      </xdr:nvCxnSpPr>
      <xdr:spPr bwMode="auto">
        <a:xfrm>
          <a:off x="2908300" y="3100629"/>
          <a:ext cx="698500" cy="305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91048</xdr:rowOff>
    </xdr:from>
    <xdr:to>
      <xdr:col>3</xdr:col>
      <xdr:colOff>257175</xdr:colOff>
      <xdr:row>18</xdr:row>
      <xdr:rowOff>21198</xdr:rowOff>
    </xdr:to>
    <xdr:sp macro="" textlink="">
      <xdr:nvSpPr>
        <xdr:cNvPr id="62" name="フローチャート : 判断 61"/>
        <xdr:cNvSpPr/>
      </xdr:nvSpPr>
      <xdr:spPr bwMode="auto">
        <a:xfrm>
          <a:off x="3556000" y="30533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31375</xdr:rowOff>
    </xdr:from>
    <xdr:ext cx="762000" cy="259045"/>
    <xdr:sp macro="" textlink="">
      <xdr:nvSpPr>
        <xdr:cNvPr id="63" name="テキスト ボックス 62"/>
        <xdr:cNvSpPr txBox="1"/>
      </xdr:nvSpPr>
      <xdr:spPr>
        <a:xfrm>
          <a:off x="3225800" y="2822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131989</xdr:rowOff>
    </xdr:from>
    <xdr:to>
      <xdr:col>2</xdr:col>
      <xdr:colOff>692150</xdr:colOff>
      <xdr:row>18</xdr:row>
      <xdr:rowOff>62139</xdr:rowOff>
    </xdr:to>
    <xdr:sp macro="" textlink="">
      <xdr:nvSpPr>
        <xdr:cNvPr id="64" name="フローチャート : 判断 63"/>
        <xdr:cNvSpPr/>
      </xdr:nvSpPr>
      <xdr:spPr bwMode="auto">
        <a:xfrm>
          <a:off x="2857500" y="30942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46916</xdr:rowOff>
    </xdr:from>
    <xdr:ext cx="762000" cy="259045"/>
    <xdr:sp macro="" textlink="">
      <xdr:nvSpPr>
        <xdr:cNvPr id="65" name="テキスト ボックス 64"/>
        <xdr:cNvSpPr txBox="1"/>
      </xdr:nvSpPr>
      <xdr:spPr>
        <a:xfrm>
          <a:off x="2527300" y="318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149254</xdr:rowOff>
    </xdr:from>
    <xdr:to>
      <xdr:col>5</xdr:col>
      <xdr:colOff>34925</xdr:colOff>
      <xdr:row>18</xdr:row>
      <xdr:rowOff>79404</xdr:rowOff>
    </xdr:to>
    <xdr:sp macro="" textlink="">
      <xdr:nvSpPr>
        <xdr:cNvPr id="71" name="円/楕円 70"/>
        <xdr:cNvSpPr/>
      </xdr:nvSpPr>
      <xdr:spPr bwMode="auto">
        <a:xfrm>
          <a:off x="5600700" y="31115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121331</xdr:rowOff>
    </xdr:from>
    <xdr:ext cx="762000" cy="259045"/>
    <xdr:sp macro="" textlink="">
      <xdr:nvSpPr>
        <xdr:cNvPr id="72" name="人口1人当たり決算額の推移該当値テキスト130"/>
        <xdr:cNvSpPr txBox="1"/>
      </xdr:nvSpPr>
      <xdr:spPr>
        <a:xfrm>
          <a:off x="5740400" y="3083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101,164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111916</xdr:rowOff>
    </xdr:from>
    <xdr:to>
      <xdr:col>4</xdr:col>
      <xdr:colOff>520700</xdr:colOff>
      <xdr:row>18</xdr:row>
      <xdr:rowOff>42066</xdr:rowOff>
    </xdr:to>
    <xdr:sp macro="" textlink="">
      <xdr:nvSpPr>
        <xdr:cNvPr id="73" name="円/楕円 72"/>
        <xdr:cNvSpPr/>
      </xdr:nvSpPr>
      <xdr:spPr bwMode="auto">
        <a:xfrm>
          <a:off x="4953000" y="30741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26843</xdr:rowOff>
    </xdr:from>
    <xdr:ext cx="736600" cy="259045"/>
    <xdr:sp macro="" textlink="">
      <xdr:nvSpPr>
        <xdr:cNvPr id="74" name="テキスト ボックス 73"/>
        <xdr:cNvSpPr txBox="1"/>
      </xdr:nvSpPr>
      <xdr:spPr>
        <a:xfrm>
          <a:off x="4622800" y="3160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104,594</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84451</xdr:rowOff>
    </xdr:from>
    <xdr:to>
      <xdr:col>3</xdr:col>
      <xdr:colOff>955675</xdr:colOff>
      <xdr:row>18</xdr:row>
      <xdr:rowOff>14601</xdr:rowOff>
    </xdr:to>
    <xdr:sp macro="" textlink="">
      <xdr:nvSpPr>
        <xdr:cNvPr id="75" name="円/楕円 74"/>
        <xdr:cNvSpPr/>
      </xdr:nvSpPr>
      <xdr:spPr bwMode="auto">
        <a:xfrm>
          <a:off x="4254500" y="30467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170828</xdr:rowOff>
    </xdr:from>
    <xdr:ext cx="762000" cy="259045"/>
    <xdr:sp macro="" textlink="">
      <xdr:nvSpPr>
        <xdr:cNvPr id="76" name="テキスト ボックス 75"/>
        <xdr:cNvSpPr txBox="1"/>
      </xdr:nvSpPr>
      <xdr:spPr>
        <a:xfrm>
          <a:off x="3924300" y="3133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107,117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118099</xdr:rowOff>
    </xdr:from>
    <xdr:to>
      <xdr:col>3</xdr:col>
      <xdr:colOff>257175</xdr:colOff>
      <xdr:row>18</xdr:row>
      <xdr:rowOff>48249</xdr:rowOff>
    </xdr:to>
    <xdr:sp macro="" textlink="">
      <xdr:nvSpPr>
        <xdr:cNvPr id="77" name="円/楕円 76"/>
        <xdr:cNvSpPr/>
      </xdr:nvSpPr>
      <xdr:spPr bwMode="auto">
        <a:xfrm>
          <a:off x="3556000" y="3080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33026</xdr:rowOff>
    </xdr:from>
    <xdr:ext cx="762000" cy="259045"/>
    <xdr:sp macro="" textlink="">
      <xdr:nvSpPr>
        <xdr:cNvPr id="78" name="テキスト ボックス 77"/>
        <xdr:cNvSpPr txBox="1"/>
      </xdr:nvSpPr>
      <xdr:spPr>
        <a:xfrm>
          <a:off x="3225800" y="3166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104,026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87554</xdr:rowOff>
    </xdr:from>
    <xdr:to>
      <xdr:col>2</xdr:col>
      <xdr:colOff>692150</xdr:colOff>
      <xdr:row>18</xdr:row>
      <xdr:rowOff>17704</xdr:rowOff>
    </xdr:to>
    <xdr:sp macro="" textlink="">
      <xdr:nvSpPr>
        <xdr:cNvPr id="79" name="円/楕円 78"/>
        <xdr:cNvSpPr/>
      </xdr:nvSpPr>
      <xdr:spPr bwMode="auto">
        <a:xfrm>
          <a:off x="2857500" y="3049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27881</xdr:rowOff>
    </xdr:from>
    <xdr:ext cx="762000" cy="259045"/>
    <xdr:sp macro="" textlink="">
      <xdr:nvSpPr>
        <xdr:cNvPr id="80" name="テキスト ボックス 79"/>
        <xdr:cNvSpPr txBox="1"/>
      </xdr:nvSpPr>
      <xdr:spPr>
        <a:xfrm>
          <a:off x="2527300" y="2818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106,832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8852</xdr:rowOff>
    </xdr:from>
    <xdr:to>
      <xdr:col>4</xdr:col>
      <xdr:colOff>1117600</xdr:colOff>
      <xdr:row>37</xdr:row>
      <xdr:rowOff>88214</xdr:rowOff>
    </xdr:to>
    <xdr:cxnSp macro="">
      <xdr:nvCxnSpPr>
        <xdr:cNvPr id="114" name="直線コネクタ 113"/>
        <xdr:cNvCxnSpPr/>
      </xdr:nvCxnSpPr>
      <xdr:spPr bwMode="auto">
        <a:xfrm>
          <a:off x="5003800" y="7133552"/>
          <a:ext cx="647700" cy="79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143515</xdr:rowOff>
    </xdr:from>
    <xdr:ext cx="762000" cy="259045"/>
    <xdr:sp macro="" textlink="">
      <xdr:nvSpPr>
        <xdr:cNvPr id="115" name="人口1人当たり決算額の推移平均値テキスト445"/>
        <xdr:cNvSpPr txBox="1"/>
      </xdr:nvSpPr>
      <xdr:spPr>
        <a:xfrm>
          <a:off x="5740400" y="6753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151232</xdr:rowOff>
    </xdr:from>
    <xdr:to>
      <xdr:col>4</xdr:col>
      <xdr:colOff>469900</xdr:colOff>
      <xdr:row>37</xdr:row>
      <xdr:rowOff>8852</xdr:rowOff>
    </xdr:to>
    <xdr:cxnSp macro="">
      <xdr:nvCxnSpPr>
        <xdr:cNvPr id="117" name="直線コネクタ 116"/>
        <xdr:cNvCxnSpPr/>
      </xdr:nvCxnSpPr>
      <xdr:spPr bwMode="auto">
        <a:xfrm>
          <a:off x="4305300" y="7104482"/>
          <a:ext cx="698500" cy="290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19384</xdr:rowOff>
    </xdr:from>
    <xdr:ext cx="736600" cy="259045"/>
    <xdr:sp macro="" textlink="">
      <xdr:nvSpPr>
        <xdr:cNvPr id="119" name="テキスト ボックス 118"/>
        <xdr:cNvSpPr txBox="1"/>
      </xdr:nvSpPr>
      <xdr:spPr>
        <a:xfrm>
          <a:off x="4622800" y="662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104521</xdr:rowOff>
    </xdr:from>
    <xdr:to>
      <xdr:col>3</xdr:col>
      <xdr:colOff>904875</xdr:colOff>
      <xdr:row>36</xdr:row>
      <xdr:rowOff>151232</xdr:rowOff>
    </xdr:to>
    <xdr:cxnSp macro="">
      <xdr:nvCxnSpPr>
        <xdr:cNvPr id="120" name="直線コネクタ 119"/>
        <xdr:cNvCxnSpPr/>
      </xdr:nvCxnSpPr>
      <xdr:spPr bwMode="auto">
        <a:xfrm>
          <a:off x="3606800" y="7057771"/>
          <a:ext cx="698500" cy="46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293971</xdr:rowOff>
    </xdr:from>
    <xdr:ext cx="762000" cy="259045"/>
    <xdr:sp macro="" textlink="">
      <xdr:nvSpPr>
        <xdr:cNvPr id="122" name="テキスト ボックス 121"/>
        <xdr:cNvSpPr txBox="1"/>
      </xdr:nvSpPr>
      <xdr:spPr>
        <a:xfrm>
          <a:off x="39243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86119</xdr:rowOff>
    </xdr:from>
    <xdr:to>
      <xdr:col>3</xdr:col>
      <xdr:colOff>206375</xdr:colOff>
      <xdr:row>36</xdr:row>
      <xdr:rowOff>104521</xdr:rowOff>
    </xdr:to>
    <xdr:cxnSp macro="">
      <xdr:nvCxnSpPr>
        <xdr:cNvPr id="123" name="直線コネクタ 122"/>
        <xdr:cNvCxnSpPr/>
      </xdr:nvCxnSpPr>
      <xdr:spPr bwMode="auto">
        <a:xfrm>
          <a:off x="2908300" y="7039369"/>
          <a:ext cx="698500" cy="184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329165</xdr:rowOff>
    </xdr:from>
    <xdr:to>
      <xdr:col>3</xdr:col>
      <xdr:colOff>257175</xdr:colOff>
      <xdr:row>36</xdr:row>
      <xdr:rowOff>87865</xdr:rowOff>
    </xdr:to>
    <xdr:sp macro="" textlink="">
      <xdr:nvSpPr>
        <xdr:cNvPr id="124" name="フローチャート : 判断 123"/>
        <xdr:cNvSpPr/>
      </xdr:nvSpPr>
      <xdr:spPr bwMode="auto">
        <a:xfrm>
          <a:off x="3556000" y="69395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98042</xdr:rowOff>
    </xdr:from>
    <xdr:ext cx="762000" cy="259045"/>
    <xdr:sp macro="" textlink="">
      <xdr:nvSpPr>
        <xdr:cNvPr id="125" name="テキスト ボックス 124"/>
        <xdr:cNvSpPr txBox="1"/>
      </xdr:nvSpPr>
      <xdr:spPr>
        <a:xfrm>
          <a:off x="3225800" y="6708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303981</xdr:rowOff>
    </xdr:from>
    <xdr:to>
      <xdr:col>2</xdr:col>
      <xdr:colOff>692150</xdr:colOff>
      <xdr:row>36</xdr:row>
      <xdr:rowOff>62681</xdr:rowOff>
    </xdr:to>
    <xdr:sp macro="" textlink="">
      <xdr:nvSpPr>
        <xdr:cNvPr id="126" name="フローチャート : 判断 125"/>
        <xdr:cNvSpPr/>
      </xdr:nvSpPr>
      <xdr:spPr bwMode="auto">
        <a:xfrm>
          <a:off x="2857500" y="69143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72858</xdr:rowOff>
    </xdr:from>
    <xdr:ext cx="762000" cy="259045"/>
    <xdr:sp macro="" textlink="">
      <xdr:nvSpPr>
        <xdr:cNvPr id="127" name="テキスト ボックス 126"/>
        <xdr:cNvSpPr txBox="1"/>
      </xdr:nvSpPr>
      <xdr:spPr>
        <a:xfrm>
          <a:off x="2527300" y="6683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37414</xdr:rowOff>
    </xdr:from>
    <xdr:to>
      <xdr:col>5</xdr:col>
      <xdr:colOff>34925</xdr:colOff>
      <xdr:row>37</xdr:row>
      <xdr:rowOff>139014</xdr:rowOff>
    </xdr:to>
    <xdr:sp macro="" textlink="">
      <xdr:nvSpPr>
        <xdr:cNvPr id="133" name="円/楕円 132"/>
        <xdr:cNvSpPr/>
      </xdr:nvSpPr>
      <xdr:spPr bwMode="auto">
        <a:xfrm>
          <a:off x="5600700" y="7162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9491</xdr:rowOff>
    </xdr:from>
    <xdr:ext cx="762000" cy="259045"/>
    <xdr:sp macro="" textlink="">
      <xdr:nvSpPr>
        <xdr:cNvPr id="134" name="人口1人当たり決算額の推移該当値テキスト445"/>
        <xdr:cNvSpPr txBox="1"/>
      </xdr:nvSpPr>
      <xdr:spPr>
        <a:xfrm>
          <a:off x="5740400" y="7134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18,036</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129502</xdr:rowOff>
    </xdr:from>
    <xdr:to>
      <xdr:col>4</xdr:col>
      <xdr:colOff>520700</xdr:colOff>
      <xdr:row>37</xdr:row>
      <xdr:rowOff>59652</xdr:rowOff>
    </xdr:to>
    <xdr:sp macro="" textlink="">
      <xdr:nvSpPr>
        <xdr:cNvPr id="135" name="円/楕円 134"/>
        <xdr:cNvSpPr/>
      </xdr:nvSpPr>
      <xdr:spPr bwMode="auto">
        <a:xfrm>
          <a:off x="4953000" y="7082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44429</xdr:rowOff>
    </xdr:from>
    <xdr:ext cx="736600" cy="259045"/>
    <xdr:sp macro="" textlink="">
      <xdr:nvSpPr>
        <xdr:cNvPr id="136" name="テキスト ボックス 135"/>
        <xdr:cNvSpPr txBox="1"/>
      </xdr:nvSpPr>
      <xdr:spPr>
        <a:xfrm>
          <a:off x="4622800" y="7169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22,202</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100432</xdr:rowOff>
    </xdr:from>
    <xdr:to>
      <xdr:col>3</xdr:col>
      <xdr:colOff>955675</xdr:colOff>
      <xdr:row>37</xdr:row>
      <xdr:rowOff>30582</xdr:rowOff>
    </xdr:to>
    <xdr:sp macro="" textlink="">
      <xdr:nvSpPr>
        <xdr:cNvPr id="137" name="円/楕円 136"/>
        <xdr:cNvSpPr/>
      </xdr:nvSpPr>
      <xdr:spPr bwMode="auto">
        <a:xfrm>
          <a:off x="4254500" y="70536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15359</xdr:rowOff>
    </xdr:from>
    <xdr:ext cx="762000" cy="259045"/>
    <xdr:sp macro="" textlink="">
      <xdr:nvSpPr>
        <xdr:cNvPr id="138" name="テキスト ボックス 137"/>
        <xdr:cNvSpPr txBox="1"/>
      </xdr:nvSpPr>
      <xdr:spPr>
        <a:xfrm>
          <a:off x="3924300" y="7140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23,728</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53721</xdr:rowOff>
    </xdr:from>
    <xdr:to>
      <xdr:col>3</xdr:col>
      <xdr:colOff>257175</xdr:colOff>
      <xdr:row>36</xdr:row>
      <xdr:rowOff>155321</xdr:rowOff>
    </xdr:to>
    <xdr:sp macro="" textlink="">
      <xdr:nvSpPr>
        <xdr:cNvPr id="139" name="円/楕円 138"/>
        <xdr:cNvSpPr/>
      </xdr:nvSpPr>
      <xdr:spPr bwMode="auto">
        <a:xfrm>
          <a:off x="3556000" y="70069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140098</xdr:rowOff>
    </xdr:from>
    <xdr:ext cx="762000" cy="259045"/>
    <xdr:sp macro="" textlink="">
      <xdr:nvSpPr>
        <xdr:cNvPr id="140" name="テキスト ボックス 139"/>
        <xdr:cNvSpPr txBox="1"/>
      </xdr:nvSpPr>
      <xdr:spPr>
        <a:xfrm>
          <a:off x="3225800" y="709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26,180</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35319</xdr:rowOff>
    </xdr:from>
    <xdr:to>
      <xdr:col>2</xdr:col>
      <xdr:colOff>692150</xdr:colOff>
      <xdr:row>36</xdr:row>
      <xdr:rowOff>136919</xdr:rowOff>
    </xdr:to>
    <xdr:sp macro="" textlink="">
      <xdr:nvSpPr>
        <xdr:cNvPr id="141" name="円/楕円 140"/>
        <xdr:cNvSpPr/>
      </xdr:nvSpPr>
      <xdr:spPr bwMode="auto">
        <a:xfrm>
          <a:off x="2857500" y="69885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121696</xdr:rowOff>
    </xdr:from>
    <xdr:ext cx="762000" cy="259045"/>
    <xdr:sp macro="" textlink="">
      <xdr:nvSpPr>
        <xdr:cNvPr id="142" name="テキスト ボックス 141"/>
        <xdr:cNvSpPr txBox="1"/>
      </xdr:nvSpPr>
      <xdr:spPr>
        <a:xfrm>
          <a:off x="2527300" y="7074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27,146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京都府宇治田原町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実質単年度収支</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は２年連続で赤字となったが、町税収入が減少する厳しい歳入環境下の中で、人件費の抑制や業務の選択と集中による不要不急事業の見送り、など歳出削減に取り組んだことにより健全財政の維持・確保は一定図ることができたと考えている。</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今後は、幹線道路の新規整備や庁舎建設など、まちの将来に向けた基盤整備を積極的に推進していく必要があるが、財政力指数が悪化傾向にあるなど、本町を取り巻く財政環境も引き続き大変厳しい状況が見込まれることから、今後も更なる行財政改革の取組みを推進し、国・府の動向や経済情勢を注視しつつ、中長期的な視野に立った計画的かつ健全な財政運営に努めていく必要があると考えている。</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2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京都府宇治田原町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国民健康保険特別会計では、</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比率は減少しているものの、</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平成１９年度から</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６</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年連続の赤字となった</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が</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、一般会計を含む他の会計は黒字であり、水道事業会計をはじめとする公営企業会計も資金不足額がないため、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連結</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では黒字となった。</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実質赤字額はなく、良好な数値を示しており、引き続き健全財政の維持に努める。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京都府宇治田原町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公営企業債の元利償還金の繰入金の大半を占める下水道事業起債償還額は近年横ばいの状況であるが、</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元利償還金</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は償還期間が終了したものが多数あることなどにより減少傾向にあります。</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臨時財政対策債</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償還への交付税算入の増加や元利償還金の減少などにより</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、実質公債費比率の分子は減少している。</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実質公債費比率も年々好転している</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が、</a:t>
          </a:r>
          <a:r>
            <a:rPr kumimoji="0" lang="ja-JP" altLang="en-US" sz="1100" b="0" i="0" u="none" strike="noStrike" kern="0" cap="none" spc="0" normalizeH="0" baseline="0" noProof="0" smtClean="0">
              <a:ln>
                <a:noFill/>
              </a:ln>
              <a:solidFill>
                <a:sysClr val="windowText" lastClr="000000"/>
              </a:solidFill>
              <a:effectLst/>
              <a:uLnTx/>
              <a:uFillTx/>
              <a:latin typeface="+mn-lt"/>
              <a:ea typeface="+mn-ea"/>
              <a:cs typeface="+mn-cs"/>
            </a:rPr>
            <a:t>今後の公債費については、幹線道路の新規整備や庁舎建設、下水道整備の拡張など、大型公共事業の実施に影響されるため、起債対象となる投資的事業の動向に十分注意する必要があると考えている。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京都府宇治田原町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地方債の現在高や退職手当負担見込額などの将来負担の見込額に対して、充当可能基金の残高や基準財政需要額算入見込額など充当可能な財源が上回り、将来負担額が発生せず将来負担比率は算出されなかった。充当可能な都市計画税が皆無の団体としては、非常に良い数値である</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と考えられる</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。将来の財政を圧迫する負担額を背負っておらず、財政基盤の健全性を確保して</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おり、</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今後とも良好な水準維持に努める。</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S31" workbookViewId="0">
      <selection activeCell="CT6" sqref="CT6:DA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4457274</v>
      </c>
      <c r="BO4" s="379"/>
      <c r="BP4" s="379"/>
      <c r="BQ4" s="379"/>
      <c r="BR4" s="379"/>
      <c r="BS4" s="379"/>
      <c r="BT4" s="379"/>
      <c r="BU4" s="380"/>
      <c r="BV4" s="378">
        <v>3821025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5.4</v>
      </c>
      <c r="CU4" s="554"/>
      <c r="CV4" s="554"/>
      <c r="CW4" s="554"/>
      <c r="CX4" s="554"/>
      <c r="CY4" s="554"/>
      <c r="CZ4" s="554"/>
      <c r="DA4" s="555"/>
      <c r="DB4" s="553">
        <v>4.2</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4280333</v>
      </c>
      <c r="BO5" s="384"/>
      <c r="BP5" s="384"/>
      <c r="BQ5" s="384"/>
      <c r="BR5" s="384"/>
      <c r="BS5" s="384"/>
      <c r="BT5" s="384"/>
      <c r="BU5" s="385"/>
      <c r="BV5" s="383">
        <v>3675956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86.8</v>
      </c>
      <c r="CU5" s="354"/>
      <c r="CV5" s="354"/>
      <c r="CW5" s="354"/>
      <c r="CX5" s="354"/>
      <c r="CY5" s="354"/>
      <c r="CZ5" s="354"/>
      <c r="DA5" s="355"/>
      <c r="DB5" s="353">
        <v>87.4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176941</v>
      </c>
      <c r="BO6" s="384"/>
      <c r="BP6" s="384"/>
      <c r="BQ6" s="384"/>
      <c r="BR6" s="384"/>
      <c r="BS6" s="384"/>
      <c r="BT6" s="384"/>
      <c r="BU6" s="385"/>
      <c r="BV6" s="383">
        <v>145069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95.3</v>
      </c>
      <c r="CU6" s="528"/>
      <c r="CV6" s="528"/>
      <c r="CW6" s="528"/>
      <c r="CX6" s="528"/>
      <c r="CY6" s="528"/>
      <c r="CZ6" s="528"/>
      <c r="DA6" s="529"/>
      <c r="DB6" s="527">
        <v>96.1</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25363</v>
      </c>
      <c r="BO7" s="384"/>
      <c r="BP7" s="384"/>
      <c r="BQ7" s="384"/>
      <c r="BR7" s="384"/>
      <c r="BS7" s="384"/>
      <c r="BT7" s="384"/>
      <c r="BU7" s="385"/>
      <c r="BV7" s="383">
        <v>29549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2793614</v>
      </c>
      <c r="CU7" s="384"/>
      <c r="CV7" s="384"/>
      <c r="CW7" s="384"/>
      <c r="CX7" s="384"/>
      <c r="CY7" s="384"/>
      <c r="CZ7" s="384"/>
      <c r="DA7" s="385"/>
      <c r="DB7" s="383">
        <v>2766444</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151578</v>
      </c>
      <c r="BO8" s="384"/>
      <c r="BP8" s="384"/>
      <c r="BQ8" s="384"/>
      <c r="BR8" s="384"/>
      <c r="BS8" s="384"/>
      <c r="BT8" s="384"/>
      <c r="BU8" s="385"/>
      <c r="BV8" s="383">
        <v>115520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0.65</v>
      </c>
      <c r="CU8" s="491"/>
      <c r="CV8" s="491"/>
      <c r="CW8" s="491"/>
      <c r="CX8" s="491"/>
      <c r="CY8" s="491"/>
      <c r="CZ8" s="491"/>
      <c r="DA8" s="492"/>
      <c r="DB8" s="490">
        <v>0.65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9711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36058</v>
      </c>
      <c r="BO9" s="384"/>
      <c r="BP9" s="384"/>
      <c r="BQ9" s="384"/>
      <c r="BR9" s="384"/>
      <c r="BS9" s="384"/>
      <c r="BT9" s="384"/>
      <c r="BU9" s="385"/>
      <c r="BV9" s="383">
        <v>-8252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12.2</v>
      </c>
      <c r="CU9" s="354"/>
      <c r="CV9" s="354"/>
      <c r="CW9" s="354"/>
      <c r="CX9" s="354"/>
      <c r="CY9" s="354"/>
      <c r="CZ9" s="354"/>
      <c r="DA9" s="355"/>
      <c r="DB9" s="353">
        <v>14.3</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10060</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4035</v>
      </c>
      <c r="BO10" s="384"/>
      <c r="BP10" s="384"/>
      <c r="BQ10" s="384"/>
      <c r="BR10" s="384"/>
      <c r="BS10" s="384"/>
      <c r="BT10" s="384"/>
      <c r="BU10" s="385"/>
      <c r="BV10" s="383">
        <v>3138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9845</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120000</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9744</v>
      </c>
      <c r="S13" s="483"/>
      <c r="T13" s="483"/>
      <c r="U13" s="483"/>
      <c r="V13" s="484"/>
      <c r="W13" s="470" t="s">
        <v>124</v>
      </c>
      <c r="X13" s="396"/>
      <c r="Y13" s="396"/>
      <c r="Z13" s="396"/>
      <c r="AA13" s="396"/>
      <c r="AB13" s="397"/>
      <c r="AC13" s="359">
        <v>414</v>
      </c>
      <c r="AD13" s="360"/>
      <c r="AE13" s="360"/>
      <c r="AF13" s="360"/>
      <c r="AG13" s="361"/>
      <c r="AH13" s="359">
        <v>400</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-79907</v>
      </c>
      <c r="BO13" s="384"/>
      <c r="BP13" s="384"/>
      <c r="BQ13" s="384"/>
      <c r="BR13" s="384"/>
      <c r="BS13" s="384"/>
      <c r="BT13" s="384"/>
      <c r="BU13" s="385"/>
      <c r="BV13" s="383">
        <v>-5114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8.6999999999999993</v>
      </c>
      <c r="CU13" s="354"/>
      <c r="CV13" s="354"/>
      <c r="CW13" s="354"/>
      <c r="CX13" s="354"/>
      <c r="CY13" s="354"/>
      <c r="CZ13" s="354"/>
      <c r="DA13" s="355"/>
      <c r="DB13" s="353">
        <v>9.8000000000000007</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9817</v>
      </c>
      <c r="S14" s="483"/>
      <c r="T14" s="483"/>
      <c r="U14" s="483"/>
      <c r="V14" s="484"/>
      <c r="W14" s="485"/>
      <c r="X14" s="399"/>
      <c r="Y14" s="399"/>
      <c r="Z14" s="399"/>
      <c r="AA14" s="399"/>
      <c r="AB14" s="400"/>
      <c r="AC14" s="475">
        <v>8.6</v>
      </c>
      <c r="AD14" s="476"/>
      <c r="AE14" s="476"/>
      <c r="AF14" s="476"/>
      <c r="AG14" s="477"/>
      <c r="AH14" s="475">
        <v>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9730</v>
      </c>
      <c r="S15" s="483"/>
      <c r="T15" s="483"/>
      <c r="U15" s="483"/>
      <c r="V15" s="484"/>
      <c r="W15" s="470" t="s">
        <v>131</v>
      </c>
      <c r="X15" s="396"/>
      <c r="Y15" s="396"/>
      <c r="Z15" s="396"/>
      <c r="AA15" s="396"/>
      <c r="AB15" s="397"/>
      <c r="AC15" s="359">
        <v>1589</v>
      </c>
      <c r="AD15" s="360"/>
      <c r="AE15" s="360"/>
      <c r="AF15" s="360"/>
      <c r="AG15" s="361"/>
      <c r="AH15" s="359">
        <v>1562</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1375871</v>
      </c>
      <c r="BO15" s="379"/>
      <c r="BP15" s="379"/>
      <c r="BQ15" s="379"/>
      <c r="BR15" s="379"/>
      <c r="BS15" s="379"/>
      <c r="BT15" s="379"/>
      <c r="BU15" s="380"/>
      <c r="BV15" s="378">
        <v>1345944</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32.9</v>
      </c>
      <c r="AD16" s="476"/>
      <c r="AE16" s="476"/>
      <c r="AF16" s="476"/>
      <c r="AG16" s="477"/>
      <c r="AH16" s="475">
        <v>31.2</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2132584</v>
      </c>
      <c r="BO16" s="384"/>
      <c r="BP16" s="384"/>
      <c r="BQ16" s="384"/>
      <c r="BR16" s="384"/>
      <c r="BS16" s="384"/>
      <c r="BT16" s="384"/>
      <c r="BU16" s="385"/>
      <c r="BV16" s="383">
        <v>2109945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2821</v>
      </c>
      <c r="AD17" s="360"/>
      <c r="AE17" s="360"/>
      <c r="AF17" s="360"/>
      <c r="AG17" s="361"/>
      <c r="AH17" s="359">
        <v>3012</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1787120</v>
      </c>
      <c r="BO17" s="384"/>
      <c r="BP17" s="384"/>
      <c r="BQ17" s="384"/>
      <c r="BR17" s="384"/>
      <c r="BS17" s="384"/>
      <c r="BT17" s="384"/>
      <c r="BU17" s="385"/>
      <c r="BV17" s="383">
        <v>1744829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58.26</v>
      </c>
      <c r="M18" s="446"/>
      <c r="N18" s="446"/>
      <c r="O18" s="446"/>
      <c r="P18" s="446"/>
      <c r="Q18" s="446"/>
      <c r="R18" s="447"/>
      <c r="S18" s="447"/>
      <c r="T18" s="447"/>
      <c r="U18" s="447"/>
      <c r="V18" s="448"/>
      <c r="W18" s="462"/>
      <c r="X18" s="463"/>
      <c r="Y18" s="463"/>
      <c r="Z18" s="463"/>
      <c r="AA18" s="463"/>
      <c r="AB18" s="471"/>
      <c r="AC18" s="347">
        <v>58.5</v>
      </c>
      <c r="AD18" s="348"/>
      <c r="AE18" s="348"/>
      <c r="AF18" s="348"/>
      <c r="AG18" s="449"/>
      <c r="AH18" s="347">
        <v>60.2</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2424823</v>
      </c>
      <c r="BO18" s="384"/>
      <c r="BP18" s="384"/>
      <c r="BQ18" s="384"/>
      <c r="BR18" s="384"/>
      <c r="BS18" s="384"/>
      <c r="BT18" s="384"/>
      <c r="BU18" s="385"/>
      <c r="BV18" s="383">
        <v>2490042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167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3255908</v>
      </c>
      <c r="BO19" s="384"/>
      <c r="BP19" s="384"/>
      <c r="BQ19" s="384"/>
      <c r="BR19" s="384"/>
      <c r="BS19" s="384"/>
      <c r="BT19" s="384"/>
      <c r="BU19" s="385"/>
      <c r="BV19" s="383">
        <v>3058608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3097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4106443</v>
      </c>
      <c r="BO23" s="384"/>
      <c r="BP23" s="384"/>
      <c r="BQ23" s="384"/>
      <c r="BR23" s="384"/>
      <c r="BS23" s="384"/>
      <c r="BT23" s="384"/>
      <c r="BU23" s="385"/>
      <c r="BV23" s="383">
        <v>3971695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7300</v>
      </c>
      <c r="R24" s="360"/>
      <c r="S24" s="360"/>
      <c r="T24" s="360"/>
      <c r="U24" s="360"/>
      <c r="V24" s="361"/>
      <c r="W24" s="425"/>
      <c r="X24" s="416"/>
      <c r="Y24" s="417"/>
      <c r="Z24" s="356" t="s">
        <v>155</v>
      </c>
      <c r="AA24" s="357"/>
      <c r="AB24" s="357"/>
      <c r="AC24" s="357"/>
      <c r="AD24" s="357"/>
      <c r="AE24" s="357"/>
      <c r="AF24" s="357"/>
      <c r="AG24" s="358"/>
      <c r="AH24" s="359">
        <v>110</v>
      </c>
      <c r="AI24" s="360"/>
      <c r="AJ24" s="360"/>
      <c r="AK24" s="360"/>
      <c r="AL24" s="361"/>
      <c r="AM24" s="359">
        <v>342760</v>
      </c>
      <c r="AN24" s="360"/>
      <c r="AO24" s="360"/>
      <c r="AP24" s="360"/>
      <c r="AQ24" s="360"/>
      <c r="AR24" s="361"/>
      <c r="AS24" s="359">
        <v>3116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3898355</v>
      </c>
      <c r="BO24" s="384"/>
      <c r="BP24" s="384"/>
      <c r="BQ24" s="384"/>
      <c r="BR24" s="384"/>
      <c r="BS24" s="384"/>
      <c r="BT24" s="384"/>
      <c r="BU24" s="385"/>
      <c r="BV24" s="383">
        <v>3675269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6000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58932</v>
      </c>
      <c r="BO25" s="379"/>
      <c r="BP25" s="379"/>
      <c r="BQ25" s="379"/>
      <c r="BR25" s="379"/>
      <c r="BS25" s="379"/>
      <c r="BT25" s="379"/>
      <c r="BU25" s="380"/>
      <c r="BV25" s="378">
        <v>52230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5600</v>
      </c>
      <c r="R26" s="360"/>
      <c r="S26" s="360"/>
      <c r="T26" s="360"/>
      <c r="U26" s="360"/>
      <c r="V26" s="361"/>
      <c r="W26" s="425"/>
      <c r="X26" s="416"/>
      <c r="Y26" s="417"/>
      <c r="Z26" s="356" t="s">
        <v>161</v>
      </c>
      <c r="AA26" s="436"/>
      <c r="AB26" s="436"/>
      <c r="AC26" s="436"/>
      <c r="AD26" s="436"/>
      <c r="AE26" s="436"/>
      <c r="AF26" s="436"/>
      <c r="AG26" s="437"/>
      <c r="AH26" s="359">
        <v>12</v>
      </c>
      <c r="AI26" s="360"/>
      <c r="AJ26" s="360"/>
      <c r="AK26" s="360"/>
      <c r="AL26" s="361"/>
      <c r="AM26" s="359">
        <v>39564</v>
      </c>
      <c r="AN26" s="360"/>
      <c r="AO26" s="360"/>
      <c r="AP26" s="360"/>
      <c r="AQ26" s="360"/>
      <c r="AR26" s="361"/>
      <c r="AS26" s="359">
        <v>3297</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3050</v>
      </c>
      <c r="R27" s="360"/>
      <c r="S27" s="360"/>
      <c r="T27" s="360"/>
      <c r="U27" s="360"/>
      <c r="V27" s="361"/>
      <c r="W27" s="425"/>
      <c r="X27" s="416"/>
      <c r="Y27" s="417"/>
      <c r="Z27" s="356" t="s">
        <v>164</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90000</v>
      </c>
      <c r="BO27" s="387"/>
      <c r="BP27" s="387"/>
      <c r="BQ27" s="387"/>
      <c r="BR27" s="387"/>
      <c r="BS27" s="387"/>
      <c r="BT27" s="387"/>
      <c r="BU27" s="388"/>
      <c r="BV27" s="386">
        <v>90000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2300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1379869</v>
      </c>
      <c r="BO28" s="379"/>
      <c r="BP28" s="379"/>
      <c r="BQ28" s="379"/>
      <c r="BR28" s="379"/>
      <c r="BS28" s="379"/>
      <c r="BT28" s="379"/>
      <c r="BU28" s="380"/>
      <c r="BV28" s="378">
        <v>1435834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10</v>
      </c>
      <c r="M29" s="360"/>
      <c r="N29" s="360"/>
      <c r="O29" s="360"/>
      <c r="P29" s="361"/>
      <c r="Q29" s="359">
        <v>2000</v>
      </c>
      <c r="R29" s="360"/>
      <c r="S29" s="360"/>
      <c r="T29" s="360"/>
      <c r="U29" s="360"/>
      <c r="V29" s="361"/>
      <c r="W29" s="425"/>
      <c r="X29" s="416"/>
      <c r="Y29" s="417"/>
      <c r="Z29" s="356" t="s">
        <v>171</v>
      </c>
      <c r="AA29" s="357"/>
      <c r="AB29" s="357"/>
      <c r="AC29" s="357"/>
      <c r="AD29" s="357"/>
      <c r="AE29" s="357"/>
      <c r="AF29" s="357"/>
      <c r="AG29" s="358"/>
      <c r="AH29" s="359">
        <v>110</v>
      </c>
      <c r="AI29" s="360"/>
      <c r="AJ29" s="360"/>
      <c r="AK29" s="360"/>
      <c r="AL29" s="361"/>
      <c r="AM29" s="359">
        <v>342760</v>
      </c>
      <c r="AN29" s="360"/>
      <c r="AO29" s="360"/>
      <c r="AP29" s="360"/>
      <c r="AQ29" s="360"/>
      <c r="AR29" s="361"/>
      <c r="AS29" s="359">
        <v>3116</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836</v>
      </c>
      <c r="BO29" s="384"/>
      <c r="BP29" s="384"/>
      <c r="BQ29" s="384"/>
      <c r="BR29" s="384"/>
      <c r="BS29" s="384"/>
      <c r="BT29" s="384"/>
      <c r="BU29" s="385"/>
      <c r="BV29" s="383">
        <v>833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98.2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1201716</v>
      </c>
      <c r="BO30" s="387"/>
      <c r="BP30" s="387"/>
      <c r="BQ30" s="387"/>
      <c r="BR30" s="387"/>
      <c r="BS30" s="387"/>
      <c r="BT30" s="387"/>
      <c r="BU30" s="388"/>
      <c r="BV30" s="386">
        <v>1161635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宇治田原町国民健康保険特別会計（事業勘定）</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宇治田原町水道事業会計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宇治田原町奥山田地区簡易水道事業特別会計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城南衛生管理組合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宇治田原町介護保険特別会計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宇治田原町公共下水道事業特別会計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京都府市町村職員退職手当組合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宇治田原町後期高齢者医療特別会計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京都府市町村議会議員公務災害補償等組合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京都府自治会館管理組合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京都府後期高齢者医療広域連合
（一般会計）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京都府後期高齢者医療広域連合
（後期高齢者医療特別会計）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京都地方税機構</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AA34" sqref="AA34:AE3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79" t="s">
        <v>24</v>
      </c>
      <c r="C41" s="1180"/>
      <c r="D41" s="81"/>
      <c r="E41" s="1181" t="s">
        <v>25</v>
      </c>
      <c r="F41" s="1181"/>
      <c r="G41" s="1181"/>
      <c r="H41" s="1182"/>
      <c r="I41" s="82">
        <v>4073</v>
      </c>
      <c r="J41" s="83">
        <v>4073</v>
      </c>
      <c r="K41" s="83">
        <v>4008</v>
      </c>
      <c r="L41" s="83">
        <v>3972</v>
      </c>
      <c r="M41" s="84">
        <v>4106</v>
      </c>
    </row>
    <row r="42" spans="2:13" ht="27.75" customHeight="1">
      <c r="B42" s="1169"/>
      <c r="C42" s="1170"/>
      <c r="D42" s="85"/>
      <c r="E42" s="1173" t="s">
        <v>26</v>
      </c>
      <c r="F42" s="1173"/>
      <c r="G42" s="1173"/>
      <c r="H42" s="1174"/>
      <c r="I42" s="86">
        <v>52</v>
      </c>
      <c r="J42" s="87">
        <v>57</v>
      </c>
      <c r="K42" s="87">
        <v>50</v>
      </c>
      <c r="L42" s="87">
        <v>43</v>
      </c>
      <c r="M42" s="88">
        <v>36</v>
      </c>
    </row>
    <row r="43" spans="2:13" ht="27.75" customHeight="1">
      <c r="B43" s="1169"/>
      <c r="C43" s="1170"/>
      <c r="D43" s="85"/>
      <c r="E43" s="1173" t="s">
        <v>27</v>
      </c>
      <c r="F43" s="1173"/>
      <c r="G43" s="1173"/>
      <c r="H43" s="1174"/>
      <c r="I43" s="86">
        <v>2168</v>
      </c>
      <c r="J43" s="87">
        <v>1981</v>
      </c>
      <c r="K43" s="87">
        <v>1820</v>
      </c>
      <c r="L43" s="87">
        <v>1874</v>
      </c>
      <c r="M43" s="88">
        <v>2059</v>
      </c>
    </row>
    <row r="44" spans="2:13" ht="27.75" customHeight="1">
      <c r="B44" s="1169"/>
      <c r="C44" s="1170"/>
      <c r="D44" s="85"/>
      <c r="E44" s="1173" t="s">
        <v>28</v>
      </c>
      <c r="F44" s="1173"/>
      <c r="G44" s="1173"/>
      <c r="H44" s="1174"/>
      <c r="I44" s="86">
        <v>171</v>
      </c>
      <c r="J44" s="87">
        <v>138</v>
      </c>
      <c r="K44" s="87">
        <v>117</v>
      </c>
      <c r="L44" s="87">
        <v>100</v>
      </c>
      <c r="M44" s="88">
        <v>91</v>
      </c>
    </row>
    <row r="45" spans="2:13" ht="27.75" customHeight="1">
      <c r="B45" s="1169"/>
      <c r="C45" s="1170"/>
      <c r="D45" s="85"/>
      <c r="E45" s="1173" t="s">
        <v>29</v>
      </c>
      <c r="F45" s="1173"/>
      <c r="G45" s="1173"/>
      <c r="H45" s="1174"/>
      <c r="I45" s="86">
        <v>508</v>
      </c>
      <c r="J45" s="87">
        <v>507</v>
      </c>
      <c r="K45" s="87">
        <v>515</v>
      </c>
      <c r="L45" s="87">
        <v>516</v>
      </c>
      <c r="M45" s="88">
        <v>468</v>
      </c>
    </row>
    <row r="46" spans="2:13" ht="27.75" customHeight="1">
      <c r="B46" s="1169"/>
      <c r="C46" s="1170"/>
      <c r="D46" s="85"/>
      <c r="E46" s="1173" t="s">
        <v>30</v>
      </c>
      <c r="F46" s="1173"/>
      <c r="G46" s="1173"/>
      <c r="H46" s="1174"/>
      <c r="I46" s="86" t="s">
        <v>480</v>
      </c>
      <c r="J46" s="87" t="s">
        <v>480</v>
      </c>
      <c r="K46" s="87" t="s">
        <v>480</v>
      </c>
      <c r="L46" s="87" t="s">
        <v>480</v>
      </c>
      <c r="M46" s="88" t="s">
        <v>480</v>
      </c>
    </row>
    <row r="47" spans="2:13" ht="27.75" customHeight="1">
      <c r="B47" s="1169"/>
      <c r="C47" s="1170"/>
      <c r="D47" s="85"/>
      <c r="E47" s="1173" t="s">
        <v>31</v>
      </c>
      <c r="F47" s="1173"/>
      <c r="G47" s="1173"/>
      <c r="H47" s="1174"/>
      <c r="I47" s="86" t="s">
        <v>480</v>
      </c>
      <c r="J47" s="87" t="s">
        <v>480</v>
      </c>
      <c r="K47" s="87" t="s">
        <v>480</v>
      </c>
      <c r="L47" s="87" t="s">
        <v>480</v>
      </c>
      <c r="M47" s="88" t="s">
        <v>480</v>
      </c>
    </row>
    <row r="48" spans="2:13" ht="27.75" customHeight="1">
      <c r="B48" s="1171"/>
      <c r="C48" s="1172"/>
      <c r="D48" s="85"/>
      <c r="E48" s="1173" t="s">
        <v>32</v>
      </c>
      <c r="F48" s="1173"/>
      <c r="G48" s="1173"/>
      <c r="H48" s="1174"/>
      <c r="I48" s="86" t="s">
        <v>480</v>
      </c>
      <c r="J48" s="87" t="s">
        <v>480</v>
      </c>
      <c r="K48" s="87" t="s">
        <v>480</v>
      </c>
      <c r="L48" s="87" t="s">
        <v>480</v>
      </c>
      <c r="M48" s="88" t="s">
        <v>480</v>
      </c>
    </row>
    <row r="49" spans="2:13" ht="27.75" customHeight="1">
      <c r="B49" s="1167" t="s">
        <v>33</v>
      </c>
      <c r="C49" s="1168"/>
      <c r="D49" s="89"/>
      <c r="E49" s="1173" t="s">
        <v>34</v>
      </c>
      <c r="F49" s="1173"/>
      <c r="G49" s="1173"/>
      <c r="H49" s="1174"/>
      <c r="I49" s="86">
        <v>2335</v>
      </c>
      <c r="J49" s="87">
        <v>2556</v>
      </c>
      <c r="K49" s="87">
        <v>2656</v>
      </c>
      <c r="L49" s="87">
        <v>2701</v>
      </c>
      <c r="M49" s="88">
        <v>2611</v>
      </c>
    </row>
    <row r="50" spans="2:13" ht="27.75" customHeight="1">
      <c r="B50" s="1169"/>
      <c r="C50" s="1170"/>
      <c r="D50" s="85"/>
      <c r="E50" s="1173" t="s">
        <v>35</v>
      </c>
      <c r="F50" s="1173"/>
      <c r="G50" s="1173"/>
      <c r="H50" s="1174"/>
      <c r="I50" s="86">
        <v>101</v>
      </c>
      <c r="J50" s="87">
        <v>93</v>
      </c>
      <c r="K50" s="87">
        <v>84</v>
      </c>
      <c r="L50" s="87">
        <v>78</v>
      </c>
      <c r="M50" s="88">
        <v>190</v>
      </c>
    </row>
    <row r="51" spans="2:13" ht="27.75" customHeight="1">
      <c r="B51" s="1171"/>
      <c r="C51" s="1172"/>
      <c r="D51" s="85"/>
      <c r="E51" s="1173" t="s">
        <v>36</v>
      </c>
      <c r="F51" s="1173"/>
      <c r="G51" s="1173"/>
      <c r="H51" s="1174"/>
      <c r="I51" s="86">
        <v>4581</v>
      </c>
      <c r="J51" s="87">
        <v>4790</v>
      </c>
      <c r="K51" s="87">
        <v>4803</v>
      </c>
      <c r="L51" s="87">
        <v>5025</v>
      </c>
      <c r="M51" s="88">
        <v>4955</v>
      </c>
    </row>
    <row r="52" spans="2:13" ht="27.75" customHeight="1" thickBot="1">
      <c r="B52" s="1175" t="s">
        <v>37</v>
      </c>
      <c r="C52" s="1176"/>
      <c r="D52" s="90"/>
      <c r="E52" s="1177" t="s">
        <v>38</v>
      </c>
      <c r="F52" s="1177"/>
      <c r="G52" s="1177"/>
      <c r="H52" s="1178"/>
      <c r="I52" s="91">
        <v>-44</v>
      </c>
      <c r="J52" s="92">
        <v>-683</v>
      </c>
      <c r="K52" s="92">
        <v>-1034</v>
      </c>
      <c r="L52" s="92">
        <v>-1299</v>
      </c>
      <c r="M52" s="93">
        <v>-995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519</v>
      </c>
      <c r="G2" s="111"/>
      <c r="H2" s="112"/>
    </row>
    <row r="3" spans="1:8">
      <c r="A3" s="108" t="s">
        <v>512</v>
      </c>
      <c r="B3" s="113"/>
      <c r="C3" s="114"/>
      <c r="D3" s="115">
        <v>69427</v>
      </c>
      <c r="E3" s="116"/>
      <c r="F3" s="117">
        <v>70254</v>
      </c>
      <c r="G3" s="118"/>
      <c r="H3" s="119"/>
    </row>
    <row r="4" spans="1:8">
      <c r="A4" s="120"/>
      <c r="B4" s="121"/>
      <c r="C4" s="122"/>
      <c r="D4" s="123">
        <v>34053</v>
      </c>
      <c r="E4" s="124"/>
      <c r="F4" s="125">
        <v>41764</v>
      </c>
      <c r="G4" s="126"/>
      <c r="H4" s="127"/>
    </row>
    <row r="5" spans="1:8">
      <c r="A5" s="108" t="s">
        <v>514</v>
      </c>
      <c r="B5" s="113"/>
      <c r="C5" s="114"/>
      <c r="D5" s="115">
        <v>42034</v>
      </c>
      <c r="E5" s="116"/>
      <c r="F5" s="117">
        <v>89245</v>
      </c>
      <c r="G5" s="118"/>
      <c r="H5" s="119"/>
    </row>
    <row r="6" spans="1:8">
      <c r="A6" s="120"/>
      <c r="B6" s="121"/>
      <c r="C6" s="122"/>
      <c r="D6" s="123">
        <v>22742</v>
      </c>
      <c r="E6" s="124"/>
      <c r="F6" s="125">
        <v>42966</v>
      </c>
      <c r="G6" s="126"/>
      <c r="H6" s="127"/>
    </row>
    <row r="7" spans="1:8">
      <c r="A7" s="108" t="s">
        <v>515</v>
      </c>
      <c r="B7" s="113"/>
      <c r="C7" s="114"/>
      <c r="D7" s="115">
        <v>22508</v>
      </c>
      <c r="E7" s="116"/>
      <c r="F7" s="117">
        <v>92021</v>
      </c>
      <c r="G7" s="118"/>
      <c r="H7" s="119"/>
    </row>
    <row r="8" spans="1:8">
      <c r="A8" s="120"/>
      <c r="B8" s="121"/>
      <c r="C8" s="122"/>
      <c r="D8" s="123">
        <v>15919</v>
      </c>
      <c r="E8" s="124"/>
      <c r="F8" s="125">
        <v>52579</v>
      </c>
      <c r="G8" s="126"/>
      <c r="H8" s="127"/>
    </row>
    <row r="9" spans="1:8">
      <c r="A9" s="108" t="s">
        <v>516</v>
      </c>
      <c r="B9" s="113"/>
      <c r="C9" s="114"/>
      <c r="D9" s="115">
        <v>22791</v>
      </c>
      <c r="E9" s="116"/>
      <c r="F9" s="117">
        <v>94828</v>
      </c>
      <c r="G9" s="118"/>
      <c r="H9" s="119"/>
    </row>
    <row r="10" spans="1:8">
      <c r="A10" s="120"/>
      <c r="B10" s="121"/>
      <c r="C10" s="122"/>
      <c r="D10" s="123">
        <v>18428</v>
      </c>
      <c r="E10" s="124"/>
      <c r="F10" s="125">
        <v>55133</v>
      </c>
      <c r="G10" s="126"/>
      <c r="H10" s="127"/>
    </row>
    <row r="11" spans="1:8">
      <c r="A11" s="108" t="s">
        <v>517</v>
      </c>
      <c r="B11" s="113"/>
      <c r="C11" s="114"/>
      <c r="D11" s="115">
        <v>68958</v>
      </c>
      <c r="E11" s="116"/>
      <c r="F11" s="117">
        <v>119674</v>
      </c>
      <c r="G11" s="118"/>
      <c r="H11" s="119"/>
    </row>
    <row r="12" spans="1:8">
      <c r="A12" s="120"/>
      <c r="B12" s="121"/>
      <c r="C12" s="128"/>
      <c r="D12" s="123">
        <v>23380</v>
      </c>
      <c r="E12" s="124"/>
      <c r="F12" s="125">
        <v>57803</v>
      </c>
      <c r="G12" s="126"/>
      <c r="H12" s="127"/>
    </row>
    <row r="13" spans="1:8">
      <c r="A13" s="108"/>
      <c r="B13" s="113"/>
      <c r="C13" s="129"/>
      <c r="D13" s="130">
        <v>45144</v>
      </c>
      <c r="E13" s="131"/>
      <c r="F13" s="132">
        <v>93204</v>
      </c>
      <c r="G13" s="133"/>
      <c r="H13" s="119"/>
    </row>
    <row r="14" spans="1:8">
      <c r="A14" s="120"/>
      <c r="B14" s="121"/>
      <c r="C14" s="122"/>
      <c r="D14" s="123">
        <v>22904</v>
      </c>
      <c r="E14" s="124"/>
      <c r="F14" s="125">
        <v>50049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2.48</v>
      </c>
      <c r="C19" s="134">
        <f>ROUND(VALUE(SUBSTITUTE(実質収支比率等に係る経年分析!G$48,"▲","-")),2)</f>
        <v>3.55</v>
      </c>
      <c r="D19" s="134">
        <f>ROUND(VALUE(SUBSTITUTE(実質収支比率等に係る経年分析!H$48,"▲","-")),2)</f>
        <v>4.49</v>
      </c>
      <c r="E19" s="134">
        <f>ROUND(VALUE(SUBSTITUTE(実質収支比率等に係る経年分析!I$48,"▲","-")),2)</f>
        <v>4.18</v>
      </c>
      <c r="F19" s="134">
        <f>ROUND(VALUE(SUBSTITUTE(実質収支比率等に係る経年分析!J$48,"▲","-")),2)</f>
        <v>5.43</v>
      </c>
    </row>
    <row r="20" spans="1:11">
      <c r="A20" s="134" t="s">
        <v>43</v>
      </c>
      <c r="B20" s="134">
        <f>ROUND(VALUE(SUBSTITUTE(実質収支比率等に係る経年分析!F$47,"▲","-")),2)</f>
        <v>37.4</v>
      </c>
      <c r="C20" s="134">
        <f>ROUND(VALUE(SUBSTITUTE(実質収支比率等に係る経年分析!G$47,"▲","-")),2)</f>
        <v>45.12</v>
      </c>
      <c r="D20" s="134">
        <f>ROUND(VALUE(SUBSTITUTE(実質収支比率等に係る経年分析!H$47,"▲","-")),2)</f>
        <v>49.45</v>
      </c>
      <c r="E20" s="134">
        <f>ROUND(VALUE(SUBSTITUTE(実質収支比率等に係る経年分析!I$47,"▲","-")),2)</f>
        <v>51.9</v>
      </c>
      <c r="F20" s="134">
        <f>ROUND(VALUE(SUBSTITUTE(実質収支比率等に係る経年分析!J$47,"▲","-")),2)</f>
        <v>49.39</v>
      </c>
    </row>
    <row r="21" spans="1:11">
      <c r="A21" s="134" t="s">
        <v>44</v>
      </c>
      <c r="B21" s="134">
        <f>IF(ISNUMBER(VALUE(SUBSTITUTE(実質収支比率等に係る経年分析!F$49,"▲","-"))),ROUND(VALUE(SUBSTITUTE(実質収支比率等に係る経年分析!F$49,"▲","-")),2),NA())</f>
        <v>-2.13</v>
      </c>
      <c r="C21" s="134">
        <f>IF(ISNUMBER(VALUE(SUBSTITUTE(実質収支比率等に係る経年分析!G$49,"▲","-"))),ROUND(VALUE(SUBSTITUTE(実質収支比率等に係る経年分析!G$49,"▲","-")),2),NA())</f>
        <v>8.01</v>
      </c>
      <c r="D21" s="134">
        <f>IF(ISNUMBER(VALUE(SUBSTITUTE(実質収支比率等に係る経年分析!H$49,"▲","-"))),ROUND(VALUE(SUBSTITUTE(実質収支比率等に係る経年分析!H$49,"▲","-")),2),NA())</f>
        <v>2.46</v>
      </c>
      <c r="E21" s="134">
        <f>IF(ISNUMBER(VALUE(SUBSTITUTE(実質収支比率等に係る経年分析!I$49,"▲","-"))),ROUND(VALUE(SUBSTITUTE(実質収支比率等に係る経年分析!I$49,"▲","-")),2),NA())</f>
        <v>-0.18</v>
      </c>
      <c r="F21" s="134">
        <f>IF(ISNUMBER(VALUE(SUBSTITUTE(実質収支比率等に係る経年分析!J$49,"▲","-"))),ROUND(VALUE(SUBSTITUTE(実質収支比率等に係る経年分析!J$49,"▲","-")),2),NA())</f>
        <v>-2.86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宇治田原町後期高齢者医療特別会計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宇治田原町奥山田地区簡易水道事業特別会計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宇治田原町公共下水道事業特別会計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c r="A33" s="135" t="str">
        <f>IF(連結実質赤字比率に係る赤字・黒字の構成分析!C$37="",NA(),連結実質赤字比率に係る赤字・黒字の構成分析!C$37)</f>
        <v>宇治田原町介護保険特別会計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0.67</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2.48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3.55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4.49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4.18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5.43</v>
      </c>
    </row>
    <row r="35" spans="1:16">
      <c r="A35" s="135" t="str">
        <f>IF(連結実質赤字比率に係る赤字・黒字の構成分析!C$35="",NA(),連結実質赤字比率に係る赤字・黒字の構成分析!C$35)</f>
        <v>宇治田原町水道事業会計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20.65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20.62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20.99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19.47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17.73</v>
      </c>
    </row>
    <row r="36" spans="1:16">
      <c r="A36" s="135" t="str">
        <f>IF(連結実質赤字比率に係る赤字・黒字の構成分析!C$34="",NA(),連結実質赤字比率に係る赤字・黒字の構成分析!C$34)</f>
        <v>宇治田原町国民健康保険特別会計（事業勘定）</v>
      </c>
      <c r="B36" s="135">
        <f>IF(ROUND(VALUE(SUBSTITUTE(連結実質赤字比率に係る赤字・黒字の構成分析!F$34,"▲", "-")), 2) &lt; 0, ABS(ROUND(VALUE(SUBSTITUTE(連結実質赤字比率に係る赤字・黒字の構成分析!F$34,"▲", "-")), 2)), NA())</f>
        <v>2.61</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2.5</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2.1800000000000002</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1.73</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1.2</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392</v>
      </c>
      <c r="E42" s="136"/>
      <c r="F42" s="136"/>
      <c r="G42" s="136">
        <f>'実質公債費比率（分子）の構造'!L$52</f>
        <v>369</v>
      </c>
      <c r="H42" s="136"/>
      <c r="I42" s="136"/>
      <c r="J42" s="136">
        <f>'実質公債費比率（分子）の構造'!M$52</f>
        <v>369</v>
      </c>
      <c r="K42" s="136"/>
      <c r="L42" s="136"/>
      <c r="M42" s="136">
        <f>'実質公債費比率（分子）の構造'!N$52</f>
        <v>368</v>
      </c>
      <c r="N42" s="136"/>
      <c r="O42" s="136"/>
      <c r="P42" s="136">
        <f>'実質公債費比率（分子）の構造'!O$52</f>
        <v>374</v>
      </c>
    </row>
    <row r="43" spans="1:16">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50</v>
      </c>
      <c r="C45" s="136"/>
      <c r="D45" s="136"/>
      <c r="E45" s="136">
        <f>'実質公債費比率（分子）の構造'!L$49</f>
        <v>41</v>
      </c>
      <c r="F45" s="136"/>
      <c r="G45" s="136"/>
      <c r="H45" s="136">
        <f>'実質公債費比率（分子）の構造'!M$49</f>
        <v>30</v>
      </c>
      <c r="I45" s="136"/>
      <c r="J45" s="136"/>
      <c r="K45" s="136">
        <f>'実質公債費比率（分子）の構造'!N$49</f>
        <v>23</v>
      </c>
      <c r="L45" s="136"/>
      <c r="M45" s="136"/>
      <c r="N45" s="136">
        <f>'実質公債費比率（分子）の構造'!O$49</f>
        <v>23</v>
      </c>
      <c r="O45" s="136"/>
      <c r="P45" s="136"/>
    </row>
    <row r="46" spans="1:16">
      <c r="A46" s="136" t="s">
        <v>55</v>
      </c>
      <c r="B46" s="136">
        <f>'実質公債費比率（分子）の構造'!K$48</f>
        <v>151</v>
      </c>
      <c r="C46" s="136"/>
      <c r="D46" s="136"/>
      <c r="E46" s="136">
        <f>'実質公債費比率（分子）の構造'!L$48</f>
        <v>127</v>
      </c>
      <c r="F46" s="136"/>
      <c r="G46" s="136"/>
      <c r="H46" s="136">
        <f>'実質公債費比率（分子）の構造'!M$48</f>
        <v>119</v>
      </c>
      <c r="I46" s="136"/>
      <c r="J46" s="136"/>
      <c r="K46" s="136">
        <f>'実質公債費比率（分子）の構造'!N$48</f>
        <v>121</v>
      </c>
      <c r="L46" s="136"/>
      <c r="M46" s="136"/>
      <c r="N46" s="136">
        <f>'実質公債費比率（分子）の構造'!O$48</f>
        <v>127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460</v>
      </c>
      <c r="C49" s="136"/>
      <c r="D49" s="136"/>
      <c r="E49" s="136">
        <f>'実質公債費比率（分子）の構造'!L$45</f>
        <v>459</v>
      </c>
      <c r="F49" s="136"/>
      <c r="G49" s="136"/>
      <c r="H49" s="136">
        <f>'実質公債費比率（分子）の構造'!M$45</f>
        <v>453</v>
      </c>
      <c r="I49" s="136"/>
      <c r="J49" s="136"/>
      <c r="K49" s="136">
        <f>'実質公債費比率（分子）の構造'!N$45</f>
        <v>442</v>
      </c>
      <c r="L49" s="136"/>
      <c r="M49" s="136"/>
      <c r="N49" s="136">
        <f>'実質公債費比率（分子）の構造'!O$45</f>
        <v>403</v>
      </c>
      <c r="O49" s="136"/>
      <c r="P49" s="136"/>
    </row>
    <row r="50" spans="1:16">
      <c r="A50" s="136" t="s">
        <v>59</v>
      </c>
      <c r="B50" s="136" t="e">
        <f>NA()</f>
        <v>#N/A</v>
      </c>
      <c r="C50" s="136">
        <f>IF(ISNUMBER('実質公債費比率（分子）の構造'!K$53),'実質公債費比率（分子）の構造'!K$53,NA())</f>
        <v>269</v>
      </c>
      <c r="D50" s="136" t="e">
        <f>NA()</f>
        <v>#N/A</v>
      </c>
      <c r="E50" s="136" t="e">
        <f>NA()</f>
        <v>#N/A</v>
      </c>
      <c r="F50" s="136">
        <f>IF(ISNUMBER('実質公債費比率（分子）の構造'!L$53),'実質公債費比率（分子）の構造'!L$53,NA())</f>
        <v>258</v>
      </c>
      <c r="G50" s="136" t="e">
        <f>NA()</f>
        <v>#N/A</v>
      </c>
      <c r="H50" s="136" t="e">
        <f>NA()</f>
        <v>#N/A</v>
      </c>
      <c r="I50" s="136">
        <f>IF(ISNUMBER('実質公債費比率（分子）の構造'!M$53),'実質公債費比率（分子）の構造'!M$53,NA())</f>
        <v>233</v>
      </c>
      <c r="J50" s="136" t="e">
        <f>NA()</f>
        <v>#N/A</v>
      </c>
      <c r="K50" s="136" t="e">
        <f>NA()</f>
        <v>#N/A</v>
      </c>
      <c r="L50" s="136">
        <f>IF(ISNUMBER('実質公債費比率（分子）の構造'!N$53),'実質公債費比率（分子）の構造'!N$53,NA())</f>
        <v>218</v>
      </c>
      <c r="M50" s="136" t="e">
        <f>NA()</f>
        <v>#N/A</v>
      </c>
      <c r="N50" s="136" t="e">
        <f>NA()</f>
        <v>#N/A</v>
      </c>
      <c r="O50" s="136">
        <f>IF(ISNUMBER('実質公債費比率（分子）の構造'!O$53),'実質公債費比率（分子）の構造'!O$53,NA())</f>
        <v>179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4581</v>
      </c>
      <c r="E56" s="135"/>
      <c r="F56" s="135"/>
      <c r="G56" s="135">
        <f>'将来負担比率（分子）の構造'!J$51</f>
        <v>4790</v>
      </c>
      <c r="H56" s="135"/>
      <c r="I56" s="135"/>
      <c r="J56" s="135">
        <f>'将来負担比率（分子）の構造'!K$51</f>
        <v>4803</v>
      </c>
      <c r="K56" s="135"/>
      <c r="L56" s="135"/>
      <c r="M56" s="135">
        <f>'将来負担比率（分子）の構造'!L$51</f>
        <v>5025</v>
      </c>
      <c r="N56" s="135"/>
      <c r="O56" s="135"/>
      <c r="P56" s="135">
        <f>'将来負担比率（分子）の構造'!M$51</f>
        <v>4955</v>
      </c>
    </row>
    <row r="57" spans="1:16">
      <c r="A57" s="135" t="s">
        <v>35</v>
      </c>
      <c r="B57" s="135"/>
      <c r="C57" s="135"/>
      <c r="D57" s="135">
        <f>'将来負担比率（分子）の構造'!I$50</f>
        <v>101</v>
      </c>
      <c r="E57" s="135"/>
      <c r="F57" s="135"/>
      <c r="G57" s="135">
        <f>'将来負担比率（分子）の構造'!J$50</f>
        <v>93</v>
      </c>
      <c r="H57" s="135"/>
      <c r="I57" s="135"/>
      <c r="J57" s="135">
        <f>'将来負担比率（分子）の構造'!K$50</f>
        <v>84</v>
      </c>
      <c r="K57" s="135"/>
      <c r="L57" s="135"/>
      <c r="M57" s="135">
        <f>'将来負担比率（分子）の構造'!L$50</f>
        <v>78</v>
      </c>
      <c r="N57" s="135"/>
      <c r="O57" s="135"/>
      <c r="P57" s="135">
        <f>'将来負担比率（分子）の構造'!M$50</f>
        <v>190</v>
      </c>
    </row>
    <row r="58" spans="1:16">
      <c r="A58" s="135" t="s">
        <v>34</v>
      </c>
      <c r="B58" s="135"/>
      <c r="C58" s="135"/>
      <c r="D58" s="135">
        <f>'将来負担比率（分子）の構造'!I$49</f>
        <v>2335</v>
      </c>
      <c r="E58" s="135"/>
      <c r="F58" s="135"/>
      <c r="G58" s="135">
        <f>'将来負担比率（分子）の構造'!J$49</f>
        <v>2556</v>
      </c>
      <c r="H58" s="135"/>
      <c r="I58" s="135"/>
      <c r="J58" s="135">
        <f>'将来負担比率（分子）の構造'!K$49</f>
        <v>2656</v>
      </c>
      <c r="K58" s="135"/>
      <c r="L58" s="135"/>
      <c r="M58" s="135">
        <f>'将来負担比率（分子）の構造'!L$49</f>
        <v>2701</v>
      </c>
      <c r="N58" s="135"/>
      <c r="O58" s="135"/>
      <c r="P58" s="135">
        <f>'将来負担比率（分子）の構造'!M$49</f>
        <v>2611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508</v>
      </c>
      <c r="C62" s="135"/>
      <c r="D62" s="135"/>
      <c r="E62" s="135">
        <f>'将来負担比率（分子）の構造'!J$45</f>
        <v>507</v>
      </c>
      <c r="F62" s="135"/>
      <c r="G62" s="135"/>
      <c r="H62" s="135">
        <f>'将来負担比率（分子）の構造'!K$45</f>
        <v>515</v>
      </c>
      <c r="I62" s="135"/>
      <c r="J62" s="135"/>
      <c r="K62" s="135">
        <f>'将来負担比率（分子）の構造'!L$45</f>
        <v>516</v>
      </c>
      <c r="L62" s="135"/>
      <c r="M62" s="135"/>
      <c r="N62" s="135">
        <f>'将来負担比率（分子）の構造'!M$45</f>
        <v>468</v>
      </c>
      <c r="O62" s="135"/>
      <c r="P62" s="135"/>
    </row>
    <row r="63" spans="1:16">
      <c r="A63" s="135" t="s">
        <v>28</v>
      </c>
      <c r="B63" s="135">
        <f>'将来負担比率（分子）の構造'!I$44</f>
        <v>171</v>
      </c>
      <c r="C63" s="135"/>
      <c r="D63" s="135"/>
      <c r="E63" s="135">
        <f>'将来負担比率（分子）の構造'!J$44</f>
        <v>138</v>
      </c>
      <c r="F63" s="135"/>
      <c r="G63" s="135"/>
      <c r="H63" s="135">
        <f>'将来負担比率（分子）の構造'!K$44</f>
        <v>117</v>
      </c>
      <c r="I63" s="135"/>
      <c r="J63" s="135"/>
      <c r="K63" s="135">
        <f>'将来負担比率（分子）の構造'!L$44</f>
        <v>100</v>
      </c>
      <c r="L63" s="135"/>
      <c r="M63" s="135"/>
      <c r="N63" s="135">
        <f>'将来負担比率（分子）の構造'!M$44</f>
        <v>91</v>
      </c>
      <c r="O63" s="135"/>
      <c r="P63" s="135"/>
    </row>
    <row r="64" spans="1:16">
      <c r="A64" s="135" t="s">
        <v>27</v>
      </c>
      <c r="B64" s="135">
        <f>'将来負担比率（分子）の構造'!I$43</f>
        <v>2168</v>
      </c>
      <c r="C64" s="135"/>
      <c r="D64" s="135"/>
      <c r="E64" s="135">
        <f>'将来負担比率（分子）の構造'!J$43</f>
        <v>1981</v>
      </c>
      <c r="F64" s="135"/>
      <c r="G64" s="135"/>
      <c r="H64" s="135">
        <f>'将来負担比率（分子）の構造'!K$43</f>
        <v>1820</v>
      </c>
      <c r="I64" s="135"/>
      <c r="J64" s="135"/>
      <c r="K64" s="135">
        <f>'将来負担比率（分子）の構造'!L$43</f>
        <v>1874</v>
      </c>
      <c r="L64" s="135"/>
      <c r="M64" s="135"/>
      <c r="N64" s="135">
        <f>'将来負担比率（分子）の構造'!M$43</f>
        <v>2059</v>
      </c>
      <c r="O64" s="135"/>
      <c r="P64" s="135"/>
    </row>
    <row r="65" spans="1:16">
      <c r="A65" s="135" t="s">
        <v>26</v>
      </c>
      <c r="B65" s="135">
        <f>'将来負担比率（分子）の構造'!I$42</f>
        <v>52</v>
      </c>
      <c r="C65" s="135"/>
      <c r="D65" s="135"/>
      <c r="E65" s="135">
        <f>'将来負担比率（分子）の構造'!J$42</f>
        <v>57</v>
      </c>
      <c r="F65" s="135"/>
      <c r="G65" s="135"/>
      <c r="H65" s="135">
        <f>'将来負担比率（分子）の構造'!K$42</f>
        <v>50</v>
      </c>
      <c r="I65" s="135"/>
      <c r="J65" s="135"/>
      <c r="K65" s="135">
        <f>'将来負担比率（分子）の構造'!L$42</f>
        <v>43</v>
      </c>
      <c r="L65" s="135"/>
      <c r="M65" s="135"/>
      <c r="N65" s="135">
        <f>'将来負担比率（分子）の構造'!M$42</f>
        <v>36</v>
      </c>
      <c r="O65" s="135"/>
      <c r="P65" s="135"/>
    </row>
    <row r="66" spans="1:16">
      <c r="A66" s="135" t="s">
        <v>25</v>
      </c>
      <c r="B66" s="135">
        <f>'将来負担比率（分子）の構造'!I$41</f>
        <v>4073</v>
      </c>
      <c r="C66" s="135"/>
      <c r="D66" s="135"/>
      <c r="E66" s="135">
        <f>'将来負担比率（分子）の構造'!J$41</f>
        <v>4073</v>
      </c>
      <c r="F66" s="135"/>
      <c r="G66" s="135"/>
      <c r="H66" s="135">
        <f>'将来負担比率（分子）の構造'!K$41</f>
        <v>4008</v>
      </c>
      <c r="I66" s="135"/>
      <c r="J66" s="135"/>
      <c r="K66" s="135">
        <f>'将来負担比率（分子）の構造'!L$41</f>
        <v>3972</v>
      </c>
      <c r="L66" s="135"/>
      <c r="M66" s="135"/>
      <c r="N66" s="135">
        <f>'将来負担比率（分子）の構造'!M$41</f>
        <v>4106</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3" workbookViewId="0">
      <selection activeCell="BG27" sqref="BG27:BN27"/>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208</v>
      </c>
      <c r="C5" s="674"/>
      <c r="D5" s="674"/>
      <c r="E5" s="674"/>
      <c r="F5" s="674"/>
      <c r="G5" s="674"/>
      <c r="H5" s="674"/>
      <c r="I5" s="674"/>
      <c r="J5" s="674"/>
      <c r="K5" s="674"/>
      <c r="L5" s="674"/>
      <c r="M5" s="674"/>
      <c r="N5" s="674"/>
      <c r="O5" s="674"/>
      <c r="P5" s="674"/>
      <c r="Q5" s="675"/>
      <c r="R5" s="636">
        <v>1552288</v>
      </c>
      <c r="S5" s="637"/>
      <c r="T5" s="637"/>
      <c r="U5" s="637"/>
      <c r="V5" s="637"/>
      <c r="W5" s="637"/>
      <c r="X5" s="637"/>
      <c r="Y5" s="684"/>
      <c r="Z5" s="697">
        <v>34.799999999999997</v>
      </c>
      <c r="AA5" s="697"/>
      <c r="AB5" s="697"/>
      <c r="AC5" s="697"/>
      <c r="AD5" s="698">
        <v>1552288</v>
      </c>
      <c r="AE5" s="698"/>
      <c r="AF5" s="698"/>
      <c r="AG5" s="698"/>
      <c r="AH5" s="698"/>
      <c r="AI5" s="698"/>
      <c r="AJ5" s="698"/>
      <c r="AK5" s="698"/>
      <c r="AL5" s="685">
        <v>61</v>
      </c>
      <c r="AM5" s="654"/>
      <c r="AN5" s="654"/>
      <c r="AO5" s="686"/>
      <c r="AP5" s="673" t="s">
        <v>209</v>
      </c>
      <c r="AQ5" s="674"/>
      <c r="AR5" s="674"/>
      <c r="AS5" s="674"/>
      <c r="AT5" s="674"/>
      <c r="AU5" s="674"/>
      <c r="AV5" s="674"/>
      <c r="AW5" s="674"/>
      <c r="AX5" s="674"/>
      <c r="AY5" s="674"/>
      <c r="AZ5" s="674"/>
      <c r="BA5" s="674"/>
      <c r="BB5" s="674"/>
      <c r="BC5" s="674"/>
      <c r="BD5" s="674"/>
      <c r="BE5" s="674"/>
      <c r="BF5" s="675"/>
      <c r="BG5" s="586">
        <v>1552288</v>
      </c>
      <c r="BH5" s="587"/>
      <c r="BI5" s="587"/>
      <c r="BJ5" s="587"/>
      <c r="BK5" s="587"/>
      <c r="BL5" s="587"/>
      <c r="BM5" s="587"/>
      <c r="BN5" s="588"/>
      <c r="BO5" s="639">
        <v>100</v>
      </c>
      <c r="BP5" s="639"/>
      <c r="BQ5" s="639"/>
      <c r="BR5" s="639"/>
      <c r="BS5" s="640">
        <v>21558</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202</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42161</v>
      </c>
      <c r="S6" s="587"/>
      <c r="T6" s="587"/>
      <c r="U6" s="587"/>
      <c r="V6" s="587"/>
      <c r="W6" s="587"/>
      <c r="X6" s="587"/>
      <c r="Y6" s="588"/>
      <c r="Z6" s="639">
        <v>0.9</v>
      </c>
      <c r="AA6" s="639"/>
      <c r="AB6" s="639"/>
      <c r="AC6" s="639"/>
      <c r="AD6" s="640">
        <v>42161</v>
      </c>
      <c r="AE6" s="640"/>
      <c r="AF6" s="640"/>
      <c r="AG6" s="640"/>
      <c r="AH6" s="640"/>
      <c r="AI6" s="640"/>
      <c r="AJ6" s="640"/>
      <c r="AK6" s="640"/>
      <c r="AL6" s="609">
        <v>1.7</v>
      </c>
      <c r="AM6" s="641"/>
      <c r="AN6" s="641"/>
      <c r="AO6" s="642"/>
      <c r="AP6" s="583" t="s">
        <v>214</v>
      </c>
      <c r="AQ6" s="584"/>
      <c r="AR6" s="584"/>
      <c r="AS6" s="584"/>
      <c r="AT6" s="584"/>
      <c r="AU6" s="584"/>
      <c r="AV6" s="584"/>
      <c r="AW6" s="584"/>
      <c r="AX6" s="584"/>
      <c r="AY6" s="584"/>
      <c r="AZ6" s="584"/>
      <c r="BA6" s="584"/>
      <c r="BB6" s="584"/>
      <c r="BC6" s="584"/>
      <c r="BD6" s="584"/>
      <c r="BE6" s="584"/>
      <c r="BF6" s="585"/>
      <c r="BG6" s="586">
        <v>1552288</v>
      </c>
      <c r="BH6" s="587"/>
      <c r="BI6" s="587"/>
      <c r="BJ6" s="587"/>
      <c r="BK6" s="587"/>
      <c r="BL6" s="587"/>
      <c r="BM6" s="587"/>
      <c r="BN6" s="588"/>
      <c r="BO6" s="639">
        <v>100</v>
      </c>
      <c r="BP6" s="639"/>
      <c r="BQ6" s="639"/>
      <c r="BR6" s="639"/>
      <c r="BS6" s="640">
        <v>21558</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74373</v>
      </c>
      <c r="CS6" s="587"/>
      <c r="CT6" s="587"/>
      <c r="CU6" s="587"/>
      <c r="CV6" s="587"/>
      <c r="CW6" s="587"/>
      <c r="CX6" s="587"/>
      <c r="CY6" s="588"/>
      <c r="CZ6" s="639">
        <v>1.7</v>
      </c>
      <c r="DA6" s="639"/>
      <c r="DB6" s="639"/>
      <c r="DC6" s="639"/>
      <c r="DD6" s="592" t="s">
        <v>216</v>
      </c>
      <c r="DE6" s="587"/>
      <c r="DF6" s="587"/>
      <c r="DG6" s="587"/>
      <c r="DH6" s="587"/>
      <c r="DI6" s="587"/>
      <c r="DJ6" s="587"/>
      <c r="DK6" s="587"/>
      <c r="DL6" s="587"/>
      <c r="DM6" s="587"/>
      <c r="DN6" s="587"/>
      <c r="DO6" s="587"/>
      <c r="DP6" s="588"/>
      <c r="DQ6" s="592">
        <v>74373</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3952</v>
      </c>
      <c r="S7" s="587"/>
      <c r="T7" s="587"/>
      <c r="U7" s="587"/>
      <c r="V7" s="587"/>
      <c r="W7" s="587"/>
      <c r="X7" s="587"/>
      <c r="Y7" s="588"/>
      <c r="Z7" s="639">
        <v>0.1</v>
      </c>
      <c r="AA7" s="639"/>
      <c r="AB7" s="639"/>
      <c r="AC7" s="639"/>
      <c r="AD7" s="640">
        <v>3952</v>
      </c>
      <c r="AE7" s="640"/>
      <c r="AF7" s="640"/>
      <c r="AG7" s="640"/>
      <c r="AH7" s="640"/>
      <c r="AI7" s="640"/>
      <c r="AJ7" s="640"/>
      <c r="AK7" s="640"/>
      <c r="AL7" s="609">
        <v>0.2</v>
      </c>
      <c r="AM7" s="641"/>
      <c r="AN7" s="641"/>
      <c r="AO7" s="642"/>
      <c r="AP7" s="583" t="s">
        <v>218</v>
      </c>
      <c r="AQ7" s="584"/>
      <c r="AR7" s="584"/>
      <c r="AS7" s="584"/>
      <c r="AT7" s="584"/>
      <c r="AU7" s="584"/>
      <c r="AV7" s="584"/>
      <c r="AW7" s="584"/>
      <c r="AX7" s="584"/>
      <c r="AY7" s="584"/>
      <c r="AZ7" s="584"/>
      <c r="BA7" s="584"/>
      <c r="BB7" s="584"/>
      <c r="BC7" s="584"/>
      <c r="BD7" s="584"/>
      <c r="BE7" s="584"/>
      <c r="BF7" s="585"/>
      <c r="BG7" s="586">
        <v>571374</v>
      </c>
      <c r="BH7" s="587"/>
      <c r="BI7" s="587"/>
      <c r="BJ7" s="587"/>
      <c r="BK7" s="587"/>
      <c r="BL7" s="587"/>
      <c r="BM7" s="587"/>
      <c r="BN7" s="588"/>
      <c r="BO7" s="639">
        <v>36.799999999999997</v>
      </c>
      <c r="BP7" s="639"/>
      <c r="BQ7" s="639"/>
      <c r="BR7" s="639"/>
      <c r="BS7" s="640">
        <v>21558</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460583</v>
      </c>
      <c r="CS7" s="587"/>
      <c r="CT7" s="587"/>
      <c r="CU7" s="587"/>
      <c r="CV7" s="587"/>
      <c r="CW7" s="587"/>
      <c r="CX7" s="587"/>
      <c r="CY7" s="588"/>
      <c r="CZ7" s="639">
        <v>10.8</v>
      </c>
      <c r="DA7" s="639"/>
      <c r="DB7" s="639"/>
      <c r="DC7" s="639"/>
      <c r="DD7" s="592">
        <v>11753</v>
      </c>
      <c r="DE7" s="587"/>
      <c r="DF7" s="587"/>
      <c r="DG7" s="587"/>
      <c r="DH7" s="587"/>
      <c r="DI7" s="587"/>
      <c r="DJ7" s="587"/>
      <c r="DK7" s="587"/>
      <c r="DL7" s="587"/>
      <c r="DM7" s="587"/>
      <c r="DN7" s="587"/>
      <c r="DO7" s="587"/>
      <c r="DP7" s="588"/>
      <c r="DQ7" s="592">
        <v>394176</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6208</v>
      </c>
      <c r="S8" s="587"/>
      <c r="T8" s="587"/>
      <c r="U8" s="587"/>
      <c r="V8" s="587"/>
      <c r="W8" s="587"/>
      <c r="X8" s="587"/>
      <c r="Y8" s="588"/>
      <c r="Z8" s="639">
        <v>0.1</v>
      </c>
      <c r="AA8" s="639"/>
      <c r="AB8" s="639"/>
      <c r="AC8" s="639"/>
      <c r="AD8" s="640">
        <v>6208</v>
      </c>
      <c r="AE8" s="640"/>
      <c r="AF8" s="640"/>
      <c r="AG8" s="640"/>
      <c r="AH8" s="640"/>
      <c r="AI8" s="640"/>
      <c r="AJ8" s="640"/>
      <c r="AK8" s="640"/>
      <c r="AL8" s="609">
        <v>0.2</v>
      </c>
      <c r="AM8" s="641"/>
      <c r="AN8" s="641"/>
      <c r="AO8" s="642"/>
      <c r="AP8" s="583" t="s">
        <v>221</v>
      </c>
      <c r="AQ8" s="584"/>
      <c r="AR8" s="584"/>
      <c r="AS8" s="584"/>
      <c r="AT8" s="584"/>
      <c r="AU8" s="584"/>
      <c r="AV8" s="584"/>
      <c r="AW8" s="584"/>
      <c r="AX8" s="584"/>
      <c r="AY8" s="584"/>
      <c r="AZ8" s="584"/>
      <c r="BA8" s="584"/>
      <c r="BB8" s="584"/>
      <c r="BC8" s="584"/>
      <c r="BD8" s="584"/>
      <c r="BE8" s="584"/>
      <c r="BF8" s="585"/>
      <c r="BG8" s="586">
        <v>13958</v>
      </c>
      <c r="BH8" s="587"/>
      <c r="BI8" s="587"/>
      <c r="BJ8" s="587"/>
      <c r="BK8" s="587"/>
      <c r="BL8" s="587"/>
      <c r="BM8" s="587"/>
      <c r="BN8" s="588"/>
      <c r="BO8" s="639">
        <v>0.9</v>
      </c>
      <c r="BP8" s="639"/>
      <c r="BQ8" s="639"/>
      <c r="BR8" s="639"/>
      <c r="BS8" s="592" t="s">
        <v>112</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1113610</v>
      </c>
      <c r="CS8" s="587"/>
      <c r="CT8" s="587"/>
      <c r="CU8" s="587"/>
      <c r="CV8" s="587"/>
      <c r="CW8" s="587"/>
      <c r="CX8" s="587"/>
      <c r="CY8" s="588"/>
      <c r="CZ8" s="639">
        <v>26</v>
      </c>
      <c r="DA8" s="639"/>
      <c r="DB8" s="639"/>
      <c r="DC8" s="639"/>
      <c r="DD8" s="592">
        <v>5365</v>
      </c>
      <c r="DE8" s="587"/>
      <c r="DF8" s="587"/>
      <c r="DG8" s="587"/>
      <c r="DH8" s="587"/>
      <c r="DI8" s="587"/>
      <c r="DJ8" s="587"/>
      <c r="DK8" s="587"/>
      <c r="DL8" s="587"/>
      <c r="DM8" s="587"/>
      <c r="DN8" s="587"/>
      <c r="DO8" s="587"/>
      <c r="DP8" s="588"/>
      <c r="DQ8" s="592">
        <v>664004</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9786</v>
      </c>
      <c r="S9" s="587"/>
      <c r="T9" s="587"/>
      <c r="U9" s="587"/>
      <c r="V9" s="587"/>
      <c r="W9" s="587"/>
      <c r="X9" s="587"/>
      <c r="Y9" s="588"/>
      <c r="Z9" s="639">
        <v>0.2</v>
      </c>
      <c r="AA9" s="639"/>
      <c r="AB9" s="639"/>
      <c r="AC9" s="639"/>
      <c r="AD9" s="640">
        <v>9786</v>
      </c>
      <c r="AE9" s="640"/>
      <c r="AF9" s="640"/>
      <c r="AG9" s="640"/>
      <c r="AH9" s="640"/>
      <c r="AI9" s="640"/>
      <c r="AJ9" s="640"/>
      <c r="AK9" s="640"/>
      <c r="AL9" s="609">
        <v>0.4</v>
      </c>
      <c r="AM9" s="641"/>
      <c r="AN9" s="641"/>
      <c r="AO9" s="642"/>
      <c r="AP9" s="583" t="s">
        <v>224</v>
      </c>
      <c r="AQ9" s="584"/>
      <c r="AR9" s="584"/>
      <c r="AS9" s="584"/>
      <c r="AT9" s="584"/>
      <c r="AU9" s="584"/>
      <c r="AV9" s="584"/>
      <c r="AW9" s="584"/>
      <c r="AX9" s="584"/>
      <c r="AY9" s="584"/>
      <c r="AZ9" s="584"/>
      <c r="BA9" s="584"/>
      <c r="BB9" s="584"/>
      <c r="BC9" s="584"/>
      <c r="BD9" s="584"/>
      <c r="BE9" s="584"/>
      <c r="BF9" s="585"/>
      <c r="BG9" s="586">
        <v>425592</v>
      </c>
      <c r="BH9" s="587"/>
      <c r="BI9" s="587"/>
      <c r="BJ9" s="587"/>
      <c r="BK9" s="587"/>
      <c r="BL9" s="587"/>
      <c r="BM9" s="587"/>
      <c r="BN9" s="588"/>
      <c r="BO9" s="639">
        <v>27.4</v>
      </c>
      <c r="BP9" s="639"/>
      <c r="BQ9" s="639"/>
      <c r="BR9" s="639"/>
      <c r="BS9" s="592" t="s">
        <v>112</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320326</v>
      </c>
      <c r="CS9" s="587"/>
      <c r="CT9" s="587"/>
      <c r="CU9" s="587"/>
      <c r="CV9" s="587"/>
      <c r="CW9" s="587"/>
      <c r="CX9" s="587"/>
      <c r="CY9" s="588"/>
      <c r="CZ9" s="639">
        <v>7.5</v>
      </c>
      <c r="DA9" s="639"/>
      <c r="DB9" s="639"/>
      <c r="DC9" s="639"/>
      <c r="DD9" s="592">
        <v>2974</v>
      </c>
      <c r="DE9" s="587"/>
      <c r="DF9" s="587"/>
      <c r="DG9" s="587"/>
      <c r="DH9" s="587"/>
      <c r="DI9" s="587"/>
      <c r="DJ9" s="587"/>
      <c r="DK9" s="587"/>
      <c r="DL9" s="587"/>
      <c r="DM9" s="587"/>
      <c r="DN9" s="587"/>
      <c r="DO9" s="587"/>
      <c r="DP9" s="588"/>
      <c r="DQ9" s="592">
        <v>315245</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105810</v>
      </c>
      <c r="S10" s="587"/>
      <c r="T10" s="587"/>
      <c r="U10" s="587"/>
      <c r="V10" s="587"/>
      <c r="W10" s="587"/>
      <c r="X10" s="587"/>
      <c r="Y10" s="588"/>
      <c r="Z10" s="639">
        <v>2.4</v>
      </c>
      <c r="AA10" s="639"/>
      <c r="AB10" s="639"/>
      <c r="AC10" s="639"/>
      <c r="AD10" s="640">
        <v>105810</v>
      </c>
      <c r="AE10" s="640"/>
      <c r="AF10" s="640"/>
      <c r="AG10" s="640"/>
      <c r="AH10" s="640"/>
      <c r="AI10" s="640"/>
      <c r="AJ10" s="640"/>
      <c r="AK10" s="640"/>
      <c r="AL10" s="609">
        <v>4.2</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39740</v>
      </c>
      <c r="BH10" s="587"/>
      <c r="BI10" s="587"/>
      <c r="BJ10" s="587"/>
      <c r="BK10" s="587"/>
      <c r="BL10" s="587"/>
      <c r="BM10" s="587"/>
      <c r="BN10" s="588"/>
      <c r="BO10" s="639">
        <v>2.6</v>
      </c>
      <c r="BP10" s="639"/>
      <c r="BQ10" s="639"/>
      <c r="BR10" s="639"/>
      <c r="BS10" s="592">
        <v>6581</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1610</v>
      </c>
      <c r="CS10" s="587"/>
      <c r="CT10" s="587"/>
      <c r="CU10" s="587"/>
      <c r="CV10" s="587"/>
      <c r="CW10" s="587"/>
      <c r="CX10" s="587"/>
      <c r="CY10" s="588"/>
      <c r="CZ10" s="639">
        <v>0</v>
      </c>
      <c r="DA10" s="639"/>
      <c r="DB10" s="639"/>
      <c r="DC10" s="639"/>
      <c r="DD10" s="592" t="s">
        <v>112</v>
      </c>
      <c r="DE10" s="587"/>
      <c r="DF10" s="587"/>
      <c r="DG10" s="587"/>
      <c r="DH10" s="587"/>
      <c r="DI10" s="587"/>
      <c r="DJ10" s="587"/>
      <c r="DK10" s="587"/>
      <c r="DL10" s="587"/>
      <c r="DM10" s="587"/>
      <c r="DN10" s="587"/>
      <c r="DO10" s="587"/>
      <c r="DP10" s="588"/>
      <c r="DQ10" s="592">
        <v>910</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v>22509</v>
      </c>
      <c r="S11" s="587"/>
      <c r="T11" s="587"/>
      <c r="U11" s="587"/>
      <c r="V11" s="587"/>
      <c r="W11" s="587"/>
      <c r="X11" s="587"/>
      <c r="Y11" s="588"/>
      <c r="Z11" s="639">
        <v>0.5</v>
      </c>
      <c r="AA11" s="639"/>
      <c r="AB11" s="639"/>
      <c r="AC11" s="639"/>
      <c r="AD11" s="640">
        <v>22509</v>
      </c>
      <c r="AE11" s="640"/>
      <c r="AF11" s="640"/>
      <c r="AG11" s="640"/>
      <c r="AH11" s="640"/>
      <c r="AI11" s="640"/>
      <c r="AJ11" s="640"/>
      <c r="AK11" s="640"/>
      <c r="AL11" s="609">
        <v>0.9</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92084</v>
      </c>
      <c r="BH11" s="587"/>
      <c r="BI11" s="587"/>
      <c r="BJ11" s="587"/>
      <c r="BK11" s="587"/>
      <c r="BL11" s="587"/>
      <c r="BM11" s="587"/>
      <c r="BN11" s="588"/>
      <c r="BO11" s="639">
        <v>5.9</v>
      </c>
      <c r="BP11" s="639"/>
      <c r="BQ11" s="639"/>
      <c r="BR11" s="639"/>
      <c r="BS11" s="592">
        <v>14977</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197810</v>
      </c>
      <c r="CS11" s="587"/>
      <c r="CT11" s="587"/>
      <c r="CU11" s="587"/>
      <c r="CV11" s="587"/>
      <c r="CW11" s="587"/>
      <c r="CX11" s="587"/>
      <c r="CY11" s="588"/>
      <c r="CZ11" s="639">
        <v>4.5999999999999996</v>
      </c>
      <c r="DA11" s="639"/>
      <c r="DB11" s="639"/>
      <c r="DC11" s="639"/>
      <c r="DD11" s="592">
        <v>129047</v>
      </c>
      <c r="DE11" s="587"/>
      <c r="DF11" s="587"/>
      <c r="DG11" s="587"/>
      <c r="DH11" s="587"/>
      <c r="DI11" s="587"/>
      <c r="DJ11" s="587"/>
      <c r="DK11" s="587"/>
      <c r="DL11" s="587"/>
      <c r="DM11" s="587"/>
      <c r="DN11" s="587"/>
      <c r="DO11" s="587"/>
      <c r="DP11" s="588"/>
      <c r="DQ11" s="592">
        <v>74333</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886121</v>
      </c>
      <c r="BH12" s="587"/>
      <c r="BI12" s="587"/>
      <c r="BJ12" s="587"/>
      <c r="BK12" s="587"/>
      <c r="BL12" s="587"/>
      <c r="BM12" s="587"/>
      <c r="BN12" s="588"/>
      <c r="BO12" s="639">
        <v>57.1</v>
      </c>
      <c r="BP12" s="639"/>
      <c r="BQ12" s="639"/>
      <c r="BR12" s="639"/>
      <c r="BS12" s="592" t="s">
        <v>112</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42154</v>
      </c>
      <c r="CS12" s="587"/>
      <c r="CT12" s="587"/>
      <c r="CU12" s="587"/>
      <c r="CV12" s="587"/>
      <c r="CW12" s="587"/>
      <c r="CX12" s="587"/>
      <c r="CY12" s="588"/>
      <c r="CZ12" s="639">
        <v>1</v>
      </c>
      <c r="DA12" s="639"/>
      <c r="DB12" s="639"/>
      <c r="DC12" s="639"/>
      <c r="DD12" s="592">
        <v>7044</v>
      </c>
      <c r="DE12" s="587"/>
      <c r="DF12" s="587"/>
      <c r="DG12" s="587"/>
      <c r="DH12" s="587"/>
      <c r="DI12" s="587"/>
      <c r="DJ12" s="587"/>
      <c r="DK12" s="587"/>
      <c r="DL12" s="587"/>
      <c r="DM12" s="587"/>
      <c r="DN12" s="587"/>
      <c r="DO12" s="587"/>
      <c r="DP12" s="588"/>
      <c r="DQ12" s="592">
        <v>31936</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15630</v>
      </c>
      <c r="S13" s="587"/>
      <c r="T13" s="587"/>
      <c r="U13" s="587"/>
      <c r="V13" s="587"/>
      <c r="W13" s="587"/>
      <c r="X13" s="587"/>
      <c r="Y13" s="588"/>
      <c r="Z13" s="639">
        <v>0.4</v>
      </c>
      <c r="AA13" s="639"/>
      <c r="AB13" s="639"/>
      <c r="AC13" s="639"/>
      <c r="AD13" s="640">
        <v>15630</v>
      </c>
      <c r="AE13" s="640"/>
      <c r="AF13" s="640"/>
      <c r="AG13" s="640"/>
      <c r="AH13" s="640"/>
      <c r="AI13" s="640"/>
      <c r="AJ13" s="640"/>
      <c r="AK13" s="640"/>
      <c r="AL13" s="609">
        <v>0.6</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883611</v>
      </c>
      <c r="BH13" s="587"/>
      <c r="BI13" s="587"/>
      <c r="BJ13" s="587"/>
      <c r="BK13" s="587"/>
      <c r="BL13" s="587"/>
      <c r="BM13" s="587"/>
      <c r="BN13" s="588"/>
      <c r="BO13" s="639">
        <v>56.9</v>
      </c>
      <c r="BP13" s="639"/>
      <c r="BQ13" s="639"/>
      <c r="BR13" s="639"/>
      <c r="BS13" s="592" t="s">
        <v>112</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675674</v>
      </c>
      <c r="CS13" s="587"/>
      <c r="CT13" s="587"/>
      <c r="CU13" s="587"/>
      <c r="CV13" s="587"/>
      <c r="CW13" s="587"/>
      <c r="CX13" s="587"/>
      <c r="CY13" s="588"/>
      <c r="CZ13" s="639">
        <v>15.8</v>
      </c>
      <c r="DA13" s="639"/>
      <c r="DB13" s="639"/>
      <c r="DC13" s="639"/>
      <c r="DD13" s="592">
        <v>321124</v>
      </c>
      <c r="DE13" s="587"/>
      <c r="DF13" s="587"/>
      <c r="DG13" s="587"/>
      <c r="DH13" s="587"/>
      <c r="DI13" s="587"/>
      <c r="DJ13" s="587"/>
      <c r="DK13" s="587"/>
      <c r="DL13" s="587"/>
      <c r="DM13" s="587"/>
      <c r="DN13" s="587"/>
      <c r="DO13" s="587"/>
      <c r="DP13" s="588"/>
      <c r="DQ13" s="592">
        <v>363864</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22710</v>
      </c>
      <c r="BH14" s="587"/>
      <c r="BI14" s="587"/>
      <c r="BJ14" s="587"/>
      <c r="BK14" s="587"/>
      <c r="BL14" s="587"/>
      <c r="BM14" s="587"/>
      <c r="BN14" s="588"/>
      <c r="BO14" s="639">
        <v>1.5</v>
      </c>
      <c r="BP14" s="639"/>
      <c r="BQ14" s="639"/>
      <c r="BR14" s="639"/>
      <c r="BS14" s="592" t="s">
        <v>112</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318178</v>
      </c>
      <c r="CS14" s="587"/>
      <c r="CT14" s="587"/>
      <c r="CU14" s="587"/>
      <c r="CV14" s="587"/>
      <c r="CW14" s="587"/>
      <c r="CX14" s="587"/>
      <c r="CY14" s="588"/>
      <c r="CZ14" s="639">
        <v>7.4</v>
      </c>
      <c r="DA14" s="639"/>
      <c r="DB14" s="639"/>
      <c r="DC14" s="639"/>
      <c r="DD14" s="592">
        <v>118621</v>
      </c>
      <c r="DE14" s="587"/>
      <c r="DF14" s="587"/>
      <c r="DG14" s="587"/>
      <c r="DH14" s="587"/>
      <c r="DI14" s="587"/>
      <c r="DJ14" s="587"/>
      <c r="DK14" s="587"/>
      <c r="DL14" s="587"/>
      <c r="DM14" s="587"/>
      <c r="DN14" s="587"/>
      <c r="DO14" s="587"/>
      <c r="DP14" s="588"/>
      <c r="DQ14" s="592">
        <v>235528</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6188</v>
      </c>
      <c r="S15" s="587"/>
      <c r="T15" s="587"/>
      <c r="U15" s="587"/>
      <c r="V15" s="587"/>
      <c r="W15" s="587"/>
      <c r="X15" s="587"/>
      <c r="Y15" s="588"/>
      <c r="Z15" s="639">
        <v>0.1</v>
      </c>
      <c r="AA15" s="639"/>
      <c r="AB15" s="639"/>
      <c r="AC15" s="639"/>
      <c r="AD15" s="640">
        <v>6188</v>
      </c>
      <c r="AE15" s="640"/>
      <c r="AF15" s="640"/>
      <c r="AG15" s="640"/>
      <c r="AH15" s="640"/>
      <c r="AI15" s="640"/>
      <c r="AJ15" s="640"/>
      <c r="AK15" s="640"/>
      <c r="AL15" s="609">
        <v>0.2</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72083</v>
      </c>
      <c r="BH15" s="587"/>
      <c r="BI15" s="587"/>
      <c r="BJ15" s="587"/>
      <c r="BK15" s="587"/>
      <c r="BL15" s="587"/>
      <c r="BM15" s="587"/>
      <c r="BN15" s="588"/>
      <c r="BO15" s="639">
        <v>4.5999999999999996</v>
      </c>
      <c r="BP15" s="639"/>
      <c r="BQ15" s="639"/>
      <c r="BR15" s="639"/>
      <c r="BS15" s="592" t="s">
        <v>112</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530173</v>
      </c>
      <c r="CS15" s="587"/>
      <c r="CT15" s="587"/>
      <c r="CU15" s="587"/>
      <c r="CV15" s="587"/>
      <c r="CW15" s="587"/>
      <c r="CX15" s="587"/>
      <c r="CY15" s="588"/>
      <c r="CZ15" s="639">
        <v>12.4</v>
      </c>
      <c r="DA15" s="639"/>
      <c r="DB15" s="639"/>
      <c r="DC15" s="639"/>
      <c r="DD15" s="592">
        <v>82962</v>
      </c>
      <c r="DE15" s="587"/>
      <c r="DF15" s="587"/>
      <c r="DG15" s="587"/>
      <c r="DH15" s="587"/>
      <c r="DI15" s="587"/>
      <c r="DJ15" s="587"/>
      <c r="DK15" s="587"/>
      <c r="DL15" s="587"/>
      <c r="DM15" s="587"/>
      <c r="DN15" s="587"/>
      <c r="DO15" s="587"/>
      <c r="DP15" s="588"/>
      <c r="DQ15" s="592">
        <v>444774</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888590</v>
      </c>
      <c r="S16" s="587"/>
      <c r="T16" s="587"/>
      <c r="U16" s="587"/>
      <c r="V16" s="587"/>
      <c r="W16" s="587"/>
      <c r="X16" s="587"/>
      <c r="Y16" s="588"/>
      <c r="Z16" s="639">
        <v>19.899999999999999</v>
      </c>
      <c r="AA16" s="639"/>
      <c r="AB16" s="639"/>
      <c r="AC16" s="639"/>
      <c r="AD16" s="640">
        <v>756713</v>
      </c>
      <c r="AE16" s="640"/>
      <c r="AF16" s="640"/>
      <c r="AG16" s="640"/>
      <c r="AH16" s="640"/>
      <c r="AI16" s="640"/>
      <c r="AJ16" s="640"/>
      <c r="AK16" s="640"/>
      <c r="AL16" s="609">
        <v>29.7</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142067</v>
      </c>
      <c r="CS16" s="587"/>
      <c r="CT16" s="587"/>
      <c r="CU16" s="587"/>
      <c r="CV16" s="587"/>
      <c r="CW16" s="587"/>
      <c r="CX16" s="587"/>
      <c r="CY16" s="588"/>
      <c r="CZ16" s="639">
        <v>3.3</v>
      </c>
      <c r="DA16" s="639"/>
      <c r="DB16" s="639"/>
      <c r="DC16" s="639"/>
      <c r="DD16" s="592" t="s">
        <v>112</v>
      </c>
      <c r="DE16" s="587"/>
      <c r="DF16" s="587"/>
      <c r="DG16" s="587"/>
      <c r="DH16" s="587"/>
      <c r="DI16" s="587"/>
      <c r="DJ16" s="587"/>
      <c r="DK16" s="587"/>
      <c r="DL16" s="587"/>
      <c r="DM16" s="587"/>
      <c r="DN16" s="587"/>
      <c r="DO16" s="587"/>
      <c r="DP16" s="588"/>
      <c r="DQ16" s="592">
        <v>82526</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756713</v>
      </c>
      <c r="S17" s="587"/>
      <c r="T17" s="587"/>
      <c r="U17" s="587"/>
      <c r="V17" s="587"/>
      <c r="W17" s="587"/>
      <c r="X17" s="587"/>
      <c r="Y17" s="588"/>
      <c r="Z17" s="639">
        <v>17</v>
      </c>
      <c r="AA17" s="639"/>
      <c r="AB17" s="639"/>
      <c r="AC17" s="639"/>
      <c r="AD17" s="640">
        <v>756713</v>
      </c>
      <c r="AE17" s="640"/>
      <c r="AF17" s="640"/>
      <c r="AG17" s="640"/>
      <c r="AH17" s="640"/>
      <c r="AI17" s="640"/>
      <c r="AJ17" s="640"/>
      <c r="AK17" s="640"/>
      <c r="AL17" s="609">
        <v>29.7</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403775</v>
      </c>
      <c r="CS17" s="587"/>
      <c r="CT17" s="587"/>
      <c r="CU17" s="587"/>
      <c r="CV17" s="587"/>
      <c r="CW17" s="587"/>
      <c r="CX17" s="587"/>
      <c r="CY17" s="588"/>
      <c r="CZ17" s="639">
        <v>9.4</v>
      </c>
      <c r="DA17" s="639"/>
      <c r="DB17" s="639"/>
      <c r="DC17" s="639"/>
      <c r="DD17" s="592" t="s">
        <v>112</v>
      </c>
      <c r="DE17" s="587"/>
      <c r="DF17" s="587"/>
      <c r="DG17" s="587"/>
      <c r="DH17" s="587"/>
      <c r="DI17" s="587"/>
      <c r="DJ17" s="587"/>
      <c r="DK17" s="587"/>
      <c r="DL17" s="587"/>
      <c r="DM17" s="587"/>
      <c r="DN17" s="587"/>
      <c r="DO17" s="587"/>
      <c r="DP17" s="588"/>
      <c r="DQ17" s="592">
        <v>397298</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131875</v>
      </c>
      <c r="S18" s="587"/>
      <c r="T18" s="587"/>
      <c r="U18" s="587"/>
      <c r="V18" s="587"/>
      <c r="W18" s="587"/>
      <c r="X18" s="587"/>
      <c r="Y18" s="588"/>
      <c r="Z18" s="639">
        <v>3</v>
      </c>
      <c r="AA18" s="639"/>
      <c r="AB18" s="639"/>
      <c r="AC18" s="639"/>
      <c r="AD18" s="640" t="s">
        <v>112</v>
      </c>
      <c r="AE18" s="640"/>
      <c r="AF18" s="640"/>
      <c r="AG18" s="640"/>
      <c r="AH18" s="640"/>
      <c r="AI18" s="640"/>
      <c r="AJ18" s="640"/>
      <c r="AK18" s="640"/>
      <c r="AL18" s="609" t="s">
        <v>112</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2</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t="s">
        <v>112</v>
      </c>
      <c r="BH19" s="587"/>
      <c r="BI19" s="587"/>
      <c r="BJ19" s="587"/>
      <c r="BK19" s="587"/>
      <c r="BL19" s="587"/>
      <c r="BM19" s="587"/>
      <c r="BN19" s="588"/>
      <c r="BO19" s="639" t="s">
        <v>112</v>
      </c>
      <c r="BP19" s="639"/>
      <c r="BQ19" s="639"/>
      <c r="BR19" s="639"/>
      <c r="BS19" s="592" t="s">
        <v>112</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2653122</v>
      </c>
      <c r="S20" s="587"/>
      <c r="T20" s="587"/>
      <c r="U20" s="587"/>
      <c r="V20" s="587"/>
      <c r="W20" s="587"/>
      <c r="X20" s="587"/>
      <c r="Y20" s="588"/>
      <c r="Z20" s="639">
        <v>59.5</v>
      </c>
      <c r="AA20" s="639"/>
      <c r="AB20" s="639"/>
      <c r="AC20" s="639"/>
      <c r="AD20" s="640">
        <v>2521245</v>
      </c>
      <c r="AE20" s="640"/>
      <c r="AF20" s="640"/>
      <c r="AG20" s="640"/>
      <c r="AH20" s="640"/>
      <c r="AI20" s="640"/>
      <c r="AJ20" s="640"/>
      <c r="AK20" s="640"/>
      <c r="AL20" s="609">
        <v>99.1</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t="s">
        <v>112</v>
      </c>
      <c r="BH20" s="587"/>
      <c r="BI20" s="587"/>
      <c r="BJ20" s="587"/>
      <c r="BK20" s="587"/>
      <c r="BL20" s="587"/>
      <c r="BM20" s="587"/>
      <c r="BN20" s="588"/>
      <c r="BO20" s="639" t="s">
        <v>112</v>
      </c>
      <c r="BP20" s="639"/>
      <c r="BQ20" s="639"/>
      <c r="BR20" s="639"/>
      <c r="BS20" s="592" t="s">
        <v>112</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4280333</v>
      </c>
      <c r="CS20" s="587"/>
      <c r="CT20" s="587"/>
      <c r="CU20" s="587"/>
      <c r="CV20" s="587"/>
      <c r="CW20" s="587"/>
      <c r="CX20" s="587"/>
      <c r="CY20" s="588"/>
      <c r="CZ20" s="639">
        <v>100</v>
      </c>
      <c r="DA20" s="639"/>
      <c r="DB20" s="639"/>
      <c r="DC20" s="639"/>
      <c r="DD20" s="592">
        <v>678890</v>
      </c>
      <c r="DE20" s="587"/>
      <c r="DF20" s="587"/>
      <c r="DG20" s="587"/>
      <c r="DH20" s="587"/>
      <c r="DI20" s="587"/>
      <c r="DJ20" s="587"/>
      <c r="DK20" s="587"/>
      <c r="DL20" s="587"/>
      <c r="DM20" s="587"/>
      <c r="DN20" s="587"/>
      <c r="DO20" s="587"/>
      <c r="DP20" s="588"/>
      <c r="DQ20" s="592">
        <v>3078967</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1609</v>
      </c>
      <c r="S21" s="587"/>
      <c r="T21" s="587"/>
      <c r="U21" s="587"/>
      <c r="V21" s="587"/>
      <c r="W21" s="587"/>
      <c r="X21" s="587"/>
      <c r="Y21" s="588"/>
      <c r="Z21" s="639">
        <v>0</v>
      </c>
      <c r="AA21" s="639"/>
      <c r="AB21" s="639"/>
      <c r="AC21" s="639"/>
      <c r="AD21" s="640">
        <v>1609</v>
      </c>
      <c r="AE21" s="640"/>
      <c r="AF21" s="640"/>
      <c r="AG21" s="640"/>
      <c r="AH21" s="640"/>
      <c r="AI21" s="640"/>
      <c r="AJ21" s="640"/>
      <c r="AK21" s="640"/>
      <c r="AL21" s="609">
        <v>0.1</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50146</v>
      </c>
      <c r="S22" s="587"/>
      <c r="T22" s="587"/>
      <c r="U22" s="587"/>
      <c r="V22" s="587"/>
      <c r="W22" s="587"/>
      <c r="X22" s="587"/>
      <c r="Y22" s="588"/>
      <c r="Z22" s="639">
        <v>1.1000000000000001</v>
      </c>
      <c r="AA22" s="639"/>
      <c r="AB22" s="639"/>
      <c r="AC22" s="639"/>
      <c r="AD22" s="640" t="s">
        <v>112</v>
      </c>
      <c r="AE22" s="640"/>
      <c r="AF22" s="640"/>
      <c r="AG22" s="640"/>
      <c r="AH22" s="640"/>
      <c r="AI22" s="640"/>
      <c r="AJ22" s="640"/>
      <c r="AK22" s="640"/>
      <c r="AL22" s="609" t="s">
        <v>112</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92508</v>
      </c>
      <c r="S23" s="587"/>
      <c r="T23" s="587"/>
      <c r="U23" s="587"/>
      <c r="V23" s="587"/>
      <c r="W23" s="587"/>
      <c r="X23" s="587"/>
      <c r="Y23" s="588"/>
      <c r="Z23" s="639">
        <v>2.1</v>
      </c>
      <c r="AA23" s="639"/>
      <c r="AB23" s="639"/>
      <c r="AC23" s="639"/>
      <c r="AD23" s="640">
        <v>20636</v>
      </c>
      <c r="AE23" s="640"/>
      <c r="AF23" s="640"/>
      <c r="AG23" s="640"/>
      <c r="AH23" s="640"/>
      <c r="AI23" s="640"/>
      <c r="AJ23" s="640"/>
      <c r="AK23" s="640"/>
      <c r="AL23" s="609">
        <v>0.8</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5282</v>
      </c>
      <c r="S24" s="587"/>
      <c r="T24" s="587"/>
      <c r="U24" s="587"/>
      <c r="V24" s="587"/>
      <c r="W24" s="587"/>
      <c r="X24" s="587"/>
      <c r="Y24" s="588"/>
      <c r="Z24" s="639">
        <v>0.1</v>
      </c>
      <c r="AA24" s="639"/>
      <c r="AB24" s="639"/>
      <c r="AC24" s="639"/>
      <c r="AD24" s="640" t="s">
        <v>112</v>
      </c>
      <c r="AE24" s="640"/>
      <c r="AF24" s="640"/>
      <c r="AG24" s="640"/>
      <c r="AH24" s="640"/>
      <c r="AI24" s="640"/>
      <c r="AJ24" s="640"/>
      <c r="AK24" s="640"/>
      <c r="AL24" s="609" t="s">
        <v>112</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1804680</v>
      </c>
      <c r="CS24" s="637"/>
      <c r="CT24" s="637"/>
      <c r="CU24" s="637"/>
      <c r="CV24" s="637"/>
      <c r="CW24" s="637"/>
      <c r="CX24" s="637"/>
      <c r="CY24" s="684"/>
      <c r="CZ24" s="688">
        <v>42.2</v>
      </c>
      <c r="DA24" s="689"/>
      <c r="DB24" s="689"/>
      <c r="DC24" s="690"/>
      <c r="DD24" s="683">
        <v>1407525</v>
      </c>
      <c r="DE24" s="637"/>
      <c r="DF24" s="637"/>
      <c r="DG24" s="637"/>
      <c r="DH24" s="637"/>
      <c r="DI24" s="637"/>
      <c r="DJ24" s="637"/>
      <c r="DK24" s="684"/>
      <c r="DL24" s="683">
        <v>1402103</v>
      </c>
      <c r="DM24" s="637"/>
      <c r="DN24" s="637"/>
      <c r="DO24" s="637"/>
      <c r="DP24" s="637"/>
      <c r="DQ24" s="637"/>
      <c r="DR24" s="637"/>
      <c r="DS24" s="637"/>
      <c r="DT24" s="637"/>
      <c r="DU24" s="637"/>
      <c r="DV24" s="684"/>
      <c r="DW24" s="685">
        <v>50.2</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508871</v>
      </c>
      <c r="S25" s="587"/>
      <c r="T25" s="587"/>
      <c r="U25" s="587"/>
      <c r="V25" s="587"/>
      <c r="W25" s="587"/>
      <c r="X25" s="587"/>
      <c r="Y25" s="588"/>
      <c r="Z25" s="639">
        <v>11.4</v>
      </c>
      <c r="AA25" s="639"/>
      <c r="AB25" s="639"/>
      <c r="AC25" s="639"/>
      <c r="AD25" s="640" t="s">
        <v>112</v>
      </c>
      <c r="AE25" s="640"/>
      <c r="AF25" s="640"/>
      <c r="AG25" s="640"/>
      <c r="AH25" s="640"/>
      <c r="AI25" s="640"/>
      <c r="AJ25" s="640"/>
      <c r="AK25" s="640"/>
      <c r="AL25" s="609" t="s">
        <v>112</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874531</v>
      </c>
      <c r="CS25" s="605"/>
      <c r="CT25" s="605"/>
      <c r="CU25" s="605"/>
      <c r="CV25" s="605"/>
      <c r="CW25" s="605"/>
      <c r="CX25" s="605"/>
      <c r="CY25" s="606"/>
      <c r="CZ25" s="589">
        <v>20.399999999999999</v>
      </c>
      <c r="DA25" s="607"/>
      <c r="DB25" s="607"/>
      <c r="DC25" s="608"/>
      <c r="DD25" s="592">
        <v>804393</v>
      </c>
      <c r="DE25" s="605"/>
      <c r="DF25" s="605"/>
      <c r="DG25" s="605"/>
      <c r="DH25" s="605"/>
      <c r="DI25" s="605"/>
      <c r="DJ25" s="605"/>
      <c r="DK25" s="606"/>
      <c r="DL25" s="592">
        <v>800509</v>
      </c>
      <c r="DM25" s="605"/>
      <c r="DN25" s="605"/>
      <c r="DO25" s="605"/>
      <c r="DP25" s="605"/>
      <c r="DQ25" s="605"/>
      <c r="DR25" s="605"/>
      <c r="DS25" s="605"/>
      <c r="DT25" s="605"/>
      <c r="DU25" s="605"/>
      <c r="DV25" s="606"/>
      <c r="DW25" s="609">
        <v>28.6</v>
      </c>
      <c r="DX25" s="610"/>
      <c r="DY25" s="610"/>
      <c r="DZ25" s="610"/>
      <c r="EA25" s="610"/>
      <c r="EB25" s="610"/>
      <c r="EC25" s="611"/>
    </row>
    <row r="26" spans="2:133" ht="11.25" customHeight="1">
      <c r="B26" s="680" t="s">
        <v>277</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543829</v>
      </c>
      <c r="CS26" s="587"/>
      <c r="CT26" s="587"/>
      <c r="CU26" s="587"/>
      <c r="CV26" s="587"/>
      <c r="CW26" s="587"/>
      <c r="CX26" s="587"/>
      <c r="CY26" s="588"/>
      <c r="CZ26" s="589">
        <v>12.7</v>
      </c>
      <c r="DA26" s="607"/>
      <c r="DB26" s="607"/>
      <c r="DC26" s="608"/>
      <c r="DD26" s="592">
        <v>482278</v>
      </c>
      <c r="DE26" s="587"/>
      <c r="DF26" s="587"/>
      <c r="DG26" s="587"/>
      <c r="DH26" s="587"/>
      <c r="DI26" s="587"/>
      <c r="DJ26" s="587"/>
      <c r="DK26" s="588"/>
      <c r="DL26" s="592" t="s">
        <v>216</v>
      </c>
      <c r="DM26" s="587"/>
      <c r="DN26" s="587"/>
      <c r="DO26" s="587"/>
      <c r="DP26" s="587"/>
      <c r="DQ26" s="587"/>
      <c r="DR26" s="587"/>
      <c r="DS26" s="587"/>
      <c r="DT26" s="587"/>
      <c r="DU26" s="587"/>
      <c r="DV26" s="588"/>
      <c r="DW26" s="609" t="s">
        <v>216</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359718</v>
      </c>
      <c r="S27" s="587"/>
      <c r="T27" s="587"/>
      <c r="U27" s="587"/>
      <c r="V27" s="587"/>
      <c r="W27" s="587"/>
      <c r="X27" s="587"/>
      <c r="Y27" s="588"/>
      <c r="Z27" s="639">
        <v>8.1</v>
      </c>
      <c r="AA27" s="639"/>
      <c r="AB27" s="639"/>
      <c r="AC27" s="639"/>
      <c r="AD27" s="640" t="s">
        <v>112</v>
      </c>
      <c r="AE27" s="640"/>
      <c r="AF27" s="640"/>
      <c r="AG27" s="640"/>
      <c r="AH27" s="640"/>
      <c r="AI27" s="640"/>
      <c r="AJ27" s="640"/>
      <c r="AK27" s="640"/>
      <c r="AL27" s="609" t="s">
        <v>112</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1552288</v>
      </c>
      <c r="BH27" s="587"/>
      <c r="BI27" s="587"/>
      <c r="BJ27" s="587"/>
      <c r="BK27" s="587"/>
      <c r="BL27" s="587"/>
      <c r="BM27" s="587"/>
      <c r="BN27" s="588"/>
      <c r="BO27" s="639">
        <v>100</v>
      </c>
      <c r="BP27" s="639"/>
      <c r="BQ27" s="639"/>
      <c r="BR27" s="639"/>
      <c r="BS27" s="592">
        <v>21558</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526374</v>
      </c>
      <c r="CS27" s="605"/>
      <c r="CT27" s="605"/>
      <c r="CU27" s="605"/>
      <c r="CV27" s="605"/>
      <c r="CW27" s="605"/>
      <c r="CX27" s="605"/>
      <c r="CY27" s="606"/>
      <c r="CZ27" s="589">
        <v>12.3</v>
      </c>
      <c r="DA27" s="607"/>
      <c r="DB27" s="607"/>
      <c r="DC27" s="608"/>
      <c r="DD27" s="592">
        <v>205834</v>
      </c>
      <c r="DE27" s="605"/>
      <c r="DF27" s="605"/>
      <c r="DG27" s="605"/>
      <c r="DH27" s="605"/>
      <c r="DI27" s="605"/>
      <c r="DJ27" s="605"/>
      <c r="DK27" s="606"/>
      <c r="DL27" s="592">
        <v>204296</v>
      </c>
      <c r="DM27" s="605"/>
      <c r="DN27" s="605"/>
      <c r="DO27" s="605"/>
      <c r="DP27" s="605"/>
      <c r="DQ27" s="605"/>
      <c r="DR27" s="605"/>
      <c r="DS27" s="605"/>
      <c r="DT27" s="605"/>
      <c r="DU27" s="605"/>
      <c r="DV27" s="606"/>
      <c r="DW27" s="609">
        <v>7.3</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14941</v>
      </c>
      <c r="S28" s="587"/>
      <c r="T28" s="587"/>
      <c r="U28" s="587"/>
      <c r="V28" s="587"/>
      <c r="W28" s="587"/>
      <c r="X28" s="587"/>
      <c r="Y28" s="588"/>
      <c r="Z28" s="639">
        <v>0.3</v>
      </c>
      <c r="AA28" s="639"/>
      <c r="AB28" s="639"/>
      <c r="AC28" s="639"/>
      <c r="AD28" s="640">
        <v>439</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403775</v>
      </c>
      <c r="CS28" s="587"/>
      <c r="CT28" s="587"/>
      <c r="CU28" s="587"/>
      <c r="CV28" s="587"/>
      <c r="CW28" s="587"/>
      <c r="CX28" s="587"/>
      <c r="CY28" s="588"/>
      <c r="CZ28" s="589">
        <v>9.4</v>
      </c>
      <c r="DA28" s="607"/>
      <c r="DB28" s="607"/>
      <c r="DC28" s="608"/>
      <c r="DD28" s="592">
        <v>397298</v>
      </c>
      <c r="DE28" s="587"/>
      <c r="DF28" s="587"/>
      <c r="DG28" s="587"/>
      <c r="DH28" s="587"/>
      <c r="DI28" s="587"/>
      <c r="DJ28" s="587"/>
      <c r="DK28" s="588"/>
      <c r="DL28" s="592">
        <v>397298</v>
      </c>
      <c r="DM28" s="587"/>
      <c r="DN28" s="587"/>
      <c r="DO28" s="587"/>
      <c r="DP28" s="587"/>
      <c r="DQ28" s="587"/>
      <c r="DR28" s="587"/>
      <c r="DS28" s="587"/>
      <c r="DT28" s="587"/>
      <c r="DU28" s="587"/>
      <c r="DV28" s="588"/>
      <c r="DW28" s="609">
        <v>14.2</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2802</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58</v>
      </c>
      <c r="CG29" s="620"/>
      <c r="CH29" s="620"/>
      <c r="CI29" s="620"/>
      <c r="CJ29" s="620"/>
      <c r="CK29" s="620"/>
      <c r="CL29" s="620"/>
      <c r="CM29" s="620"/>
      <c r="CN29" s="620"/>
      <c r="CO29" s="620"/>
      <c r="CP29" s="620"/>
      <c r="CQ29" s="621"/>
      <c r="CR29" s="586">
        <v>403258</v>
      </c>
      <c r="CS29" s="605"/>
      <c r="CT29" s="605"/>
      <c r="CU29" s="605"/>
      <c r="CV29" s="605"/>
      <c r="CW29" s="605"/>
      <c r="CX29" s="605"/>
      <c r="CY29" s="606"/>
      <c r="CZ29" s="589">
        <v>9.4</v>
      </c>
      <c r="DA29" s="607"/>
      <c r="DB29" s="607"/>
      <c r="DC29" s="608"/>
      <c r="DD29" s="592">
        <v>396781</v>
      </c>
      <c r="DE29" s="605"/>
      <c r="DF29" s="605"/>
      <c r="DG29" s="605"/>
      <c r="DH29" s="605"/>
      <c r="DI29" s="605"/>
      <c r="DJ29" s="605"/>
      <c r="DK29" s="606"/>
      <c r="DL29" s="592">
        <v>396781</v>
      </c>
      <c r="DM29" s="605"/>
      <c r="DN29" s="605"/>
      <c r="DO29" s="605"/>
      <c r="DP29" s="605"/>
      <c r="DQ29" s="605"/>
      <c r="DR29" s="605"/>
      <c r="DS29" s="605"/>
      <c r="DT29" s="605"/>
      <c r="DU29" s="605"/>
      <c r="DV29" s="606"/>
      <c r="DW29" s="609">
        <v>14.2</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148690</v>
      </c>
      <c r="S30" s="587"/>
      <c r="T30" s="587"/>
      <c r="U30" s="587"/>
      <c r="V30" s="587"/>
      <c r="W30" s="587"/>
      <c r="X30" s="587"/>
      <c r="Y30" s="588"/>
      <c r="Z30" s="639">
        <v>3.3</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171</v>
      </c>
      <c r="AY30" s="674"/>
      <c r="AZ30" s="674"/>
      <c r="BA30" s="674"/>
      <c r="BB30" s="674"/>
      <c r="BC30" s="674"/>
      <c r="BD30" s="674"/>
      <c r="BE30" s="674"/>
      <c r="BF30" s="675"/>
      <c r="BG30" s="652">
        <v>98.7</v>
      </c>
      <c r="BH30" s="653"/>
      <c r="BI30" s="653"/>
      <c r="BJ30" s="653"/>
      <c r="BK30" s="653"/>
      <c r="BL30" s="653"/>
      <c r="BM30" s="654">
        <v>96.1</v>
      </c>
      <c r="BN30" s="653"/>
      <c r="BO30" s="653"/>
      <c r="BP30" s="653"/>
      <c r="BQ30" s="655"/>
      <c r="BR30" s="652">
        <v>98.9</v>
      </c>
      <c r="BS30" s="653"/>
      <c r="BT30" s="653"/>
      <c r="BU30" s="653"/>
      <c r="BV30" s="653"/>
      <c r="BW30" s="653"/>
      <c r="BX30" s="654">
        <v>96.1</v>
      </c>
      <c r="BY30" s="653"/>
      <c r="BZ30" s="653"/>
      <c r="CA30" s="653"/>
      <c r="CB30" s="655"/>
      <c r="CD30" s="658"/>
      <c r="CE30" s="659"/>
      <c r="CF30" s="623" t="s">
        <v>292</v>
      </c>
      <c r="CG30" s="620"/>
      <c r="CH30" s="620"/>
      <c r="CI30" s="620"/>
      <c r="CJ30" s="620"/>
      <c r="CK30" s="620"/>
      <c r="CL30" s="620"/>
      <c r="CM30" s="620"/>
      <c r="CN30" s="620"/>
      <c r="CO30" s="620"/>
      <c r="CP30" s="620"/>
      <c r="CQ30" s="621"/>
      <c r="CR30" s="586">
        <v>347533</v>
      </c>
      <c r="CS30" s="587"/>
      <c r="CT30" s="587"/>
      <c r="CU30" s="587"/>
      <c r="CV30" s="587"/>
      <c r="CW30" s="587"/>
      <c r="CX30" s="587"/>
      <c r="CY30" s="588"/>
      <c r="CZ30" s="589">
        <v>8.1</v>
      </c>
      <c r="DA30" s="607"/>
      <c r="DB30" s="607"/>
      <c r="DC30" s="608"/>
      <c r="DD30" s="592">
        <v>341056</v>
      </c>
      <c r="DE30" s="587"/>
      <c r="DF30" s="587"/>
      <c r="DG30" s="587"/>
      <c r="DH30" s="587"/>
      <c r="DI30" s="587"/>
      <c r="DJ30" s="587"/>
      <c r="DK30" s="588"/>
      <c r="DL30" s="592">
        <v>341056</v>
      </c>
      <c r="DM30" s="587"/>
      <c r="DN30" s="587"/>
      <c r="DO30" s="587"/>
      <c r="DP30" s="587"/>
      <c r="DQ30" s="587"/>
      <c r="DR30" s="587"/>
      <c r="DS30" s="587"/>
      <c r="DT30" s="587"/>
      <c r="DU30" s="587"/>
      <c r="DV30" s="588"/>
      <c r="DW30" s="609">
        <v>12.2</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85069</v>
      </c>
      <c r="S31" s="587"/>
      <c r="T31" s="587"/>
      <c r="U31" s="587"/>
      <c r="V31" s="587"/>
      <c r="W31" s="587"/>
      <c r="X31" s="587"/>
      <c r="Y31" s="588"/>
      <c r="Z31" s="639">
        <v>1.9</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98.6</v>
      </c>
      <c r="BH31" s="605"/>
      <c r="BI31" s="605"/>
      <c r="BJ31" s="605"/>
      <c r="BK31" s="605"/>
      <c r="BL31" s="605"/>
      <c r="BM31" s="641">
        <v>95.7</v>
      </c>
      <c r="BN31" s="651"/>
      <c r="BO31" s="651"/>
      <c r="BP31" s="651"/>
      <c r="BQ31" s="615"/>
      <c r="BR31" s="650">
        <v>98.5</v>
      </c>
      <c r="BS31" s="605"/>
      <c r="BT31" s="605"/>
      <c r="BU31" s="605"/>
      <c r="BV31" s="605"/>
      <c r="BW31" s="605"/>
      <c r="BX31" s="641">
        <v>95.6</v>
      </c>
      <c r="BY31" s="651"/>
      <c r="BZ31" s="651"/>
      <c r="CA31" s="651"/>
      <c r="CB31" s="615"/>
      <c r="CD31" s="658"/>
      <c r="CE31" s="659"/>
      <c r="CF31" s="623" t="s">
        <v>296</v>
      </c>
      <c r="CG31" s="620"/>
      <c r="CH31" s="620"/>
      <c r="CI31" s="620"/>
      <c r="CJ31" s="620"/>
      <c r="CK31" s="620"/>
      <c r="CL31" s="620"/>
      <c r="CM31" s="620"/>
      <c r="CN31" s="620"/>
      <c r="CO31" s="620"/>
      <c r="CP31" s="620"/>
      <c r="CQ31" s="621"/>
      <c r="CR31" s="586">
        <v>55725</v>
      </c>
      <c r="CS31" s="605"/>
      <c r="CT31" s="605"/>
      <c r="CU31" s="605"/>
      <c r="CV31" s="605"/>
      <c r="CW31" s="605"/>
      <c r="CX31" s="605"/>
      <c r="CY31" s="606"/>
      <c r="CZ31" s="589">
        <v>1.3</v>
      </c>
      <c r="DA31" s="607"/>
      <c r="DB31" s="607"/>
      <c r="DC31" s="608"/>
      <c r="DD31" s="592">
        <v>55725</v>
      </c>
      <c r="DE31" s="605"/>
      <c r="DF31" s="605"/>
      <c r="DG31" s="605"/>
      <c r="DH31" s="605"/>
      <c r="DI31" s="605"/>
      <c r="DJ31" s="605"/>
      <c r="DK31" s="606"/>
      <c r="DL31" s="592">
        <v>55725</v>
      </c>
      <c r="DM31" s="605"/>
      <c r="DN31" s="605"/>
      <c r="DO31" s="605"/>
      <c r="DP31" s="605"/>
      <c r="DQ31" s="605"/>
      <c r="DR31" s="605"/>
      <c r="DS31" s="605"/>
      <c r="DT31" s="605"/>
      <c r="DU31" s="605"/>
      <c r="DV31" s="606"/>
      <c r="DW31" s="609">
        <v>2</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52235</v>
      </c>
      <c r="S32" s="587"/>
      <c r="T32" s="587"/>
      <c r="U32" s="587"/>
      <c r="V32" s="587"/>
      <c r="W32" s="587"/>
      <c r="X32" s="587"/>
      <c r="Y32" s="588"/>
      <c r="Z32" s="639">
        <v>1.2</v>
      </c>
      <c r="AA32" s="639"/>
      <c r="AB32" s="639"/>
      <c r="AC32" s="639"/>
      <c r="AD32" s="640">
        <v>439</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98.7</v>
      </c>
      <c r="BH32" s="571"/>
      <c r="BI32" s="571"/>
      <c r="BJ32" s="571"/>
      <c r="BK32" s="571"/>
      <c r="BL32" s="571"/>
      <c r="BM32" s="634">
        <v>96.1</v>
      </c>
      <c r="BN32" s="571"/>
      <c r="BO32" s="571"/>
      <c r="BP32" s="571"/>
      <c r="BQ32" s="628"/>
      <c r="BR32" s="649">
        <v>99.1</v>
      </c>
      <c r="BS32" s="571"/>
      <c r="BT32" s="571"/>
      <c r="BU32" s="571"/>
      <c r="BV32" s="571"/>
      <c r="BW32" s="571"/>
      <c r="BX32" s="634">
        <v>96.1</v>
      </c>
      <c r="BY32" s="571"/>
      <c r="BZ32" s="571"/>
      <c r="CA32" s="571"/>
      <c r="CB32" s="628"/>
      <c r="CD32" s="660"/>
      <c r="CE32" s="661"/>
      <c r="CF32" s="623" t="s">
        <v>299</v>
      </c>
      <c r="CG32" s="620"/>
      <c r="CH32" s="620"/>
      <c r="CI32" s="620"/>
      <c r="CJ32" s="620"/>
      <c r="CK32" s="620"/>
      <c r="CL32" s="620"/>
      <c r="CM32" s="620"/>
      <c r="CN32" s="620"/>
      <c r="CO32" s="620"/>
      <c r="CP32" s="620"/>
      <c r="CQ32" s="621"/>
      <c r="CR32" s="586">
        <v>517</v>
      </c>
      <c r="CS32" s="587"/>
      <c r="CT32" s="587"/>
      <c r="CU32" s="587"/>
      <c r="CV32" s="587"/>
      <c r="CW32" s="587"/>
      <c r="CX32" s="587"/>
      <c r="CY32" s="588"/>
      <c r="CZ32" s="589">
        <v>0</v>
      </c>
      <c r="DA32" s="607"/>
      <c r="DB32" s="607"/>
      <c r="DC32" s="608"/>
      <c r="DD32" s="592">
        <v>517</v>
      </c>
      <c r="DE32" s="587"/>
      <c r="DF32" s="587"/>
      <c r="DG32" s="587"/>
      <c r="DH32" s="587"/>
      <c r="DI32" s="587"/>
      <c r="DJ32" s="587"/>
      <c r="DK32" s="588"/>
      <c r="DL32" s="592">
        <v>517</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482281</v>
      </c>
      <c r="S33" s="587"/>
      <c r="T33" s="587"/>
      <c r="U33" s="587"/>
      <c r="V33" s="587"/>
      <c r="W33" s="587"/>
      <c r="X33" s="587"/>
      <c r="Y33" s="588"/>
      <c r="Z33" s="639">
        <v>10.8</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1654696</v>
      </c>
      <c r="CS33" s="605"/>
      <c r="CT33" s="605"/>
      <c r="CU33" s="605"/>
      <c r="CV33" s="605"/>
      <c r="CW33" s="605"/>
      <c r="CX33" s="605"/>
      <c r="CY33" s="606"/>
      <c r="CZ33" s="589">
        <v>38.700000000000003</v>
      </c>
      <c r="DA33" s="607"/>
      <c r="DB33" s="607"/>
      <c r="DC33" s="608"/>
      <c r="DD33" s="592">
        <v>1450926</v>
      </c>
      <c r="DE33" s="605"/>
      <c r="DF33" s="605"/>
      <c r="DG33" s="605"/>
      <c r="DH33" s="605"/>
      <c r="DI33" s="605"/>
      <c r="DJ33" s="605"/>
      <c r="DK33" s="606"/>
      <c r="DL33" s="592">
        <v>1022720</v>
      </c>
      <c r="DM33" s="605"/>
      <c r="DN33" s="605"/>
      <c r="DO33" s="605"/>
      <c r="DP33" s="605"/>
      <c r="DQ33" s="605"/>
      <c r="DR33" s="605"/>
      <c r="DS33" s="605"/>
      <c r="DT33" s="605"/>
      <c r="DU33" s="605"/>
      <c r="DV33" s="606"/>
      <c r="DW33" s="609">
        <v>36.6</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499494</v>
      </c>
      <c r="CS34" s="587"/>
      <c r="CT34" s="587"/>
      <c r="CU34" s="587"/>
      <c r="CV34" s="587"/>
      <c r="CW34" s="587"/>
      <c r="CX34" s="587"/>
      <c r="CY34" s="588"/>
      <c r="CZ34" s="589">
        <v>11.7</v>
      </c>
      <c r="DA34" s="607"/>
      <c r="DB34" s="607"/>
      <c r="DC34" s="608"/>
      <c r="DD34" s="592">
        <v>399950</v>
      </c>
      <c r="DE34" s="587"/>
      <c r="DF34" s="587"/>
      <c r="DG34" s="587"/>
      <c r="DH34" s="587"/>
      <c r="DI34" s="587"/>
      <c r="DJ34" s="587"/>
      <c r="DK34" s="588"/>
      <c r="DL34" s="592">
        <v>314295</v>
      </c>
      <c r="DM34" s="587"/>
      <c r="DN34" s="587"/>
      <c r="DO34" s="587"/>
      <c r="DP34" s="587"/>
      <c r="DQ34" s="587"/>
      <c r="DR34" s="587"/>
      <c r="DS34" s="587"/>
      <c r="DT34" s="587"/>
      <c r="DU34" s="587"/>
      <c r="DV34" s="588"/>
      <c r="DW34" s="609">
        <v>11.2</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249781</v>
      </c>
      <c r="S35" s="587"/>
      <c r="T35" s="587"/>
      <c r="U35" s="587"/>
      <c r="V35" s="587"/>
      <c r="W35" s="587"/>
      <c r="X35" s="587"/>
      <c r="Y35" s="588"/>
      <c r="Z35" s="639">
        <v>5.6</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571749</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-33586</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15672</v>
      </c>
      <c r="CS35" s="605"/>
      <c r="CT35" s="605"/>
      <c r="CU35" s="605"/>
      <c r="CV35" s="605"/>
      <c r="CW35" s="605"/>
      <c r="CX35" s="605"/>
      <c r="CY35" s="606"/>
      <c r="CZ35" s="589">
        <v>0.4</v>
      </c>
      <c r="DA35" s="607"/>
      <c r="DB35" s="607"/>
      <c r="DC35" s="608"/>
      <c r="DD35" s="592">
        <v>15047</v>
      </c>
      <c r="DE35" s="605"/>
      <c r="DF35" s="605"/>
      <c r="DG35" s="605"/>
      <c r="DH35" s="605"/>
      <c r="DI35" s="605"/>
      <c r="DJ35" s="605"/>
      <c r="DK35" s="606"/>
      <c r="DL35" s="592">
        <v>15047</v>
      </c>
      <c r="DM35" s="605"/>
      <c r="DN35" s="605"/>
      <c r="DO35" s="605"/>
      <c r="DP35" s="605"/>
      <c r="DQ35" s="605"/>
      <c r="DR35" s="605"/>
      <c r="DS35" s="605"/>
      <c r="DT35" s="605"/>
      <c r="DU35" s="605"/>
      <c r="DV35" s="606"/>
      <c r="DW35" s="609">
        <v>0.5</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4457274</v>
      </c>
      <c r="S36" s="627"/>
      <c r="T36" s="627"/>
      <c r="U36" s="627"/>
      <c r="V36" s="627"/>
      <c r="W36" s="627"/>
      <c r="X36" s="627"/>
      <c r="Y36" s="630"/>
      <c r="Z36" s="631">
        <v>100</v>
      </c>
      <c r="AA36" s="631"/>
      <c r="AB36" s="631"/>
      <c r="AC36" s="631"/>
      <c r="AD36" s="632">
        <v>2544368</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216026</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-47328</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497742</v>
      </c>
      <c r="CS36" s="587"/>
      <c r="CT36" s="587"/>
      <c r="CU36" s="587"/>
      <c r="CV36" s="587"/>
      <c r="CW36" s="587"/>
      <c r="CX36" s="587"/>
      <c r="CY36" s="588"/>
      <c r="CZ36" s="589">
        <v>11.6</v>
      </c>
      <c r="DA36" s="607"/>
      <c r="DB36" s="607"/>
      <c r="DC36" s="608"/>
      <c r="DD36" s="592">
        <v>448477</v>
      </c>
      <c r="DE36" s="587"/>
      <c r="DF36" s="587"/>
      <c r="DG36" s="587"/>
      <c r="DH36" s="587"/>
      <c r="DI36" s="587"/>
      <c r="DJ36" s="587"/>
      <c r="DK36" s="588"/>
      <c r="DL36" s="592">
        <v>354369</v>
      </c>
      <c r="DM36" s="587"/>
      <c r="DN36" s="587"/>
      <c r="DO36" s="587"/>
      <c r="DP36" s="587"/>
      <c r="DQ36" s="587"/>
      <c r="DR36" s="587"/>
      <c r="DS36" s="587"/>
      <c r="DT36" s="587"/>
      <c r="DU36" s="587"/>
      <c r="DV36" s="588"/>
      <c r="DW36" s="609">
        <v>12.7</v>
      </c>
      <c r="DX36" s="610"/>
      <c r="DY36" s="610"/>
      <c r="DZ36" s="610"/>
      <c r="EA36" s="610"/>
      <c r="EB36" s="610"/>
      <c r="EC36" s="611"/>
    </row>
    <row r="37" spans="2:133" ht="11.25" customHeight="1">
      <c r="AQ37" s="612" t="s">
        <v>314</v>
      </c>
      <c r="AR37" s="613"/>
      <c r="AS37" s="613"/>
      <c r="AT37" s="613"/>
      <c r="AU37" s="613"/>
      <c r="AV37" s="613"/>
      <c r="AW37" s="613"/>
      <c r="AX37" s="613"/>
      <c r="AY37" s="614"/>
      <c r="AZ37" s="586">
        <v>34794</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1393</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132365</v>
      </c>
      <c r="CS37" s="605"/>
      <c r="CT37" s="605"/>
      <c r="CU37" s="605"/>
      <c r="CV37" s="605"/>
      <c r="CW37" s="605"/>
      <c r="CX37" s="605"/>
      <c r="CY37" s="606"/>
      <c r="CZ37" s="589">
        <v>3.1</v>
      </c>
      <c r="DA37" s="607"/>
      <c r="DB37" s="607"/>
      <c r="DC37" s="608"/>
      <c r="DD37" s="592">
        <v>132365</v>
      </c>
      <c r="DE37" s="605"/>
      <c r="DF37" s="605"/>
      <c r="DG37" s="605"/>
      <c r="DH37" s="605"/>
      <c r="DI37" s="605"/>
      <c r="DJ37" s="605"/>
      <c r="DK37" s="606"/>
      <c r="DL37" s="592">
        <v>96566</v>
      </c>
      <c r="DM37" s="605"/>
      <c r="DN37" s="605"/>
      <c r="DO37" s="605"/>
      <c r="DP37" s="605"/>
      <c r="DQ37" s="605"/>
      <c r="DR37" s="605"/>
      <c r="DS37" s="605"/>
      <c r="DT37" s="605"/>
      <c r="DU37" s="605"/>
      <c r="DV37" s="606"/>
      <c r="DW37" s="609">
        <v>3.5</v>
      </c>
      <c r="DX37" s="610"/>
      <c r="DY37" s="610"/>
      <c r="DZ37" s="610"/>
      <c r="EA37" s="610"/>
      <c r="EB37" s="610"/>
      <c r="EC37" s="611"/>
    </row>
    <row r="38" spans="2:133" ht="11.25" customHeight="1">
      <c r="AQ38" s="612" t="s">
        <v>317</v>
      </c>
      <c r="AR38" s="613"/>
      <c r="AS38" s="613"/>
      <c r="AT38" s="613"/>
      <c r="AU38" s="613"/>
      <c r="AV38" s="613"/>
      <c r="AW38" s="613"/>
      <c r="AX38" s="613"/>
      <c r="AY38" s="614"/>
      <c r="AZ38" s="586">
        <v>2850</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2665</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568899</v>
      </c>
      <c r="CS38" s="587"/>
      <c r="CT38" s="587"/>
      <c r="CU38" s="587"/>
      <c r="CV38" s="587"/>
      <c r="CW38" s="587"/>
      <c r="CX38" s="587"/>
      <c r="CY38" s="588"/>
      <c r="CZ38" s="589">
        <v>13.3</v>
      </c>
      <c r="DA38" s="607"/>
      <c r="DB38" s="607"/>
      <c r="DC38" s="608"/>
      <c r="DD38" s="592">
        <v>530772</v>
      </c>
      <c r="DE38" s="587"/>
      <c r="DF38" s="587"/>
      <c r="DG38" s="587"/>
      <c r="DH38" s="587"/>
      <c r="DI38" s="587"/>
      <c r="DJ38" s="587"/>
      <c r="DK38" s="588"/>
      <c r="DL38" s="592">
        <v>339009</v>
      </c>
      <c r="DM38" s="587"/>
      <c r="DN38" s="587"/>
      <c r="DO38" s="587"/>
      <c r="DP38" s="587"/>
      <c r="DQ38" s="587"/>
      <c r="DR38" s="587"/>
      <c r="DS38" s="587"/>
      <c r="DT38" s="587"/>
      <c r="DU38" s="587"/>
      <c r="DV38" s="588"/>
      <c r="DW38" s="609">
        <v>12.1</v>
      </c>
      <c r="DX38" s="610"/>
      <c r="DY38" s="610"/>
      <c r="DZ38" s="610"/>
      <c r="EA38" s="610"/>
      <c r="EB38" s="610"/>
      <c r="EC38" s="611"/>
    </row>
    <row r="39" spans="2:133" ht="11.25" customHeight="1">
      <c r="AQ39" s="612" t="s">
        <v>320</v>
      </c>
      <c r="AR39" s="613"/>
      <c r="AS39" s="613"/>
      <c r="AT39" s="613"/>
      <c r="AU39" s="613"/>
      <c r="AV39" s="613"/>
      <c r="AW39" s="613"/>
      <c r="AX39" s="613"/>
      <c r="AY39" s="614"/>
      <c r="AZ39" s="586" t="s">
        <v>321</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95</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72809</v>
      </c>
      <c r="CS39" s="605"/>
      <c r="CT39" s="605"/>
      <c r="CU39" s="605"/>
      <c r="CV39" s="605"/>
      <c r="CW39" s="605"/>
      <c r="CX39" s="605"/>
      <c r="CY39" s="606"/>
      <c r="CZ39" s="589">
        <v>1.7</v>
      </c>
      <c r="DA39" s="607"/>
      <c r="DB39" s="607"/>
      <c r="DC39" s="608"/>
      <c r="DD39" s="592">
        <v>56600</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86152</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82</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80</v>
      </c>
      <c r="CS40" s="587"/>
      <c r="CT40" s="587"/>
      <c r="CU40" s="587"/>
      <c r="CV40" s="587"/>
      <c r="CW40" s="587"/>
      <c r="CX40" s="587"/>
      <c r="CY40" s="588"/>
      <c r="CZ40" s="589">
        <v>0</v>
      </c>
      <c r="DA40" s="607"/>
      <c r="DB40" s="607"/>
      <c r="DC40" s="608"/>
      <c r="DD40" s="592">
        <v>80</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231927</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274</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820957</v>
      </c>
      <c r="CS42" s="587"/>
      <c r="CT42" s="587"/>
      <c r="CU42" s="587"/>
      <c r="CV42" s="587"/>
      <c r="CW42" s="587"/>
      <c r="CX42" s="587"/>
      <c r="CY42" s="588"/>
      <c r="CZ42" s="589">
        <v>19.2</v>
      </c>
      <c r="DA42" s="590"/>
      <c r="DB42" s="590"/>
      <c r="DC42" s="591"/>
      <c r="DD42" s="592">
        <v>220516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23697</v>
      </c>
      <c r="CS43" s="605"/>
      <c r="CT43" s="605"/>
      <c r="CU43" s="605"/>
      <c r="CV43" s="605"/>
      <c r="CW43" s="605"/>
      <c r="CX43" s="605"/>
      <c r="CY43" s="606"/>
      <c r="CZ43" s="589">
        <v>0.6</v>
      </c>
      <c r="DA43" s="607"/>
      <c r="DB43" s="607"/>
      <c r="DC43" s="608"/>
      <c r="DD43" s="592">
        <v>23697</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288</v>
      </c>
      <c r="CE44" s="600"/>
      <c r="CF44" s="583" t="s">
        <v>337</v>
      </c>
      <c r="CG44" s="584"/>
      <c r="CH44" s="584"/>
      <c r="CI44" s="584"/>
      <c r="CJ44" s="584"/>
      <c r="CK44" s="584"/>
      <c r="CL44" s="584"/>
      <c r="CM44" s="584"/>
      <c r="CN44" s="584"/>
      <c r="CO44" s="584"/>
      <c r="CP44" s="584"/>
      <c r="CQ44" s="585"/>
      <c r="CR44" s="586">
        <v>678890</v>
      </c>
      <c r="CS44" s="587"/>
      <c r="CT44" s="587"/>
      <c r="CU44" s="587"/>
      <c r="CV44" s="587"/>
      <c r="CW44" s="587"/>
      <c r="CX44" s="587"/>
      <c r="CY44" s="588"/>
      <c r="CZ44" s="589">
        <v>15.9</v>
      </c>
      <c r="DA44" s="590"/>
      <c r="DB44" s="590"/>
      <c r="DC44" s="591"/>
      <c r="DD44" s="592">
        <v>137990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448716</v>
      </c>
      <c r="CS45" s="605"/>
      <c r="CT45" s="605"/>
      <c r="CU45" s="605"/>
      <c r="CV45" s="605"/>
      <c r="CW45" s="605"/>
      <c r="CX45" s="605"/>
      <c r="CY45" s="606"/>
      <c r="CZ45" s="589">
        <v>10.5</v>
      </c>
      <c r="DA45" s="607"/>
      <c r="DB45" s="607"/>
      <c r="DC45" s="608"/>
      <c r="DD45" s="592">
        <v>25729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230174</v>
      </c>
      <c r="CS46" s="587"/>
      <c r="CT46" s="587"/>
      <c r="CU46" s="587"/>
      <c r="CV46" s="587"/>
      <c r="CW46" s="587"/>
      <c r="CX46" s="587"/>
      <c r="CY46" s="588"/>
      <c r="CZ46" s="589">
        <v>5.4</v>
      </c>
      <c r="DA46" s="590"/>
      <c r="DB46" s="590"/>
      <c r="DC46" s="591"/>
      <c r="DD46" s="592">
        <v>112261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142067</v>
      </c>
      <c r="CS47" s="605"/>
      <c r="CT47" s="605"/>
      <c r="CU47" s="605"/>
      <c r="CV47" s="605"/>
      <c r="CW47" s="605"/>
      <c r="CX47" s="605"/>
      <c r="CY47" s="606"/>
      <c r="CZ47" s="589">
        <v>3.3</v>
      </c>
      <c r="DA47" s="607"/>
      <c r="DB47" s="607"/>
      <c r="DC47" s="608"/>
      <c r="DD47" s="592">
        <v>82526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321</v>
      </c>
      <c r="CS48" s="587"/>
      <c r="CT48" s="587"/>
      <c r="CU48" s="587"/>
      <c r="CV48" s="587"/>
      <c r="CW48" s="587"/>
      <c r="CX48" s="587"/>
      <c r="CY48" s="588"/>
      <c r="CZ48" s="589" t="s">
        <v>321</v>
      </c>
      <c r="DA48" s="590"/>
      <c r="DB48" s="590"/>
      <c r="DC48" s="591"/>
      <c r="DD48" s="592" t="s">
        <v>321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4280333</v>
      </c>
      <c r="CS49" s="571"/>
      <c r="CT49" s="571"/>
      <c r="CU49" s="571"/>
      <c r="CV49" s="571"/>
      <c r="CW49" s="571"/>
      <c r="CX49" s="571"/>
      <c r="CY49" s="572"/>
      <c r="CZ49" s="573">
        <v>100</v>
      </c>
      <c r="DA49" s="574"/>
      <c r="DB49" s="574"/>
      <c r="DC49" s="575"/>
      <c r="DD49" s="576">
        <v>3078967</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9" zoomScale="70" zoomScaleNormal="25" zoomScaleSheetLayoutView="70" workbookViewId="0">
      <selection activeCell="AA34" sqref="AA34:AE3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4457</v>
      </c>
      <c r="R7" s="1099"/>
      <c r="S7" s="1099"/>
      <c r="T7" s="1099"/>
      <c r="U7" s="1099"/>
      <c r="V7" s="1099">
        <v>4280</v>
      </c>
      <c r="W7" s="1099"/>
      <c r="X7" s="1099"/>
      <c r="Y7" s="1099"/>
      <c r="Z7" s="1099"/>
      <c r="AA7" s="1099">
        <v>177</v>
      </c>
      <c r="AB7" s="1099"/>
      <c r="AC7" s="1099"/>
      <c r="AD7" s="1099"/>
      <c r="AE7" s="1100"/>
      <c r="AF7" s="1101">
        <v>152</v>
      </c>
      <c r="AG7" s="1102"/>
      <c r="AH7" s="1102"/>
      <c r="AI7" s="1102"/>
      <c r="AJ7" s="1103"/>
      <c r="AK7" s="1085">
        <v>149</v>
      </c>
      <c r="AL7" s="1086"/>
      <c r="AM7" s="1086"/>
      <c r="AN7" s="1086"/>
      <c r="AO7" s="1086"/>
      <c r="AP7" s="1086">
        <v>4106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366</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v>4457</v>
      </c>
      <c r="R23" s="1063"/>
      <c r="S23" s="1063"/>
      <c r="T23" s="1063"/>
      <c r="U23" s="1063"/>
      <c r="V23" s="1063">
        <v>4280</v>
      </c>
      <c r="W23" s="1063"/>
      <c r="X23" s="1063"/>
      <c r="Y23" s="1063"/>
      <c r="Z23" s="1063"/>
      <c r="AA23" s="1063">
        <v>177</v>
      </c>
      <c r="AB23" s="1063"/>
      <c r="AC23" s="1063"/>
      <c r="AD23" s="1063"/>
      <c r="AE23" s="1064"/>
      <c r="AF23" s="1065">
        <v>152</v>
      </c>
      <c r="AG23" s="1063"/>
      <c r="AH23" s="1063"/>
      <c r="AI23" s="1063"/>
      <c r="AJ23" s="1066"/>
      <c r="AK23" s="1067"/>
      <c r="AL23" s="1068"/>
      <c r="AM23" s="1068"/>
      <c r="AN23" s="1068"/>
      <c r="AO23" s="1068"/>
      <c r="AP23" s="1063">
        <v>4106</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1106</v>
      </c>
      <c r="R28" s="1048"/>
      <c r="S28" s="1048"/>
      <c r="T28" s="1048"/>
      <c r="U28" s="1048"/>
      <c r="V28" s="1048">
        <v>1140</v>
      </c>
      <c r="W28" s="1048"/>
      <c r="X28" s="1048"/>
      <c r="Y28" s="1048"/>
      <c r="Z28" s="1048"/>
      <c r="AA28" s="1048">
        <v>-34</v>
      </c>
      <c r="AB28" s="1048"/>
      <c r="AC28" s="1048"/>
      <c r="AD28" s="1048"/>
      <c r="AE28" s="1049"/>
      <c r="AF28" s="1050">
        <v>-34</v>
      </c>
      <c r="AG28" s="1048"/>
      <c r="AH28" s="1048"/>
      <c r="AI28" s="1048"/>
      <c r="AJ28" s="1051"/>
      <c r="AK28" s="1052">
        <v>86</v>
      </c>
      <c r="AL28" s="1040"/>
      <c r="AM28" s="1040"/>
      <c r="AN28" s="1040"/>
      <c r="AO28" s="1040"/>
      <c r="AP28" s="1040" t="s">
        <v>542</v>
      </c>
      <c r="AQ28" s="1040"/>
      <c r="AR28" s="1040"/>
      <c r="AS28" s="1040"/>
      <c r="AT28" s="1040"/>
      <c r="AU28" s="1040" t="s">
        <v>542</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380</v>
      </c>
      <c r="C29" s="1032"/>
      <c r="D29" s="1032"/>
      <c r="E29" s="1032"/>
      <c r="F29" s="1032"/>
      <c r="G29" s="1032"/>
      <c r="H29" s="1032"/>
      <c r="I29" s="1032"/>
      <c r="J29" s="1032"/>
      <c r="K29" s="1032"/>
      <c r="L29" s="1032"/>
      <c r="M29" s="1032"/>
      <c r="N29" s="1032"/>
      <c r="O29" s="1032"/>
      <c r="P29" s="1033"/>
      <c r="Q29" s="1037">
        <v>694</v>
      </c>
      <c r="R29" s="1038"/>
      <c r="S29" s="1038"/>
      <c r="T29" s="1038"/>
      <c r="U29" s="1038"/>
      <c r="V29" s="1038">
        <v>676</v>
      </c>
      <c r="W29" s="1038"/>
      <c r="X29" s="1038"/>
      <c r="Y29" s="1038"/>
      <c r="Z29" s="1038"/>
      <c r="AA29" s="1038">
        <v>19</v>
      </c>
      <c r="AB29" s="1038"/>
      <c r="AC29" s="1038"/>
      <c r="AD29" s="1038"/>
      <c r="AE29" s="1039"/>
      <c r="AF29" s="1013">
        <v>19</v>
      </c>
      <c r="AG29" s="1014"/>
      <c r="AH29" s="1014"/>
      <c r="AI29" s="1014"/>
      <c r="AJ29" s="1015"/>
      <c r="AK29" s="974">
        <v>113</v>
      </c>
      <c r="AL29" s="965"/>
      <c r="AM29" s="965"/>
      <c r="AN29" s="965"/>
      <c r="AO29" s="965"/>
      <c r="AP29" s="965" t="s">
        <v>543</v>
      </c>
      <c r="AQ29" s="965"/>
      <c r="AR29" s="965"/>
      <c r="AS29" s="965"/>
      <c r="AT29" s="965"/>
      <c r="AU29" s="965" t="s">
        <v>543</v>
      </c>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381</v>
      </c>
      <c r="C30" s="1032"/>
      <c r="D30" s="1032"/>
      <c r="E30" s="1032"/>
      <c r="F30" s="1032"/>
      <c r="G30" s="1032"/>
      <c r="H30" s="1032"/>
      <c r="I30" s="1032"/>
      <c r="J30" s="1032"/>
      <c r="K30" s="1032"/>
      <c r="L30" s="1032"/>
      <c r="M30" s="1032"/>
      <c r="N30" s="1032"/>
      <c r="O30" s="1032"/>
      <c r="P30" s="1033"/>
      <c r="Q30" s="1037">
        <v>92</v>
      </c>
      <c r="R30" s="1038"/>
      <c r="S30" s="1038"/>
      <c r="T30" s="1038"/>
      <c r="U30" s="1038"/>
      <c r="V30" s="1038">
        <v>92</v>
      </c>
      <c r="W30" s="1038"/>
      <c r="X30" s="1038"/>
      <c r="Y30" s="1038"/>
      <c r="Z30" s="1038"/>
      <c r="AA30" s="1038">
        <v>0</v>
      </c>
      <c r="AB30" s="1038"/>
      <c r="AC30" s="1038"/>
      <c r="AD30" s="1038"/>
      <c r="AE30" s="1039"/>
      <c r="AF30" s="1013">
        <v>0</v>
      </c>
      <c r="AG30" s="1014"/>
      <c r="AH30" s="1014"/>
      <c r="AI30" s="1014"/>
      <c r="AJ30" s="1015"/>
      <c r="AK30" s="974">
        <v>21</v>
      </c>
      <c r="AL30" s="965"/>
      <c r="AM30" s="965"/>
      <c r="AN30" s="965"/>
      <c r="AO30" s="965"/>
      <c r="AP30" s="965" t="s">
        <v>544</v>
      </c>
      <c r="AQ30" s="965"/>
      <c r="AR30" s="965"/>
      <c r="AS30" s="965"/>
      <c r="AT30" s="965"/>
      <c r="AU30" s="965" t="s">
        <v>542</v>
      </c>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382</v>
      </c>
      <c r="C31" s="1032"/>
      <c r="D31" s="1032"/>
      <c r="E31" s="1032"/>
      <c r="F31" s="1032"/>
      <c r="G31" s="1032"/>
      <c r="H31" s="1032"/>
      <c r="I31" s="1032"/>
      <c r="J31" s="1032"/>
      <c r="K31" s="1032"/>
      <c r="L31" s="1032"/>
      <c r="M31" s="1032"/>
      <c r="N31" s="1032"/>
      <c r="O31" s="1032"/>
      <c r="P31" s="1033"/>
      <c r="Q31" s="1037">
        <v>196</v>
      </c>
      <c r="R31" s="1038"/>
      <c r="S31" s="1038"/>
      <c r="T31" s="1038"/>
      <c r="U31" s="1038"/>
      <c r="V31" s="1038">
        <v>192</v>
      </c>
      <c r="W31" s="1038"/>
      <c r="X31" s="1038"/>
      <c r="Y31" s="1038"/>
      <c r="Z31" s="1038"/>
      <c r="AA31" s="1038">
        <v>4</v>
      </c>
      <c r="AB31" s="1038"/>
      <c r="AC31" s="1038"/>
      <c r="AD31" s="1038"/>
      <c r="AE31" s="1039"/>
      <c r="AF31" s="1013">
        <v>495</v>
      </c>
      <c r="AG31" s="1014"/>
      <c r="AH31" s="1014"/>
      <c r="AI31" s="1014"/>
      <c r="AJ31" s="1015"/>
      <c r="AK31" s="974">
        <v>8</v>
      </c>
      <c r="AL31" s="965"/>
      <c r="AM31" s="965"/>
      <c r="AN31" s="965"/>
      <c r="AO31" s="965"/>
      <c r="AP31" s="965">
        <v>608</v>
      </c>
      <c r="AQ31" s="965"/>
      <c r="AR31" s="965"/>
      <c r="AS31" s="965"/>
      <c r="AT31" s="965"/>
      <c r="AU31" s="965">
        <v>14</v>
      </c>
      <c r="AV31" s="965"/>
      <c r="AW31" s="965"/>
      <c r="AX31" s="965"/>
      <c r="AY31" s="965"/>
      <c r="AZ31" s="1036" t="s">
        <v>545</v>
      </c>
      <c r="BA31" s="1036"/>
      <c r="BB31" s="1036"/>
      <c r="BC31" s="1036"/>
      <c r="BD31" s="1036"/>
      <c r="BE31" s="1026" t="s">
        <v>383</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384</v>
      </c>
      <c r="C32" s="1032"/>
      <c r="D32" s="1032"/>
      <c r="E32" s="1032"/>
      <c r="F32" s="1032"/>
      <c r="G32" s="1032"/>
      <c r="H32" s="1032"/>
      <c r="I32" s="1032"/>
      <c r="J32" s="1032"/>
      <c r="K32" s="1032"/>
      <c r="L32" s="1032"/>
      <c r="M32" s="1032"/>
      <c r="N32" s="1032"/>
      <c r="O32" s="1032"/>
      <c r="P32" s="1033"/>
      <c r="Q32" s="1037">
        <v>41</v>
      </c>
      <c r="R32" s="1038"/>
      <c r="S32" s="1038"/>
      <c r="T32" s="1038"/>
      <c r="U32" s="1038"/>
      <c r="V32" s="1038">
        <v>35</v>
      </c>
      <c r="W32" s="1038"/>
      <c r="X32" s="1038"/>
      <c r="Y32" s="1038"/>
      <c r="Z32" s="1038"/>
      <c r="AA32" s="1038">
        <v>6</v>
      </c>
      <c r="AB32" s="1038"/>
      <c r="AC32" s="1038"/>
      <c r="AD32" s="1038"/>
      <c r="AE32" s="1039"/>
      <c r="AF32" s="1013">
        <v>1</v>
      </c>
      <c r="AG32" s="1014"/>
      <c r="AH32" s="1014"/>
      <c r="AI32" s="1014"/>
      <c r="AJ32" s="1015"/>
      <c r="AK32" s="974">
        <v>35</v>
      </c>
      <c r="AL32" s="965"/>
      <c r="AM32" s="965"/>
      <c r="AN32" s="965"/>
      <c r="AO32" s="965"/>
      <c r="AP32" s="965">
        <v>302</v>
      </c>
      <c r="AQ32" s="965"/>
      <c r="AR32" s="965"/>
      <c r="AS32" s="965"/>
      <c r="AT32" s="965"/>
      <c r="AU32" s="965">
        <v>258</v>
      </c>
      <c r="AV32" s="965"/>
      <c r="AW32" s="965"/>
      <c r="AX32" s="965"/>
      <c r="AY32" s="965"/>
      <c r="AZ32" s="1036" t="s">
        <v>545</v>
      </c>
      <c r="BA32" s="1036"/>
      <c r="BB32" s="1036"/>
      <c r="BC32" s="1036"/>
      <c r="BD32" s="1036"/>
      <c r="BE32" s="1026" t="s">
        <v>385</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386</v>
      </c>
      <c r="C33" s="1032"/>
      <c r="D33" s="1032"/>
      <c r="E33" s="1032"/>
      <c r="F33" s="1032"/>
      <c r="G33" s="1032"/>
      <c r="H33" s="1032"/>
      <c r="I33" s="1032"/>
      <c r="J33" s="1032"/>
      <c r="K33" s="1032"/>
      <c r="L33" s="1032"/>
      <c r="M33" s="1032"/>
      <c r="N33" s="1032"/>
      <c r="O33" s="1032"/>
      <c r="P33" s="1033"/>
      <c r="Q33" s="1037">
        <v>581</v>
      </c>
      <c r="R33" s="1038"/>
      <c r="S33" s="1038"/>
      <c r="T33" s="1038"/>
      <c r="U33" s="1038"/>
      <c r="V33" s="1038">
        <v>568</v>
      </c>
      <c r="W33" s="1038"/>
      <c r="X33" s="1038"/>
      <c r="Y33" s="1038"/>
      <c r="Z33" s="1038"/>
      <c r="AA33" s="1038">
        <v>13</v>
      </c>
      <c r="AB33" s="1038"/>
      <c r="AC33" s="1038"/>
      <c r="AD33" s="1038"/>
      <c r="AE33" s="1039"/>
      <c r="AF33" s="1013">
        <v>3</v>
      </c>
      <c r="AG33" s="1014"/>
      <c r="AH33" s="1014"/>
      <c r="AI33" s="1014"/>
      <c r="AJ33" s="1015"/>
      <c r="AK33" s="974">
        <v>216</v>
      </c>
      <c r="AL33" s="965"/>
      <c r="AM33" s="965"/>
      <c r="AN33" s="965"/>
      <c r="AO33" s="965"/>
      <c r="AP33" s="965">
        <v>3179</v>
      </c>
      <c r="AQ33" s="965"/>
      <c r="AR33" s="965"/>
      <c r="AS33" s="965"/>
      <c r="AT33" s="965"/>
      <c r="AU33" s="965">
        <v>1787</v>
      </c>
      <c r="AV33" s="965"/>
      <c r="AW33" s="965"/>
      <c r="AX33" s="965"/>
      <c r="AY33" s="965"/>
      <c r="AZ33" s="1036" t="s">
        <v>546</v>
      </c>
      <c r="BA33" s="1036"/>
      <c r="BB33" s="1036"/>
      <c r="BC33" s="1036"/>
      <c r="BD33" s="1036"/>
      <c r="BE33" s="1026" t="s">
        <v>385</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387</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485</v>
      </c>
      <c r="AG63" s="953"/>
      <c r="AH63" s="953"/>
      <c r="AI63" s="953"/>
      <c r="AJ63" s="1024"/>
      <c r="AK63" s="1025"/>
      <c r="AL63" s="957"/>
      <c r="AM63" s="957"/>
      <c r="AN63" s="957"/>
      <c r="AO63" s="957"/>
      <c r="AP63" s="953">
        <v>4089</v>
      </c>
      <c r="AQ63" s="953"/>
      <c r="AR63" s="953"/>
      <c r="AS63" s="953"/>
      <c r="AT63" s="953"/>
      <c r="AU63" s="953">
        <v>2059</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390</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391</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547</v>
      </c>
      <c r="C68" s="980" t="s">
        <v>547</v>
      </c>
      <c r="D68" s="980" t="s">
        <v>547</v>
      </c>
      <c r="E68" s="980" t="s">
        <v>547</v>
      </c>
      <c r="F68" s="980" t="s">
        <v>547</v>
      </c>
      <c r="G68" s="980" t="s">
        <v>547</v>
      </c>
      <c r="H68" s="980" t="s">
        <v>547</v>
      </c>
      <c r="I68" s="980" t="s">
        <v>547</v>
      </c>
      <c r="J68" s="980" t="s">
        <v>547</v>
      </c>
      <c r="K68" s="980" t="s">
        <v>547</v>
      </c>
      <c r="L68" s="980" t="s">
        <v>547</v>
      </c>
      <c r="M68" s="980" t="s">
        <v>547</v>
      </c>
      <c r="N68" s="980" t="s">
        <v>547</v>
      </c>
      <c r="O68" s="980" t="s">
        <v>547</v>
      </c>
      <c r="P68" s="981" t="s">
        <v>547</v>
      </c>
      <c r="Q68" s="982">
        <v>4676</v>
      </c>
      <c r="R68" s="976"/>
      <c r="S68" s="976"/>
      <c r="T68" s="976"/>
      <c r="U68" s="976"/>
      <c r="V68" s="976">
        <v>4591</v>
      </c>
      <c r="W68" s="976"/>
      <c r="X68" s="976"/>
      <c r="Y68" s="976"/>
      <c r="Z68" s="976"/>
      <c r="AA68" s="976">
        <v>86</v>
      </c>
      <c r="AB68" s="976"/>
      <c r="AC68" s="976"/>
      <c r="AD68" s="976"/>
      <c r="AE68" s="976"/>
      <c r="AF68" s="976">
        <v>82</v>
      </c>
      <c r="AG68" s="976"/>
      <c r="AH68" s="976"/>
      <c r="AI68" s="976"/>
      <c r="AJ68" s="976"/>
      <c r="AK68" s="976">
        <v>113</v>
      </c>
      <c r="AL68" s="976"/>
      <c r="AM68" s="976"/>
      <c r="AN68" s="976"/>
      <c r="AO68" s="976"/>
      <c r="AP68" s="976">
        <v>3117</v>
      </c>
      <c r="AQ68" s="976"/>
      <c r="AR68" s="976"/>
      <c r="AS68" s="976"/>
      <c r="AT68" s="976"/>
      <c r="AU68" s="976">
        <v>91</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548</v>
      </c>
      <c r="C69" s="969" t="s">
        <v>548</v>
      </c>
      <c r="D69" s="969" t="s">
        <v>548</v>
      </c>
      <c r="E69" s="969" t="s">
        <v>548</v>
      </c>
      <c r="F69" s="969" t="s">
        <v>548</v>
      </c>
      <c r="G69" s="969" t="s">
        <v>548</v>
      </c>
      <c r="H69" s="969" t="s">
        <v>548</v>
      </c>
      <c r="I69" s="969" t="s">
        <v>548</v>
      </c>
      <c r="J69" s="969" t="s">
        <v>548</v>
      </c>
      <c r="K69" s="969" t="s">
        <v>548</v>
      </c>
      <c r="L69" s="969" t="s">
        <v>548</v>
      </c>
      <c r="M69" s="969" t="s">
        <v>548</v>
      </c>
      <c r="N69" s="969" t="s">
        <v>548</v>
      </c>
      <c r="O69" s="969" t="s">
        <v>548</v>
      </c>
      <c r="P69" s="970" t="s">
        <v>548</v>
      </c>
      <c r="Q69" s="971">
        <v>5554</v>
      </c>
      <c r="R69" s="965"/>
      <c r="S69" s="965"/>
      <c r="T69" s="965"/>
      <c r="U69" s="965"/>
      <c r="V69" s="965">
        <v>5524</v>
      </c>
      <c r="W69" s="965"/>
      <c r="X69" s="965"/>
      <c r="Y69" s="965"/>
      <c r="Z69" s="965"/>
      <c r="AA69" s="965">
        <v>30</v>
      </c>
      <c r="AB69" s="965"/>
      <c r="AC69" s="965"/>
      <c r="AD69" s="965"/>
      <c r="AE69" s="965"/>
      <c r="AF69" s="965">
        <v>30</v>
      </c>
      <c r="AG69" s="965"/>
      <c r="AH69" s="965"/>
      <c r="AI69" s="965"/>
      <c r="AJ69" s="965"/>
      <c r="AK69" s="965">
        <v>923</v>
      </c>
      <c r="AL69" s="965"/>
      <c r="AM69" s="965"/>
      <c r="AN69" s="965"/>
      <c r="AO69" s="965"/>
      <c r="AP69" s="965" t="s">
        <v>545</v>
      </c>
      <c r="AQ69" s="965"/>
      <c r="AR69" s="965"/>
      <c r="AS69" s="965"/>
      <c r="AT69" s="965"/>
      <c r="AU69" s="965" t="s">
        <v>545</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549</v>
      </c>
      <c r="C70" s="969" t="s">
        <v>549</v>
      </c>
      <c r="D70" s="969" t="s">
        <v>549</v>
      </c>
      <c r="E70" s="969" t="s">
        <v>549</v>
      </c>
      <c r="F70" s="969" t="s">
        <v>549</v>
      </c>
      <c r="G70" s="969" t="s">
        <v>549</v>
      </c>
      <c r="H70" s="969" t="s">
        <v>549</v>
      </c>
      <c r="I70" s="969" t="s">
        <v>549</v>
      </c>
      <c r="J70" s="969" t="s">
        <v>549</v>
      </c>
      <c r="K70" s="969" t="s">
        <v>549</v>
      </c>
      <c r="L70" s="969" t="s">
        <v>549</v>
      </c>
      <c r="M70" s="969" t="s">
        <v>549</v>
      </c>
      <c r="N70" s="969" t="s">
        <v>549</v>
      </c>
      <c r="O70" s="969" t="s">
        <v>549</v>
      </c>
      <c r="P70" s="970" t="s">
        <v>549</v>
      </c>
      <c r="Q70" s="971">
        <v>9</v>
      </c>
      <c r="R70" s="965"/>
      <c r="S70" s="965"/>
      <c r="T70" s="965"/>
      <c r="U70" s="965"/>
      <c r="V70" s="965">
        <v>1</v>
      </c>
      <c r="W70" s="965"/>
      <c r="X70" s="965"/>
      <c r="Y70" s="965"/>
      <c r="Z70" s="965"/>
      <c r="AA70" s="965">
        <v>9</v>
      </c>
      <c r="AB70" s="965"/>
      <c r="AC70" s="965"/>
      <c r="AD70" s="965"/>
      <c r="AE70" s="965"/>
      <c r="AF70" s="965">
        <v>9</v>
      </c>
      <c r="AG70" s="965"/>
      <c r="AH70" s="965"/>
      <c r="AI70" s="965"/>
      <c r="AJ70" s="965"/>
      <c r="AK70" s="965" t="s">
        <v>545</v>
      </c>
      <c r="AL70" s="965"/>
      <c r="AM70" s="965"/>
      <c r="AN70" s="965"/>
      <c r="AO70" s="965"/>
      <c r="AP70" s="965" t="s">
        <v>546</v>
      </c>
      <c r="AQ70" s="965"/>
      <c r="AR70" s="965"/>
      <c r="AS70" s="965"/>
      <c r="AT70" s="965"/>
      <c r="AU70" s="965" t="s">
        <v>546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550</v>
      </c>
      <c r="C71" s="969" t="s">
        <v>550</v>
      </c>
      <c r="D71" s="969" t="s">
        <v>550</v>
      </c>
      <c r="E71" s="969" t="s">
        <v>550</v>
      </c>
      <c r="F71" s="969" t="s">
        <v>550</v>
      </c>
      <c r="G71" s="969" t="s">
        <v>550</v>
      </c>
      <c r="H71" s="969" t="s">
        <v>550</v>
      </c>
      <c r="I71" s="969" t="s">
        <v>550</v>
      </c>
      <c r="J71" s="969" t="s">
        <v>550</v>
      </c>
      <c r="K71" s="969" t="s">
        <v>550</v>
      </c>
      <c r="L71" s="969" t="s">
        <v>550</v>
      </c>
      <c r="M71" s="969" t="s">
        <v>550</v>
      </c>
      <c r="N71" s="969" t="s">
        <v>550</v>
      </c>
      <c r="O71" s="969" t="s">
        <v>550</v>
      </c>
      <c r="P71" s="970" t="s">
        <v>550</v>
      </c>
      <c r="Q71" s="971">
        <v>109</v>
      </c>
      <c r="R71" s="965"/>
      <c r="S71" s="965"/>
      <c r="T71" s="965"/>
      <c r="U71" s="965"/>
      <c r="V71" s="965">
        <v>99</v>
      </c>
      <c r="W71" s="965"/>
      <c r="X71" s="965"/>
      <c r="Y71" s="965"/>
      <c r="Z71" s="965"/>
      <c r="AA71" s="965">
        <v>10</v>
      </c>
      <c r="AB71" s="965"/>
      <c r="AC71" s="965"/>
      <c r="AD71" s="965"/>
      <c r="AE71" s="965"/>
      <c r="AF71" s="965">
        <v>10</v>
      </c>
      <c r="AG71" s="965"/>
      <c r="AH71" s="965"/>
      <c r="AI71" s="965"/>
      <c r="AJ71" s="965"/>
      <c r="AK71" s="965">
        <v>0</v>
      </c>
      <c r="AL71" s="965"/>
      <c r="AM71" s="965"/>
      <c r="AN71" s="965"/>
      <c r="AO71" s="965"/>
      <c r="AP71" s="965" t="s">
        <v>545</v>
      </c>
      <c r="AQ71" s="965"/>
      <c r="AR71" s="965"/>
      <c r="AS71" s="965"/>
      <c r="AT71" s="965"/>
      <c r="AU71" s="965" t="s">
        <v>545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551</v>
      </c>
      <c r="C72" s="969" t="s">
        <v>551</v>
      </c>
      <c r="D72" s="969" t="s">
        <v>551</v>
      </c>
      <c r="E72" s="969" t="s">
        <v>551</v>
      </c>
      <c r="F72" s="969" t="s">
        <v>551</v>
      </c>
      <c r="G72" s="969" t="s">
        <v>551</v>
      </c>
      <c r="H72" s="969" t="s">
        <v>551</v>
      </c>
      <c r="I72" s="969" t="s">
        <v>551</v>
      </c>
      <c r="J72" s="969" t="s">
        <v>551</v>
      </c>
      <c r="K72" s="969" t="s">
        <v>551</v>
      </c>
      <c r="L72" s="969" t="s">
        <v>551</v>
      </c>
      <c r="M72" s="969" t="s">
        <v>551</v>
      </c>
      <c r="N72" s="969" t="s">
        <v>551</v>
      </c>
      <c r="O72" s="969" t="s">
        <v>551</v>
      </c>
      <c r="P72" s="970" t="s">
        <v>551</v>
      </c>
      <c r="Q72" s="971">
        <v>977</v>
      </c>
      <c r="R72" s="965"/>
      <c r="S72" s="965"/>
      <c r="T72" s="965"/>
      <c r="U72" s="965"/>
      <c r="V72" s="965">
        <v>928</v>
      </c>
      <c r="W72" s="965"/>
      <c r="X72" s="965"/>
      <c r="Y72" s="965"/>
      <c r="Z72" s="965"/>
      <c r="AA72" s="965">
        <v>50</v>
      </c>
      <c r="AB72" s="965"/>
      <c r="AC72" s="965"/>
      <c r="AD72" s="965"/>
      <c r="AE72" s="965"/>
      <c r="AF72" s="965">
        <v>50</v>
      </c>
      <c r="AG72" s="965"/>
      <c r="AH72" s="965"/>
      <c r="AI72" s="965"/>
      <c r="AJ72" s="965"/>
      <c r="AK72" s="965">
        <v>13</v>
      </c>
      <c r="AL72" s="965"/>
      <c r="AM72" s="965"/>
      <c r="AN72" s="965"/>
      <c r="AO72" s="965"/>
      <c r="AP72" s="965" t="s">
        <v>546</v>
      </c>
      <c r="AQ72" s="965"/>
      <c r="AR72" s="965"/>
      <c r="AS72" s="965"/>
      <c r="AT72" s="965"/>
      <c r="AU72" s="965" t="s">
        <v>554</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552</v>
      </c>
      <c r="C73" s="969" t="s">
        <v>552</v>
      </c>
      <c r="D73" s="969" t="s">
        <v>552</v>
      </c>
      <c r="E73" s="969" t="s">
        <v>552</v>
      </c>
      <c r="F73" s="969" t="s">
        <v>552</v>
      </c>
      <c r="G73" s="969" t="s">
        <v>552</v>
      </c>
      <c r="H73" s="969" t="s">
        <v>552</v>
      </c>
      <c r="I73" s="969" t="s">
        <v>552</v>
      </c>
      <c r="J73" s="969" t="s">
        <v>552</v>
      </c>
      <c r="K73" s="969" t="s">
        <v>552</v>
      </c>
      <c r="L73" s="969" t="s">
        <v>552</v>
      </c>
      <c r="M73" s="969" t="s">
        <v>552</v>
      </c>
      <c r="N73" s="969" t="s">
        <v>552</v>
      </c>
      <c r="O73" s="969" t="s">
        <v>552</v>
      </c>
      <c r="P73" s="970" t="s">
        <v>552</v>
      </c>
      <c r="Q73" s="971">
        <v>313568</v>
      </c>
      <c r="R73" s="965"/>
      <c r="S73" s="965"/>
      <c r="T73" s="965"/>
      <c r="U73" s="965"/>
      <c r="V73" s="965">
        <v>297527</v>
      </c>
      <c r="W73" s="965"/>
      <c r="X73" s="965"/>
      <c r="Y73" s="965"/>
      <c r="Z73" s="965"/>
      <c r="AA73" s="965">
        <v>16041</v>
      </c>
      <c r="AB73" s="965"/>
      <c r="AC73" s="965"/>
      <c r="AD73" s="965"/>
      <c r="AE73" s="965"/>
      <c r="AF73" s="965">
        <v>16041</v>
      </c>
      <c r="AG73" s="965"/>
      <c r="AH73" s="965"/>
      <c r="AI73" s="965"/>
      <c r="AJ73" s="965"/>
      <c r="AK73" s="965">
        <v>1820</v>
      </c>
      <c r="AL73" s="965"/>
      <c r="AM73" s="965"/>
      <c r="AN73" s="965"/>
      <c r="AO73" s="965"/>
      <c r="AP73" s="965" t="s">
        <v>545</v>
      </c>
      <c r="AQ73" s="965"/>
      <c r="AR73" s="965"/>
      <c r="AS73" s="965"/>
      <c r="AT73" s="965"/>
      <c r="AU73" s="965" t="s">
        <v>554</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553</v>
      </c>
      <c r="C74" s="969" t="s">
        <v>553</v>
      </c>
      <c r="D74" s="969" t="s">
        <v>553</v>
      </c>
      <c r="E74" s="969" t="s">
        <v>553</v>
      </c>
      <c r="F74" s="969" t="s">
        <v>553</v>
      </c>
      <c r="G74" s="969" t="s">
        <v>553</v>
      </c>
      <c r="H74" s="969" t="s">
        <v>553</v>
      </c>
      <c r="I74" s="969" t="s">
        <v>553</v>
      </c>
      <c r="J74" s="969" t="s">
        <v>553</v>
      </c>
      <c r="K74" s="969" t="s">
        <v>553</v>
      </c>
      <c r="L74" s="969" t="s">
        <v>553</v>
      </c>
      <c r="M74" s="969" t="s">
        <v>553</v>
      </c>
      <c r="N74" s="969" t="s">
        <v>553</v>
      </c>
      <c r="O74" s="969" t="s">
        <v>553</v>
      </c>
      <c r="P74" s="970" t="s">
        <v>553</v>
      </c>
      <c r="Q74" s="971">
        <v>2265</v>
      </c>
      <c r="R74" s="965"/>
      <c r="S74" s="965"/>
      <c r="T74" s="965"/>
      <c r="U74" s="965"/>
      <c r="V74" s="965">
        <v>2259</v>
      </c>
      <c r="W74" s="965"/>
      <c r="X74" s="965"/>
      <c r="Y74" s="965"/>
      <c r="Z74" s="965"/>
      <c r="AA74" s="965">
        <v>6</v>
      </c>
      <c r="AB74" s="965"/>
      <c r="AC74" s="965"/>
      <c r="AD74" s="965"/>
      <c r="AE74" s="965"/>
      <c r="AF74" s="965">
        <v>6</v>
      </c>
      <c r="AG74" s="965"/>
      <c r="AH74" s="965"/>
      <c r="AI74" s="965"/>
      <c r="AJ74" s="965"/>
      <c r="AK74" s="965" t="s">
        <v>545</v>
      </c>
      <c r="AL74" s="965"/>
      <c r="AM74" s="965"/>
      <c r="AN74" s="965"/>
      <c r="AO74" s="965"/>
      <c r="AP74" s="965" t="s">
        <v>546</v>
      </c>
      <c r="AQ74" s="965"/>
      <c r="AR74" s="965"/>
      <c r="AS74" s="965"/>
      <c r="AT74" s="965"/>
      <c r="AU74" s="965" t="s">
        <v>554</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16227</v>
      </c>
      <c r="AG88" s="953"/>
      <c r="AH88" s="953"/>
      <c r="AI88" s="953"/>
      <c r="AJ88" s="953"/>
      <c r="AK88" s="957"/>
      <c r="AL88" s="957"/>
      <c r="AM88" s="957"/>
      <c r="AN88" s="957"/>
      <c r="AO88" s="957"/>
      <c r="AP88" s="953">
        <v>3117</v>
      </c>
      <c r="AQ88" s="953"/>
      <c r="AR88" s="953"/>
      <c r="AS88" s="953"/>
      <c r="AT88" s="953"/>
      <c r="AU88" s="953">
        <v>91</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287</v>
      </c>
      <c r="AG109" s="886"/>
      <c r="AH109" s="886"/>
      <c r="AI109" s="886"/>
      <c r="AJ109" s="887"/>
      <c r="AK109" s="888" t="s">
        <v>286</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287</v>
      </c>
      <c r="BW109" s="886"/>
      <c r="BX109" s="886"/>
      <c r="BY109" s="886"/>
      <c r="BZ109" s="887"/>
      <c r="CA109" s="888" t="s">
        <v>286</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287</v>
      </c>
      <c r="DM109" s="886"/>
      <c r="DN109" s="886"/>
      <c r="DO109" s="886"/>
      <c r="DP109" s="887"/>
      <c r="DQ109" s="888" t="s">
        <v>286</v>
      </c>
      <c r="DR109" s="886"/>
      <c r="DS109" s="886"/>
      <c r="DT109" s="886"/>
      <c r="DU109" s="887"/>
      <c r="DV109" s="888" t="s">
        <v>402</v>
      </c>
      <c r="DW109" s="886"/>
      <c r="DX109" s="886"/>
      <c r="DY109" s="886"/>
      <c r="DZ109" s="917"/>
    </row>
    <row r="110" spans="1:131" s="197" customFormat="1" ht="26.25" customHeight="1">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452875</v>
      </c>
      <c r="AB110" s="871"/>
      <c r="AC110" s="871"/>
      <c r="AD110" s="871"/>
      <c r="AE110" s="872"/>
      <c r="AF110" s="873">
        <v>442315</v>
      </c>
      <c r="AG110" s="871"/>
      <c r="AH110" s="871"/>
      <c r="AI110" s="871"/>
      <c r="AJ110" s="872"/>
      <c r="AK110" s="873">
        <v>403258</v>
      </c>
      <c r="AL110" s="871"/>
      <c r="AM110" s="871"/>
      <c r="AN110" s="871"/>
      <c r="AO110" s="872"/>
      <c r="AP110" s="874">
        <v>16.600000000000001</v>
      </c>
      <c r="AQ110" s="875"/>
      <c r="AR110" s="875"/>
      <c r="AS110" s="875"/>
      <c r="AT110" s="876"/>
      <c r="AU110" s="918" t="s">
        <v>61</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4007782</v>
      </c>
      <c r="BR110" s="798"/>
      <c r="BS110" s="798"/>
      <c r="BT110" s="798"/>
      <c r="BU110" s="798"/>
      <c r="BV110" s="798">
        <v>3971695</v>
      </c>
      <c r="BW110" s="798"/>
      <c r="BX110" s="798"/>
      <c r="BY110" s="798"/>
      <c r="BZ110" s="798"/>
      <c r="CA110" s="798">
        <v>4106443</v>
      </c>
      <c r="CB110" s="798"/>
      <c r="CC110" s="798"/>
      <c r="CD110" s="798"/>
      <c r="CE110" s="798"/>
      <c r="CF110" s="859">
        <v>169.4</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408</v>
      </c>
      <c r="DH110" s="798"/>
      <c r="DI110" s="798"/>
      <c r="DJ110" s="798"/>
      <c r="DK110" s="798"/>
      <c r="DL110" s="798" t="s">
        <v>408</v>
      </c>
      <c r="DM110" s="798"/>
      <c r="DN110" s="798"/>
      <c r="DO110" s="798"/>
      <c r="DP110" s="798"/>
      <c r="DQ110" s="798" t="s">
        <v>408</v>
      </c>
      <c r="DR110" s="798"/>
      <c r="DS110" s="798"/>
      <c r="DT110" s="798"/>
      <c r="DU110" s="798"/>
      <c r="DV110" s="799" t="s">
        <v>408</v>
      </c>
      <c r="DW110" s="799"/>
      <c r="DX110" s="799"/>
      <c r="DY110" s="799"/>
      <c r="DZ110" s="800"/>
    </row>
    <row r="111" spans="1:131" s="197" customFormat="1" ht="26.25" customHeight="1">
      <c r="A111" s="776" t="s">
        <v>409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410</v>
      </c>
      <c r="BA111" s="766"/>
      <c r="BB111" s="766"/>
      <c r="BC111" s="766"/>
      <c r="BD111" s="766"/>
      <c r="BE111" s="766"/>
      <c r="BF111" s="766"/>
      <c r="BG111" s="766"/>
      <c r="BH111" s="766"/>
      <c r="BI111" s="766"/>
      <c r="BJ111" s="766"/>
      <c r="BK111" s="766"/>
      <c r="BL111" s="766"/>
      <c r="BM111" s="766"/>
      <c r="BN111" s="766"/>
      <c r="BO111" s="766"/>
      <c r="BP111" s="767"/>
      <c r="BQ111" s="768">
        <v>50450</v>
      </c>
      <c r="BR111" s="769"/>
      <c r="BS111" s="769"/>
      <c r="BT111" s="769"/>
      <c r="BU111" s="769"/>
      <c r="BV111" s="769">
        <v>43280</v>
      </c>
      <c r="BW111" s="769"/>
      <c r="BX111" s="769"/>
      <c r="BY111" s="769"/>
      <c r="BZ111" s="769"/>
      <c r="CA111" s="769">
        <v>36110</v>
      </c>
      <c r="CB111" s="769"/>
      <c r="CC111" s="769"/>
      <c r="CD111" s="769"/>
      <c r="CE111" s="769"/>
      <c r="CF111" s="846">
        <v>1.5</v>
      </c>
      <c r="CG111" s="847"/>
      <c r="CH111" s="847"/>
      <c r="CI111" s="847"/>
      <c r="CJ111" s="847"/>
      <c r="CK111" s="915"/>
      <c r="CL111" s="864"/>
      <c r="CM111" s="801" t="s">
        <v>411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412</v>
      </c>
      <c r="B112" s="901"/>
      <c r="C112" s="766" t="s">
        <v>413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414</v>
      </c>
      <c r="BA112" s="766"/>
      <c r="BB112" s="766"/>
      <c r="BC112" s="766"/>
      <c r="BD112" s="766"/>
      <c r="BE112" s="766"/>
      <c r="BF112" s="766"/>
      <c r="BG112" s="766"/>
      <c r="BH112" s="766"/>
      <c r="BI112" s="766"/>
      <c r="BJ112" s="766"/>
      <c r="BK112" s="766"/>
      <c r="BL112" s="766"/>
      <c r="BM112" s="766"/>
      <c r="BN112" s="766"/>
      <c r="BO112" s="766"/>
      <c r="BP112" s="767"/>
      <c r="BQ112" s="768">
        <v>1819859</v>
      </c>
      <c r="BR112" s="769"/>
      <c r="BS112" s="769"/>
      <c r="BT112" s="769"/>
      <c r="BU112" s="769"/>
      <c r="BV112" s="769">
        <v>1874194</v>
      </c>
      <c r="BW112" s="769"/>
      <c r="BX112" s="769"/>
      <c r="BY112" s="769"/>
      <c r="BZ112" s="769"/>
      <c r="CA112" s="769">
        <v>2058823</v>
      </c>
      <c r="CB112" s="769"/>
      <c r="CC112" s="769"/>
      <c r="CD112" s="769"/>
      <c r="CE112" s="769"/>
      <c r="CF112" s="846">
        <v>84.9</v>
      </c>
      <c r="CG112" s="847"/>
      <c r="CH112" s="847"/>
      <c r="CI112" s="847"/>
      <c r="CJ112" s="847"/>
      <c r="CK112" s="915"/>
      <c r="CL112" s="864"/>
      <c r="CM112" s="801" t="s">
        <v>415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119108</v>
      </c>
      <c r="AB113" s="907"/>
      <c r="AC113" s="907"/>
      <c r="AD113" s="907"/>
      <c r="AE113" s="908"/>
      <c r="AF113" s="909">
        <v>121107</v>
      </c>
      <c r="AG113" s="907"/>
      <c r="AH113" s="907"/>
      <c r="AI113" s="907"/>
      <c r="AJ113" s="908"/>
      <c r="AK113" s="909">
        <v>127047</v>
      </c>
      <c r="AL113" s="907"/>
      <c r="AM113" s="907"/>
      <c r="AN113" s="907"/>
      <c r="AO113" s="908"/>
      <c r="AP113" s="910">
        <v>5.2</v>
      </c>
      <c r="AQ113" s="911"/>
      <c r="AR113" s="911"/>
      <c r="AS113" s="911"/>
      <c r="AT113" s="912"/>
      <c r="AU113" s="921"/>
      <c r="AV113" s="922"/>
      <c r="AW113" s="922"/>
      <c r="AX113" s="922"/>
      <c r="AY113" s="923"/>
      <c r="AZ113" s="765" t="s">
        <v>417</v>
      </c>
      <c r="BA113" s="766"/>
      <c r="BB113" s="766"/>
      <c r="BC113" s="766"/>
      <c r="BD113" s="766"/>
      <c r="BE113" s="766"/>
      <c r="BF113" s="766"/>
      <c r="BG113" s="766"/>
      <c r="BH113" s="766"/>
      <c r="BI113" s="766"/>
      <c r="BJ113" s="766"/>
      <c r="BK113" s="766"/>
      <c r="BL113" s="766"/>
      <c r="BM113" s="766"/>
      <c r="BN113" s="766"/>
      <c r="BO113" s="766"/>
      <c r="BP113" s="767"/>
      <c r="BQ113" s="768">
        <v>116777</v>
      </c>
      <c r="BR113" s="769"/>
      <c r="BS113" s="769"/>
      <c r="BT113" s="769"/>
      <c r="BU113" s="769"/>
      <c r="BV113" s="769">
        <v>100236</v>
      </c>
      <c r="BW113" s="769"/>
      <c r="BX113" s="769"/>
      <c r="BY113" s="769"/>
      <c r="BZ113" s="769"/>
      <c r="CA113" s="769">
        <v>90873</v>
      </c>
      <c r="CB113" s="769"/>
      <c r="CC113" s="769"/>
      <c r="CD113" s="769"/>
      <c r="CE113" s="769"/>
      <c r="CF113" s="846">
        <v>3.7</v>
      </c>
      <c r="CG113" s="847"/>
      <c r="CH113" s="847"/>
      <c r="CI113" s="847"/>
      <c r="CJ113" s="847"/>
      <c r="CK113" s="915"/>
      <c r="CL113" s="864"/>
      <c r="CM113" s="801" t="s">
        <v>418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419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30226</v>
      </c>
      <c r="AB114" s="782"/>
      <c r="AC114" s="782"/>
      <c r="AD114" s="782"/>
      <c r="AE114" s="783"/>
      <c r="AF114" s="784">
        <v>23347</v>
      </c>
      <c r="AG114" s="782"/>
      <c r="AH114" s="782"/>
      <c r="AI114" s="782"/>
      <c r="AJ114" s="783"/>
      <c r="AK114" s="784">
        <v>22691</v>
      </c>
      <c r="AL114" s="782"/>
      <c r="AM114" s="782"/>
      <c r="AN114" s="782"/>
      <c r="AO114" s="783"/>
      <c r="AP114" s="752">
        <v>0.9</v>
      </c>
      <c r="AQ114" s="753"/>
      <c r="AR114" s="753"/>
      <c r="AS114" s="753"/>
      <c r="AT114" s="754"/>
      <c r="AU114" s="921"/>
      <c r="AV114" s="922"/>
      <c r="AW114" s="922"/>
      <c r="AX114" s="922"/>
      <c r="AY114" s="923"/>
      <c r="AZ114" s="765" t="s">
        <v>420</v>
      </c>
      <c r="BA114" s="766"/>
      <c r="BB114" s="766"/>
      <c r="BC114" s="766"/>
      <c r="BD114" s="766"/>
      <c r="BE114" s="766"/>
      <c r="BF114" s="766"/>
      <c r="BG114" s="766"/>
      <c r="BH114" s="766"/>
      <c r="BI114" s="766"/>
      <c r="BJ114" s="766"/>
      <c r="BK114" s="766"/>
      <c r="BL114" s="766"/>
      <c r="BM114" s="766"/>
      <c r="BN114" s="766"/>
      <c r="BO114" s="766"/>
      <c r="BP114" s="767"/>
      <c r="BQ114" s="768">
        <v>514682</v>
      </c>
      <c r="BR114" s="769"/>
      <c r="BS114" s="769"/>
      <c r="BT114" s="769"/>
      <c r="BU114" s="769"/>
      <c r="BV114" s="769">
        <v>516003</v>
      </c>
      <c r="BW114" s="769"/>
      <c r="BX114" s="769"/>
      <c r="BY114" s="769"/>
      <c r="BZ114" s="769"/>
      <c r="CA114" s="769">
        <v>468096</v>
      </c>
      <c r="CB114" s="769"/>
      <c r="CC114" s="769"/>
      <c r="CD114" s="769"/>
      <c r="CE114" s="769"/>
      <c r="CF114" s="846">
        <v>19.3</v>
      </c>
      <c r="CG114" s="847"/>
      <c r="CH114" s="847"/>
      <c r="CI114" s="847"/>
      <c r="CJ114" s="847"/>
      <c r="CK114" s="915"/>
      <c r="CL114" s="864"/>
      <c r="CM114" s="801" t="s">
        <v>421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112</v>
      </c>
      <c r="AB115" s="907"/>
      <c r="AC115" s="907"/>
      <c r="AD115" s="907"/>
      <c r="AE115" s="908"/>
      <c r="AF115" s="909" t="s">
        <v>112</v>
      </c>
      <c r="AG115" s="907"/>
      <c r="AH115" s="907"/>
      <c r="AI115" s="907"/>
      <c r="AJ115" s="908"/>
      <c r="AK115" s="909" t="s">
        <v>112</v>
      </c>
      <c r="AL115" s="907"/>
      <c r="AM115" s="907"/>
      <c r="AN115" s="907"/>
      <c r="AO115" s="908"/>
      <c r="AP115" s="910" t="s">
        <v>112</v>
      </c>
      <c r="AQ115" s="911"/>
      <c r="AR115" s="911"/>
      <c r="AS115" s="911"/>
      <c r="AT115" s="912"/>
      <c r="AU115" s="921"/>
      <c r="AV115" s="922"/>
      <c r="AW115" s="922"/>
      <c r="AX115" s="922"/>
      <c r="AY115" s="923"/>
      <c r="AZ115" s="765" t="s">
        <v>423</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426</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50450</v>
      </c>
      <c r="DH116" s="782"/>
      <c r="DI116" s="782"/>
      <c r="DJ116" s="782"/>
      <c r="DK116" s="783"/>
      <c r="DL116" s="784">
        <v>43280</v>
      </c>
      <c r="DM116" s="782"/>
      <c r="DN116" s="782"/>
      <c r="DO116" s="782"/>
      <c r="DP116" s="783"/>
      <c r="DQ116" s="784">
        <v>36110</v>
      </c>
      <c r="DR116" s="782"/>
      <c r="DS116" s="782"/>
      <c r="DT116" s="782"/>
      <c r="DU116" s="783"/>
      <c r="DV116" s="752">
        <v>1.5</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428</v>
      </c>
      <c r="Z117" s="887"/>
      <c r="AA117" s="892">
        <v>602209</v>
      </c>
      <c r="AB117" s="893"/>
      <c r="AC117" s="893"/>
      <c r="AD117" s="893"/>
      <c r="AE117" s="894"/>
      <c r="AF117" s="896">
        <v>586769</v>
      </c>
      <c r="AG117" s="893"/>
      <c r="AH117" s="893"/>
      <c r="AI117" s="893"/>
      <c r="AJ117" s="894"/>
      <c r="AK117" s="896">
        <v>552996</v>
      </c>
      <c r="AL117" s="893"/>
      <c r="AM117" s="893"/>
      <c r="AN117" s="893"/>
      <c r="AO117" s="894"/>
      <c r="AP117" s="897"/>
      <c r="AQ117" s="898"/>
      <c r="AR117" s="898"/>
      <c r="AS117" s="898"/>
      <c r="AT117" s="899"/>
      <c r="AU117" s="921"/>
      <c r="AV117" s="922"/>
      <c r="AW117" s="922"/>
      <c r="AX117" s="922"/>
      <c r="AY117" s="923"/>
      <c r="AZ117" s="843" t="s">
        <v>429</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287</v>
      </c>
      <c r="AG118" s="886"/>
      <c r="AH118" s="886"/>
      <c r="AI118" s="886"/>
      <c r="AJ118" s="887"/>
      <c r="AK118" s="888" t="s">
        <v>286</v>
      </c>
      <c r="AL118" s="886"/>
      <c r="AM118" s="886"/>
      <c r="AN118" s="886"/>
      <c r="AO118" s="887"/>
      <c r="AP118" s="889" t="s">
        <v>402</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431</v>
      </c>
      <c r="BP118" s="836"/>
      <c r="BQ118" s="855">
        <v>6509550</v>
      </c>
      <c r="BR118" s="856"/>
      <c r="BS118" s="856"/>
      <c r="BT118" s="856"/>
      <c r="BU118" s="856"/>
      <c r="BV118" s="856">
        <v>6505408</v>
      </c>
      <c r="BW118" s="856"/>
      <c r="BX118" s="856"/>
      <c r="BY118" s="856"/>
      <c r="BZ118" s="856"/>
      <c r="CA118" s="856">
        <v>6760345</v>
      </c>
      <c r="CB118" s="856"/>
      <c r="CC118" s="856"/>
      <c r="CD118" s="856"/>
      <c r="CE118" s="856"/>
      <c r="CF118" s="741"/>
      <c r="CG118" s="742"/>
      <c r="CH118" s="742"/>
      <c r="CI118" s="742"/>
      <c r="CJ118" s="839"/>
      <c r="CK118" s="915"/>
      <c r="CL118" s="864"/>
      <c r="CM118" s="801" t="s">
        <v>432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433</v>
      </c>
      <c r="DH118" s="782"/>
      <c r="DI118" s="782"/>
      <c r="DJ118" s="782"/>
      <c r="DK118" s="783"/>
      <c r="DL118" s="784" t="s">
        <v>433</v>
      </c>
      <c r="DM118" s="782"/>
      <c r="DN118" s="782"/>
      <c r="DO118" s="782"/>
      <c r="DP118" s="783"/>
      <c r="DQ118" s="784" t="s">
        <v>433</v>
      </c>
      <c r="DR118" s="782"/>
      <c r="DS118" s="782"/>
      <c r="DT118" s="782"/>
      <c r="DU118" s="783"/>
      <c r="DV118" s="752" t="s">
        <v>433</v>
      </c>
      <c r="DW118" s="753"/>
      <c r="DX118" s="753"/>
      <c r="DY118" s="753"/>
      <c r="DZ118" s="754"/>
    </row>
    <row r="119" spans="1:130" s="197" customFormat="1" ht="26.25" customHeight="1">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433</v>
      </c>
      <c r="AB119" s="871"/>
      <c r="AC119" s="871"/>
      <c r="AD119" s="871"/>
      <c r="AE119" s="872"/>
      <c r="AF119" s="873" t="s">
        <v>433</v>
      </c>
      <c r="AG119" s="871"/>
      <c r="AH119" s="871"/>
      <c r="AI119" s="871"/>
      <c r="AJ119" s="872"/>
      <c r="AK119" s="873" t="s">
        <v>433</v>
      </c>
      <c r="AL119" s="871"/>
      <c r="AM119" s="871"/>
      <c r="AN119" s="871"/>
      <c r="AO119" s="872"/>
      <c r="AP119" s="874" t="s">
        <v>433</v>
      </c>
      <c r="AQ119" s="875"/>
      <c r="AR119" s="875"/>
      <c r="AS119" s="875"/>
      <c r="AT119" s="876"/>
      <c r="AU119" s="877" t="s">
        <v>434</v>
      </c>
      <c r="AV119" s="878"/>
      <c r="AW119" s="878"/>
      <c r="AX119" s="878"/>
      <c r="AY119" s="879"/>
      <c r="AZ119" s="814" t="s">
        <v>435</v>
      </c>
      <c r="BA119" s="756"/>
      <c r="BB119" s="756"/>
      <c r="BC119" s="756"/>
      <c r="BD119" s="756"/>
      <c r="BE119" s="756"/>
      <c r="BF119" s="756"/>
      <c r="BG119" s="756"/>
      <c r="BH119" s="756"/>
      <c r="BI119" s="756"/>
      <c r="BJ119" s="756"/>
      <c r="BK119" s="756"/>
      <c r="BL119" s="756"/>
      <c r="BM119" s="756"/>
      <c r="BN119" s="756"/>
      <c r="BO119" s="756"/>
      <c r="BP119" s="757"/>
      <c r="BQ119" s="797">
        <v>2656089</v>
      </c>
      <c r="BR119" s="798"/>
      <c r="BS119" s="798"/>
      <c r="BT119" s="798"/>
      <c r="BU119" s="798"/>
      <c r="BV119" s="798">
        <v>2701080</v>
      </c>
      <c r="BW119" s="798"/>
      <c r="BX119" s="798"/>
      <c r="BY119" s="798"/>
      <c r="BZ119" s="798"/>
      <c r="CA119" s="798">
        <v>2610758</v>
      </c>
      <c r="CB119" s="798"/>
      <c r="CC119" s="798"/>
      <c r="CD119" s="798"/>
      <c r="CE119" s="798"/>
      <c r="CF119" s="859">
        <v>107.7</v>
      </c>
      <c r="CG119" s="860"/>
      <c r="CH119" s="860"/>
      <c r="CI119" s="860"/>
      <c r="CJ119" s="860"/>
      <c r="CK119" s="916"/>
      <c r="CL119" s="866"/>
      <c r="CM119" s="823" t="s">
        <v>436</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433</v>
      </c>
      <c r="DH119" s="715"/>
      <c r="DI119" s="715"/>
      <c r="DJ119" s="715"/>
      <c r="DK119" s="716"/>
      <c r="DL119" s="717" t="s">
        <v>433</v>
      </c>
      <c r="DM119" s="715"/>
      <c r="DN119" s="715"/>
      <c r="DO119" s="715"/>
      <c r="DP119" s="716"/>
      <c r="DQ119" s="717" t="s">
        <v>433</v>
      </c>
      <c r="DR119" s="715"/>
      <c r="DS119" s="715"/>
      <c r="DT119" s="715"/>
      <c r="DU119" s="716"/>
      <c r="DV119" s="805" t="s">
        <v>433</v>
      </c>
      <c r="DW119" s="806"/>
      <c r="DX119" s="806"/>
      <c r="DY119" s="806"/>
      <c r="DZ119" s="807"/>
    </row>
    <row r="120" spans="1:130" s="197" customFormat="1" ht="26.25" customHeight="1">
      <c r="A120" s="863"/>
      <c r="B120" s="864"/>
      <c r="C120" s="801" t="s">
        <v>411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433</v>
      </c>
      <c r="AB120" s="782"/>
      <c r="AC120" s="782"/>
      <c r="AD120" s="782"/>
      <c r="AE120" s="783"/>
      <c r="AF120" s="784" t="s">
        <v>433</v>
      </c>
      <c r="AG120" s="782"/>
      <c r="AH120" s="782"/>
      <c r="AI120" s="782"/>
      <c r="AJ120" s="783"/>
      <c r="AK120" s="784" t="s">
        <v>433</v>
      </c>
      <c r="AL120" s="782"/>
      <c r="AM120" s="782"/>
      <c r="AN120" s="782"/>
      <c r="AO120" s="783"/>
      <c r="AP120" s="752" t="s">
        <v>433</v>
      </c>
      <c r="AQ120" s="753"/>
      <c r="AR120" s="753"/>
      <c r="AS120" s="753"/>
      <c r="AT120" s="754"/>
      <c r="AU120" s="880"/>
      <c r="AV120" s="881"/>
      <c r="AW120" s="881"/>
      <c r="AX120" s="881"/>
      <c r="AY120" s="882"/>
      <c r="AZ120" s="765" t="s">
        <v>437</v>
      </c>
      <c r="BA120" s="766"/>
      <c r="BB120" s="766"/>
      <c r="BC120" s="766"/>
      <c r="BD120" s="766"/>
      <c r="BE120" s="766"/>
      <c r="BF120" s="766"/>
      <c r="BG120" s="766"/>
      <c r="BH120" s="766"/>
      <c r="BI120" s="766"/>
      <c r="BJ120" s="766"/>
      <c r="BK120" s="766"/>
      <c r="BL120" s="766"/>
      <c r="BM120" s="766"/>
      <c r="BN120" s="766"/>
      <c r="BO120" s="766"/>
      <c r="BP120" s="767"/>
      <c r="BQ120" s="768">
        <v>84423</v>
      </c>
      <c r="BR120" s="769"/>
      <c r="BS120" s="769"/>
      <c r="BT120" s="769"/>
      <c r="BU120" s="769"/>
      <c r="BV120" s="769">
        <v>78076</v>
      </c>
      <c r="BW120" s="769"/>
      <c r="BX120" s="769"/>
      <c r="BY120" s="769"/>
      <c r="BZ120" s="769"/>
      <c r="CA120" s="769">
        <v>189600</v>
      </c>
      <c r="CB120" s="769"/>
      <c r="CC120" s="769"/>
      <c r="CD120" s="769"/>
      <c r="CE120" s="769"/>
      <c r="CF120" s="846">
        <v>7.8</v>
      </c>
      <c r="CG120" s="847"/>
      <c r="CH120" s="847"/>
      <c r="CI120" s="847"/>
      <c r="CJ120" s="847"/>
      <c r="CK120" s="848" t="s">
        <v>438</v>
      </c>
      <c r="CL120" s="808"/>
      <c r="CM120" s="808"/>
      <c r="CN120" s="808"/>
      <c r="CO120" s="809"/>
      <c r="CP120" s="852" t="s">
        <v>439</v>
      </c>
      <c r="CQ120" s="853"/>
      <c r="CR120" s="853"/>
      <c r="CS120" s="853"/>
      <c r="CT120" s="853"/>
      <c r="CU120" s="853"/>
      <c r="CV120" s="853"/>
      <c r="CW120" s="853"/>
      <c r="CX120" s="853"/>
      <c r="CY120" s="853"/>
      <c r="CZ120" s="853"/>
      <c r="DA120" s="853"/>
      <c r="DB120" s="853"/>
      <c r="DC120" s="853"/>
      <c r="DD120" s="853"/>
      <c r="DE120" s="853"/>
      <c r="DF120" s="854"/>
      <c r="DG120" s="797">
        <v>1520139</v>
      </c>
      <c r="DH120" s="798"/>
      <c r="DI120" s="798"/>
      <c r="DJ120" s="798"/>
      <c r="DK120" s="798"/>
      <c r="DL120" s="798">
        <v>1605401</v>
      </c>
      <c r="DM120" s="798"/>
      <c r="DN120" s="798"/>
      <c r="DO120" s="798"/>
      <c r="DP120" s="798"/>
      <c r="DQ120" s="798">
        <v>1786644</v>
      </c>
      <c r="DR120" s="798"/>
      <c r="DS120" s="798"/>
      <c r="DT120" s="798"/>
      <c r="DU120" s="798"/>
      <c r="DV120" s="799">
        <v>73.7</v>
      </c>
      <c r="DW120" s="799"/>
      <c r="DX120" s="799"/>
      <c r="DY120" s="799"/>
      <c r="DZ120" s="800"/>
    </row>
    <row r="121" spans="1:130" s="197" customFormat="1" ht="26.25" customHeight="1">
      <c r="A121" s="863"/>
      <c r="B121" s="864"/>
      <c r="C121" s="840" t="s">
        <v>440</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433</v>
      </c>
      <c r="AB121" s="782"/>
      <c r="AC121" s="782"/>
      <c r="AD121" s="782"/>
      <c r="AE121" s="783"/>
      <c r="AF121" s="784" t="s">
        <v>433</v>
      </c>
      <c r="AG121" s="782"/>
      <c r="AH121" s="782"/>
      <c r="AI121" s="782"/>
      <c r="AJ121" s="783"/>
      <c r="AK121" s="784" t="s">
        <v>433</v>
      </c>
      <c r="AL121" s="782"/>
      <c r="AM121" s="782"/>
      <c r="AN121" s="782"/>
      <c r="AO121" s="783"/>
      <c r="AP121" s="752" t="s">
        <v>433</v>
      </c>
      <c r="AQ121" s="753"/>
      <c r="AR121" s="753"/>
      <c r="AS121" s="753"/>
      <c r="AT121" s="754"/>
      <c r="AU121" s="880"/>
      <c r="AV121" s="881"/>
      <c r="AW121" s="881"/>
      <c r="AX121" s="881"/>
      <c r="AY121" s="882"/>
      <c r="AZ121" s="843" t="s">
        <v>441</v>
      </c>
      <c r="BA121" s="844"/>
      <c r="BB121" s="844"/>
      <c r="BC121" s="844"/>
      <c r="BD121" s="844"/>
      <c r="BE121" s="844"/>
      <c r="BF121" s="844"/>
      <c r="BG121" s="844"/>
      <c r="BH121" s="844"/>
      <c r="BI121" s="844"/>
      <c r="BJ121" s="844"/>
      <c r="BK121" s="844"/>
      <c r="BL121" s="844"/>
      <c r="BM121" s="844"/>
      <c r="BN121" s="844"/>
      <c r="BO121" s="844"/>
      <c r="BP121" s="845"/>
      <c r="BQ121" s="855">
        <v>4802733</v>
      </c>
      <c r="BR121" s="856"/>
      <c r="BS121" s="856"/>
      <c r="BT121" s="856"/>
      <c r="BU121" s="856"/>
      <c r="BV121" s="856">
        <v>5024879</v>
      </c>
      <c r="BW121" s="856"/>
      <c r="BX121" s="856"/>
      <c r="BY121" s="856"/>
      <c r="BZ121" s="856"/>
      <c r="CA121" s="856">
        <v>4955368</v>
      </c>
      <c r="CB121" s="856"/>
      <c r="CC121" s="856"/>
      <c r="CD121" s="856"/>
      <c r="CE121" s="856"/>
      <c r="CF121" s="857">
        <v>204.4</v>
      </c>
      <c r="CG121" s="858"/>
      <c r="CH121" s="858"/>
      <c r="CI121" s="858"/>
      <c r="CJ121" s="858"/>
      <c r="CK121" s="849"/>
      <c r="CL121" s="810"/>
      <c r="CM121" s="810"/>
      <c r="CN121" s="810"/>
      <c r="CO121" s="811"/>
      <c r="CP121" s="826" t="s">
        <v>442</v>
      </c>
      <c r="CQ121" s="827"/>
      <c r="CR121" s="827"/>
      <c r="CS121" s="827"/>
      <c r="CT121" s="827"/>
      <c r="CU121" s="827"/>
      <c r="CV121" s="827"/>
      <c r="CW121" s="827"/>
      <c r="CX121" s="827"/>
      <c r="CY121" s="827"/>
      <c r="CZ121" s="827"/>
      <c r="DA121" s="827"/>
      <c r="DB121" s="827"/>
      <c r="DC121" s="827"/>
      <c r="DD121" s="827"/>
      <c r="DE121" s="827"/>
      <c r="DF121" s="828"/>
      <c r="DG121" s="768">
        <v>292093</v>
      </c>
      <c r="DH121" s="769"/>
      <c r="DI121" s="769"/>
      <c r="DJ121" s="769"/>
      <c r="DK121" s="769"/>
      <c r="DL121" s="769">
        <v>263101</v>
      </c>
      <c r="DM121" s="769"/>
      <c r="DN121" s="769"/>
      <c r="DO121" s="769"/>
      <c r="DP121" s="769"/>
      <c r="DQ121" s="769">
        <v>257988</v>
      </c>
      <c r="DR121" s="769"/>
      <c r="DS121" s="769"/>
      <c r="DT121" s="769"/>
      <c r="DU121" s="769"/>
      <c r="DV121" s="821">
        <v>10.6</v>
      </c>
      <c r="DW121" s="821"/>
      <c r="DX121" s="821"/>
      <c r="DY121" s="821"/>
      <c r="DZ121" s="822"/>
    </row>
    <row r="122" spans="1:130" s="197" customFormat="1" ht="26.25" customHeight="1">
      <c r="A122" s="863"/>
      <c r="B122" s="864"/>
      <c r="C122" s="801" t="s">
        <v>421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443</v>
      </c>
      <c r="AB122" s="782"/>
      <c r="AC122" s="782"/>
      <c r="AD122" s="782"/>
      <c r="AE122" s="783"/>
      <c r="AF122" s="784" t="s">
        <v>443</v>
      </c>
      <c r="AG122" s="782"/>
      <c r="AH122" s="782"/>
      <c r="AI122" s="782"/>
      <c r="AJ122" s="783"/>
      <c r="AK122" s="784" t="s">
        <v>443</v>
      </c>
      <c r="AL122" s="782"/>
      <c r="AM122" s="782"/>
      <c r="AN122" s="782"/>
      <c r="AO122" s="783"/>
      <c r="AP122" s="752" t="s">
        <v>443</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444</v>
      </c>
      <c r="BP122" s="836"/>
      <c r="BQ122" s="837">
        <v>7543245</v>
      </c>
      <c r="BR122" s="838"/>
      <c r="BS122" s="838"/>
      <c r="BT122" s="838"/>
      <c r="BU122" s="838"/>
      <c r="BV122" s="838">
        <v>7804035</v>
      </c>
      <c r="BW122" s="838"/>
      <c r="BX122" s="838"/>
      <c r="BY122" s="838"/>
      <c r="BZ122" s="838"/>
      <c r="CA122" s="838">
        <v>7755726</v>
      </c>
      <c r="CB122" s="838"/>
      <c r="CC122" s="838"/>
      <c r="CD122" s="838"/>
      <c r="CE122" s="838"/>
      <c r="CF122" s="741"/>
      <c r="CG122" s="742"/>
      <c r="CH122" s="742"/>
      <c r="CI122" s="742"/>
      <c r="CJ122" s="839"/>
      <c r="CK122" s="849"/>
      <c r="CL122" s="810"/>
      <c r="CM122" s="810"/>
      <c r="CN122" s="810"/>
      <c r="CO122" s="811"/>
      <c r="CP122" s="826" t="s">
        <v>382</v>
      </c>
      <c r="CQ122" s="827"/>
      <c r="CR122" s="827"/>
      <c r="CS122" s="827"/>
      <c r="CT122" s="827"/>
      <c r="CU122" s="827"/>
      <c r="CV122" s="827"/>
      <c r="CW122" s="827"/>
      <c r="CX122" s="827"/>
      <c r="CY122" s="827"/>
      <c r="CZ122" s="827"/>
      <c r="DA122" s="827"/>
      <c r="DB122" s="827"/>
      <c r="DC122" s="827"/>
      <c r="DD122" s="827"/>
      <c r="DE122" s="827"/>
      <c r="DF122" s="828"/>
      <c r="DG122" s="768">
        <v>7627</v>
      </c>
      <c r="DH122" s="769"/>
      <c r="DI122" s="769"/>
      <c r="DJ122" s="769"/>
      <c r="DK122" s="769"/>
      <c r="DL122" s="769">
        <v>5692</v>
      </c>
      <c r="DM122" s="769"/>
      <c r="DN122" s="769"/>
      <c r="DO122" s="769"/>
      <c r="DP122" s="769"/>
      <c r="DQ122" s="769">
        <v>14191</v>
      </c>
      <c r="DR122" s="769"/>
      <c r="DS122" s="769"/>
      <c r="DT122" s="769"/>
      <c r="DU122" s="769"/>
      <c r="DV122" s="821">
        <v>0.6</v>
      </c>
      <c r="DW122" s="821"/>
      <c r="DX122" s="821"/>
      <c r="DY122" s="821"/>
      <c r="DZ122" s="822"/>
    </row>
    <row r="123" spans="1:130" s="197" customFormat="1" ht="26.25" customHeight="1" thickBot="1">
      <c r="A123" s="863"/>
      <c r="B123" s="864"/>
      <c r="C123" s="801" t="s">
        <v>427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445</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112</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446</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447</v>
      </c>
      <c r="CL125" s="808"/>
      <c r="CM125" s="808"/>
      <c r="CN125" s="808"/>
      <c r="CO125" s="809"/>
      <c r="CP125" s="814" t="s">
        <v>448</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436</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449</v>
      </c>
      <c r="AY126" s="762"/>
      <c r="AZ126" s="762"/>
      <c r="BA126" s="762"/>
      <c r="BB126" s="762"/>
      <c r="BC126" s="762"/>
      <c r="BD126" s="762"/>
      <c r="BE126" s="763"/>
      <c r="BF126" s="761" t="s">
        <v>450</v>
      </c>
      <c r="BG126" s="762"/>
      <c r="BH126" s="762"/>
      <c r="BI126" s="762"/>
      <c r="BJ126" s="762"/>
      <c r="BK126" s="762"/>
      <c r="BL126" s="763"/>
      <c r="BM126" s="761" t="s">
        <v>451</v>
      </c>
      <c r="BN126" s="762"/>
      <c r="BO126" s="762"/>
      <c r="BP126" s="762"/>
      <c r="BQ126" s="762"/>
      <c r="BR126" s="762"/>
      <c r="BS126" s="763"/>
      <c r="BT126" s="761" t="s">
        <v>452</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453</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454</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455</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456</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457</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458</v>
      </c>
      <c r="X128" s="795"/>
      <c r="Y128" s="795"/>
      <c r="Z128" s="796"/>
      <c r="AA128" s="721">
        <v>8293</v>
      </c>
      <c r="AB128" s="722"/>
      <c r="AC128" s="722"/>
      <c r="AD128" s="722"/>
      <c r="AE128" s="723"/>
      <c r="AF128" s="724">
        <v>6346</v>
      </c>
      <c r="AG128" s="722"/>
      <c r="AH128" s="722"/>
      <c r="AI128" s="722"/>
      <c r="AJ128" s="723"/>
      <c r="AK128" s="724">
        <v>6477</v>
      </c>
      <c r="AL128" s="722"/>
      <c r="AM128" s="722"/>
      <c r="AN128" s="722"/>
      <c r="AO128" s="723"/>
      <c r="AP128" s="725"/>
      <c r="AQ128" s="726"/>
      <c r="AR128" s="726"/>
      <c r="AS128" s="726"/>
      <c r="AT128" s="727"/>
      <c r="AU128" s="235"/>
      <c r="AV128" s="235"/>
      <c r="AW128" s="235"/>
      <c r="AX128" s="770" t="s">
        <v>459</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460</v>
      </c>
      <c r="X129" s="779"/>
      <c r="Y129" s="779"/>
      <c r="Z129" s="780"/>
      <c r="AA129" s="781">
        <v>2755485</v>
      </c>
      <c r="AB129" s="782"/>
      <c r="AC129" s="782"/>
      <c r="AD129" s="782"/>
      <c r="AE129" s="783"/>
      <c r="AF129" s="784">
        <v>2766444</v>
      </c>
      <c r="AG129" s="782"/>
      <c r="AH129" s="782"/>
      <c r="AI129" s="782"/>
      <c r="AJ129" s="783"/>
      <c r="AK129" s="784">
        <v>2793614</v>
      </c>
      <c r="AL129" s="782"/>
      <c r="AM129" s="782"/>
      <c r="AN129" s="782"/>
      <c r="AO129" s="783"/>
      <c r="AP129" s="785"/>
      <c r="AQ129" s="786"/>
      <c r="AR129" s="786"/>
      <c r="AS129" s="786"/>
      <c r="AT129" s="787"/>
      <c r="AU129" s="235"/>
      <c r="AV129" s="235"/>
      <c r="AW129" s="235"/>
      <c r="AX129" s="770" t="s">
        <v>461</v>
      </c>
      <c r="AY129" s="766"/>
      <c r="AZ129" s="766"/>
      <c r="BA129" s="766"/>
      <c r="BB129" s="766"/>
      <c r="BC129" s="766"/>
      <c r="BD129" s="766"/>
      <c r="BE129" s="767"/>
      <c r="BF129" s="771">
        <v>8.6999999999999993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462</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463</v>
      </c>
      <c r="X130" s="779"/>
      <c r="Y130" s="779"/>
      <c r="Z130" s="780"/>
      <c r="AA130" s="781">
        <v>361027</v>
      </c>
      <c r="AB130" s="782"/>
      <c r="AC130" s="782"/>
      <c r="AD130" s="782"/>
      <c r="AE130" s="783"/>
      <c r="AF130" s="784">
        <v>362467</v>
      </c>
      <c r="AG130" s="782"/>
      <c r="AH130" s="782"/>
      <c r="AI130" s="782"/>
      <c r="AJ130" s="783"/>
      <c r="AK130" s="784">
        <v>368950</v>
      </c>
      <c r="AL130" s="782"/>
      <c r="AM130" s="782"/>
      <c r="AN130" s="782"/>
      <c r="AO130" s="783"/>
      <c r="AP130" s="785"/>
      <c r="AQ130" s="786"/>
      <c r="AR130" s="786"/>
      <c r="AS130" s="786"/>
      <c r="AT130" s="787"/>
      <c r="AU130" s="235"/>
      <c r="AV130" s="235"/>
      <c r="AW130" s="235"/>
      <c r="AX130" s="749" t="s">
        <v>464</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465</v>
      </c>
      <c r="X131" s="712"/>
      <c r="Y131" s="712"/>
      <c r="Z131" s="713"/>
      <c r="AA131" s="714">
        <v>2394458</v>
      </c>
      <c r="AB131" s="715"/>
      <c r="AC131" s="715"/>
      <c r="AD131" s="715"/>
      <c r="AE131" s="716"/>
      <c r="AF131" s="717">
        <v>2403977</v>
      </c>
      <c r="AG131" s="715"/>
      <c r="AH131" s="715"/>
      <c r="AI131" s="715"/>
      <c r="AJ131" s="716"/>
      <c r="AK131" s="717">
        <v>2424664</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466</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467</v>
      </c>
      <c r="W132" s="735"/>
      <c r="X132" s="735"/>
      <c r="Y132" s="735"/>
      <c r="Z132" s="736"/>
      <c r="AA132" s="737">
        <v>9.7261676759999993</v>
      </c>
      <c r="AB132" s="738"/>
      <c r="AC132" s="738"/>
      <c r="AD132" s="738"/>
      <c r="AE132" s="739"/>
      <c r="AF132" s="740">
        <v>9.0664760940000004</v>
      </c>
      <c r="AG132" s="738"/>
      <c r="AH132" s="738"/>
      <c r="AI132" s="738"/>
      <c r="AJ132" s="739"/>
      <c r="AK132" s="740">
        <v>7.3234477020000002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468</v>
      </c>
      <c r="W133" s="744"/>
      <c r="X133" s="744"/>
      <c r="Y133" s="744"/>
      <c r="Z133" s="745"/>
      <c r="AA133" s="746">
        <v>10.5</v>
      </c>
      <c r="AB133" s="747"/>
      <c r="AC133" s="747"/>
      <c r="AD133" s="747"/>
      <c r="AE133" s="748"/>
      <c r="AF133" s="746">
        <v>9.8000000000000007</v>
      </c>
      <c r="AG133" s="747"/>
      <c r="AH133" s="747"/>
      <c r="AI133" s="747"/>
      <c r="AJ133" s="748"/>
      <c r="AK133" s="746">
        <v>8.6999999999999993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0" zoomScaleNormal="85" zoomScaleSheetLayoutView="55" workbookViewId="0">
      <selection activeCell="Z77" sqref="Z77"/>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28" zoomScaleNormal="40" zoomScaleSheetLayoutView="55" workbookViewId="0">
      <selection activeCell="AA34" sqref="AA34:AE34"/>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E4" workbookViewId="0">
      <selection activeCell="AA34" sqref="AA34:AE3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7" t="s">
        <v>471</v>
      </c>
      <c r="L7" s="254"/>
      <c r="M7" s="255" t="s">
        <v>472</v>
      </c>
      <c r="N7" s="256"/>
    </row>
    <row r="8" spans="1:16">
      <c r="A8" s="248"/>
      <c r="B8" s="244"/>
      <c r="C8" s="244"/>
      <c r="D8" s="244"/>
      <c r="E8" s="244"/>
      <c r="F8" s="244"/>
      <c r="G8" s="257"/>
      <c r="H8" s="258"/>
      <c r="I8" s="258"/>
      <c r="J8" s="259"/>
      <c r="K8" s="1118"/>
      <c r="L8" s="260" t="s">
        <v>473</v>
      </c>
      <c r="M8" s="261" t="s">
        <v>474</v>
      </c>
      <c r="N8" s="262" t="s">
        <v>475</v>
      </c>
    </row>
    <row r="9" spans="1:16">
      <c r="A9" s="248"/>
      <c r="B9" s="244"/>
      <c r="C9" s="244"/>
      <c r="D9" s="244"/>
      <c r="E9" s="244"/>
      <c r="F9" s="244"/>
      <c r="G9" s="1131" t="s">
        <v>476</v>
      </c>
      <c r="H9" s="1132"/>
      <c r="I9" s="1132"/>
      <c r="J9" s="1133"/>
      <c r="K9" s="263">
        <v>874531</v>
      </c>
      <c r="L9" s="264">
        <v>88830</v>
      </c>
      <c r="M9" s="265">
        <v>107860</v>
      </c>
      <c r="N9" s="266">
        <v>-17.600000000000001</v>
      </c>
    </row>
    <row r="10" spans="1:16">
      <c r="A10" s="248"/>
      <c r="B10" s="244"/>
      <c r="C10" s="244"/>
      <c r="D10" s="244"/>
      <c r="E10" s="244"/>
      <c r="F10" s="244"/>
      <c r="G10" s="1131" t="s">
        <v>477</v>
      </c>
      <c r="H10" s="1132"/>
      <c r="I10" s="1132"/>
      <c r="J10" s="1133"/>
      <c r="K10" s="267">
        <v>65318</v>
      </c>
      <c r="L10" s="268">
        <v>6635</v>
      </c>
      <c r="M10" s="269">
        <v>10528</v>
      </c>
      <c r="N10" s="270">
        <v>-37</v>
      </c>
    </row>
    <row r="11" spans="1:16" ht="13.5" customHeight="1">
      <c r="A11" s="248"/>
      <c r="B11" s="244"/>
      <c r="C11" s="244"/>
      <c r="D11" s="244"/>
      <c r="E11" s="244"/>
      <c r="F11" s="244"/>
      <c r="G11" s="1131" t="s">
        <v>478</v>
      </c>
      <c r="H11" s="1132"/>
      <c r="I11" s="1132"/>
      <c r="J11" s="1133"/>
      <c r="K11" s="267">
        <v>23804</v>
      </c>
      <c r="L11" s="268">
        <v>2418</v>
      </c>
      <c r="M11" s="269">
        <v>15409</v>
      </c>
      <c r="N11" s="270">
        <v>-84.3</v>
      </c>
    </row>
    <row r="12" spans="1:16" ht="13.5" customHeight="1">
      <c r="A12" s="248"/>
      <c r="B12" s="244"/>
      <c r="C12" s="244"/>
      <c r="D12" s="244"/>
      <c r="E12" s="244"/>
      <c r="F12" s="244"/>
      <c r="G12" s="1131" t="s">
        <v>479</v>
      </c>
      <c r="H12" s="1132"/>
      <c r="I12" s="1132"/>
      <c r="J12" s="1133"/>
      <c r="K12" s="267" t="s">
        <v>480</v>
      </c>
      <c r="L12" s="268" t="s">
        <v>480</v>
      </c>
      <c r="M12" s="269">
        <v>1372</v>
      </c>
      <c r="N12" s="270" t="s">
        <v>480</v>
      </c>
    </row>
    <row r="13" spans="1:16" ht="13.5" customHeight="1">
      <c r="A13" s="248"/>
      <c r="B13" s="244"/>
      <c r="C13" s="244"/>
      <c r="D13" s="244"/>
      <c r="E13" s="244"/>
      <c r="F13" s="244"/>
      <c r="G13" s="1131" t="s">
        <v>481</v>
      </c>
      <c r="H13" s="1132"/>
      <c r="I13" s="1132"/>
      <c r="J13" s="1133"/>
      <c r="K13" s="267" t="s">
        <v>480</v>
      </c>
      <c r="L13" s="268" t="s">
        <v>480</v>
      </c>
      <c r="M13" s="269" t="s">
        <v>480</v>
      </c>
      <c r="N13" s="270" t="s">
        <v>480</v>
      </c>
    </row>
    <row r="14" spans="1:16" ht="13.5" customHeight="1">
      <c r="A14" s="248"/>
      <c r="B14" s="244"/>
      <c r="C14" s="244"/>
      <c r="D14" s="244"/>
      <c r="E14" s="244"/>
      <c r="F14" s="244"/>
      <c r="G14" s="1131" t="s">
        <v>482</v>
      </c>
      <c r="H14" s="1132"/>
      <c r="I14" s="1132"/>
      <c r="J14" s="1133"/>
      <c r="K14" s="267">
        <v>66880</v>
      </c>
      <c r="L14" s="268">
        <v>6793</v>
      </c>
      <c r="M14" s="269">
        <v>4790</v>
      </c>
      <c r="N14" s="270">
        <v>41.8</v>
      </c>
    </row>
    <row r="15" spans="1:16" ht="13.5" customHeight="1">
      <c r="A15" s="248"/>
      <c r="B15" s="244"/>
      <c r="C15" s="244"/>
      <c r="D15" s="244"/>
      <c r="E15" s="244"/>
      <c r="F15" s="244"/>
      <c r="G15" s="1131" t="s">
        <v>483</v>
      </c>
      <c r="H15" s="1132"/>
      <c r="I15" s="1132"/>
      <c r="J15" s="1133"/>
      <c r="K15" s="267">
        <v>23697</v>
      </c>
      <c r="L15" s="268">
        <v>2407</v>
      </c>
      <c r="M15" s="269">
        <v>2476</v>
      </c>
      <c r="N15" s="270">
        <v>-2.8</v>
      </c>
    </row>
    <row r="16" spans="1:16">
      <c r="A16" s="248"/>
      <c r="B16" s="244"/>
      <c r="C16" s="244"/>
      <c r="D16" s="244"/>
      <c r="E16" s="244"/>
      <c r="F16" s="244"/>
      <c r="G16" s="1134" t="s">
        <v>484</v>
      </c>
      <c r="H16" s="1135"/>
      <c r="I16" s="1135"/>
      <c r="J16" s="1136"/>
      <c r="K16" s="268">
        <v>-58267</v>
      </c>
      <c r="L16" s="268">
        <v>-5918</v>
      </c>
      <c r="M16" s="269">
        <v>-12174</v>
      </c>
      <c r="N16" s="270">
        <v>-51.4</v>
      </c>
    </row>
    <row r="17" spans="1:16">
      <c r="A17" s="248"/>
      <c r="B17" s="244"/>
      <c r="C17" s="244"/>
      <c r="D17" s="244"/>
      <c r="E17" s="244"/>
      <c r="F17" s="244"/>
      <c r="G17" s="1134" t="s">
        <v>171</v>
      </c>
      <c r="H17" s="1135"/>
      <c r="I17" s="1135"/>
      <c r="J17" s="1136"/>
      <c r="K17" s="268">
        <v>995963</v>
      </c>
      <c r="L17" s="268">
        <v>101164</v>
      </c>
      <c r="M17" s="269">
        <v>130260</v>
      </c>
      <c r="N17" s="270">
        <v>-22.3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28" t="s">
        <v>489</v>
      </c>
      <c r="H21" s="1129"/>
      <c r="I21" s="1129"/>
      <c r="J21" s="1130"/>
      <c r="K21" s="280">
        <v>11.17</v>
      </c>
      <c r="L21" s="281">
        <v>12.26</v>
      </c>
      <c r="M21" s="282">
        <v>-1.0900000000000001</v>
      </c>
      <c r="N21" s="249"/>
      <c r="O21" s="283"/>
      <c r="P21" s="279"/>
    </row>
    <row r="22" spans="1:16" s="284" customFormat="1">
      <c r="A22" s="279"/>
      <c r="B22" s="249"/>
      <c r="C22" s="249"/>
      <c r="D22" s="249"/>
      <c r="E22" s="249"/>
      <c r="F22" s="249"/>
      <c r="G22" s="1128" t="s">
        <v>490</v>
      </c>
      <c r="H22" s="1129"/>
      <c r="I22" s="1129"/>
      <c r="J22" s="1130"/>
      <c r="K22" s="285">
        <v>98.2</v>
      </c>
      <c r="L22" s="286">
        <v>94.9</v>
      </c>
      <c r="M22" s="287">
        <v>3.3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7" t="s">
        <v>471</v>
      </c>
      <c r="L30" s="254"/>
      <c r="M30" s="255" t="s">
        <v>472</v>
      </c>
      <c r="N30" s="256"/>
    </row>
    <row r="31" spans="1:16">
      <c r="A31" s="248"/>
      <c r="B31" s="244"/>
      <c r="C31" s="244"/>
      <c r="D31" s="244"/>
      <c r="E31" s="244"/>
      <c r="F31" s="244"/>
      <c r="G31" s="257"/>
      <c r="H31" s="258"/>
      <c r="I31" s="258"/>
      <c r="J31" s="259"/>
      <c r="K31" s="1118"/>
      <c r="L31" s="260" t="s">
        <v>473</v>
      </c>
      <c r="M31" s="261" t="s">
        <v>474</v>
      </c>
      <c r="N31" s="262" t="s">
        <v>475</v>
      </c>
    </row>
    <row r="32" spans="1:16" ht="27" customHeight="1">
      <c r="A32" s="248"/>
      <c r="B32" s="244"/>
      <c r="C32" s="244"/>
      <c r="D32" s="244"/>
      <c r="E32" s="244"/>
      <c r="F32" s="244"/>
      <c r="G32" s="1119" t="s">
        <v>494</v>
      </c>
      <c r="H32" s="1120"/>
      <c r="I32" s="1120"/>
      <c r="J32" s="1121"/>
      <c r="K32" s="294">
        <v>403258</v>
      </c>
      <c r="L32" s="294">
        <v>40961</v>
      </c>
      <c r="M32" s="295">
        <v>71410</v>
      </c>
      <c r="N32" s="296">
        <v>-42.6</v>
      </c>
    </row>
    <row r="33" spans="1:16" ht="13.5" customHeight="1">
      <c r="A33" s="248"/>
      <c r="B33" s="244"/>
      <c r="C33" s="244"/>
      <c r="D33" s="244"/>
      <c r="E33" s="244"/>
      <c r="F33" s="244"/>
      <c r="G33" s="1119" t="s">
        <v>495</v>
      </c>
      <c r="H33" s="1120"/>
      <c r="I33" s="1120"/>
      <c r="J33" s="1121"/>
      <c r="K33" s="294" t="s">
        <v>480</v>
      </c>
      <c r="L33" s="294" t="s">
        <v>480</v>
      </c>
      <c r="M33" s="295" t="s">
        <v>480</v>
      </c>
      <c r="N33" s="296" t="s">
        <v>480</v>
      </c>
    </row>
    <row r="34" spans="1:16" ht="27" customHeight="1">
      <c r="A34" s="248"/>
      <c r="B34" s="244"/>
      <c r="C34" s="244"/>
      <c r="D34" s="244"/>
      <c r="E34" s="244"/>
      <c r="F34" s="244"/>
      <c r="G34" s="1119" t="s">
        <v>496</v>
      </c>
      <c r="H34" s="1120"/>
      <c r="I34" s="1120"/>
      <c r="J34" s="1121"/>
      <c r="K34" s="294" t="s">
        <v>480</v>
      </c>
      <c r="L34" s="294" t="s">
        <v>480</v>
      </c>
      <c r="M34" s="295" t="s">
        <v>480</v>
      </c>
      <c r="N34" s="296" t="s">
        <v>480</v>
      </c>
    </row>
    <row r="35" spans="1:16" ht="27" customHeight="1">
      <c r="A35" s="248"/>
      <c r="B35" s="244"/>
      <c r="C35" s="244"/>
      <c r="D35" s="244"/>
      <c r="E35" s="244"/>
      <c r="F35" s="244"/>
      <c r="G35" s="1119" t="s">
        <v>497</v>
      </c>
      <c r="H35" s="1120"/>
      <c r="I35" s="1120"/>
      <c r="J35" s="1121"/>
      <c r="K35" s="294">
        <v>127047</v>
      </c>
      <c r="L35" s="294">
        <v>12905</v>
      </c>
      <c r="M35" s="295">
        <v>19838</v>
      </c>
      <c r="N35" s="296">
        <v>-34.9</v>
      </c>
    </row>
    <row r="36" spans="1:16" ht="27" customHeight="1">
      <c r="A36" s="248"/>
      <c r="B36" s="244"/>
      <c r="C36" s="244"/>
      <c r="D36" s="244"/>
      <c r="E36" s="244"/>
      <c r="F36" s="244"/>
      <c r="G36" s="1119" t="s">
        <v>498</v>
      </c>
      <c r="H36" s="1120"/>
      <c r="I36" s="1120"/>
      <c r="J36" s="1121"/>
      <c r="K36" s="294">
        <v>22691</v>
      </c>
      <c r="L36" s="294">
        <v>2305</v>
      </c>
      <c r="M36" s="295">
        <v>4809</v>
      </c>
      <c r="N36" s="296">
        <v>-52.1</v>
      </c>
    </row>
    <row r="37" spans="1:16" ht="13.5" customHeight="1">
      <c r="A37" s="248"/>
      <c r="B37" s="244"/>
      <c r="C37" s="244"/>
      <c r="D37" s="244"/>
      <c r="E37" s="244"/>
      <c r="F37" s="244"/>
      <c r="G37" s="1119" t="s">
        <v>499</v>
      </c>
      <c r="H37" s="1120"/>
      <c r="I37" s="1120"/>
      <c r="J37" s="1121"/>
      <c r="K37" s="294" t="s">
        <v>480</v>
      </c>
      <c r="L37" s="294" t="s">
        <v>480</v>
      </c>
      <c r="M37" s="295">
        <v>1747</v>
      </c>
      <c r="N37" s="296" t="s">
        <v>480</v>
      </c>
    </row>
    <row r="38" spans="1:16" ht="27" customHeight="1">
      <c r="A38" s="248"/>
      <c r="B38" s="244"/>
      <c r="C38" s="244"/>
      <c r="D38" s="244"/>
      <c r="E38" s="244"/>
      <c r="F38" s="244"/>
      <c r="G38" s="1122" t="s">
        <v>500</v>
      </c>
      <c r="H38" s="1123"/>
      <c r="I38" s="1123"/>
      <c r="J38" s="1124"/>
      <c r="K38" s="297" t="s">
        <v>480</v>
      </c>
      <c r="L38" s="297" t="s">
        <v>480</v>
      </c>
      <c r="M38" s="298">
        <v>16</v>
      </c>
      <c r="N38" s="299" t="s">
        <v>480</v>
      </c>
      <c r="O38" s="293"/>
    </row>
    <row r="39" spans="1:16">
      <c r="A39" s="248"/>
      <c r="B39" s="244"/>
      <c r="C39" s="244"/>
      <c r="D39" s="244"/>
      <c r="E39" s="244"/>
      <c r="F39" s="244"/>
      <c r="G39" s="1122" t="s">
        <v>501</v>
      </c>
      <c r="H39" s="1123"/>
      <c r="I39" s="1123"/>
      <c r="J39" s="1124"/>
      <c r="K39" s="300">
        <v>-6477</v>
      </c>
      <c r="L39" s="300">
        <v>-658</v>
      </c>
      <c r="M39" s="301">
        <v>-2838</v>
      </c>
      <c r="N39" s="302">
        <v>-76.8</v>
      </c>
      <c r="O39" s="293"/>
    </row>
    <row r="40" spans="1:16" ht="27" customHeight="1">
      <c r="A40" s="248"/>
      <c r="B40" s="244"/>
      <c r="C40" s="244"/>
      <c r="D40" s="244"/>
      <c r="E40" s="244"/>
      <c r="F40" s="244"/>
      <c r="G40" s="1119" t="s">
        <v>502</v>
      </c>
      <c r="H40" s="1120"/>
      <c r="I40" s="1120"/>
      <c r="J40" s="1121"/>
      <c r="K40" s="300">
        <v>-368950</v>
      </c>
      <c r="L40" s="300">
        <v>-37476</v>
      </c>
      <c r="M40" s="301">
        <v>-63648</v>
      </c>
      <c r="N40" s="302">
        <v>-41.1</v>
      </c>
      <c r="O40" s="293"/>
    </row>
    <row r="41" spans="1:16">
      <c r="A41" s="248"/>
      <c r="B41" s="244"/>
      <c r="C41" s="244"/>
      <c r="D41" s="244"/>
      <c r="E41" s="244"/>
      <c r="F41" s="244"/>
      <c r="G41" s="1125" t="s">
        <v>281</v>
      </c>
      <c r="H41" s="1126"/>
      <c r="I41" s="1126"/>
      <c r="J41" s="1127"/>
      <c r="K41" s="294">
        <v>177569</v>
      </c>
      <c r="L41" s="300">
        <v>18036</v>
      </c>
      <c r="M41" s="301">
        <v>31334</v>
      </c>
      <c r="N41" s="302">
        <v>-42.4</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12" t="s">
        <v>471</v>
      </c>
      <c r="J49" s="1114" t="s">
        <v>506</v>
      </c>
      <c r="K49" s="1115"/>
      <c r="L49" s="1115"/>
      <c r="M49" s="1115"/>
      <c r="N49" s="1116"/>
    </row>
    <row r="50" spans="1:14">
      <c r="A50" s="248"/>
      <c r="B50" s="244"/>
      <c r="C50" s="244"/>
      <c r="D50" s="244"/>
      <c r="E50" s="244"/>
      <c r="F50" s="244"/>
      <c r="G50" s="312"/>
      <c r="H50" s="313"/>
      <c r="I50" s="1113"/>
      <c r="J50" s="314" t="s">
        <v>507</v>
      </c>
      <c r="K50" s="315" t="s">
        <v>508</v>
      </c>
      <c r="L50" s="316" t="s">
        <v>509</v>
      </c>
      <c r="M50" s="317" t="s">
        <v>510</v>
      </c>
      <c r="N50" s="318" t="s">
        <v>511</v>
      </c>
    </row>
    <row r="51" spans="1:14">
      <c r="A51" s="248"/>
      <c r="B51" s="244"/>
      <c r="C51" s="244"/>
      <c r="D51" s="244"/>
      <c r="E51" s="244"/>
      <c r="F51" s="244"/>
      <c r="G51" s="310" t="s">
        <v>512</v>
      </c>
      <c r="H51" s="311"/>
      <c r="I51" s="319">
        <v>690240</v>
      </c>
      <c r="J51" s="320">
        <v>69427</v>
      </c>
      <c r="K51" s="321">
        <v>8</v>
      </c>
      <c r="L51" s="322">
        <v>70254</v>
      </c>
      <c r="M51" s="323">
        <v>32.700000000000003</v>
      </c>
      <c r="N51" s="324">
        <v>-24.7</v>
      </c>
    </row>
    <row r="52" spans="1:14">
      <c r="A52" s="248"/>
      <c r="B52" s="244"/>
      <c r="C52" s="244"/>
      <c r="D52" s="244"/>
      <c r="E52" s="244"/>
      <c r="F52" s="244"/>
      <c r="G52" s="325"/>
      <c r="H52" s="326" t="s">
        <v>513</v>
      </c>
      <c r="I52" s="327">
        <v>338554</v>
      </c>
      <c r="J52" s="328">
        <v>34053</v>
      </c>
      <c r="K52" s="329">
        <v>46.9</v>
      </c>
      <c r="L52" s="330">
        <v>41764</v>
      </c>
      <c r="M52" s="331">
        <v>46.6</v>
      </c>
      <c r="N52" s="332">
        <v>0.3</v>
      </c>
    </row>
    <row r="53" spans="1:14">
      <c r="A53" s="248"/>
      <c r="B53" s="244"/>
      <c r="C53" s="244"/>
      <c r="D53" s="244"/>
      <c r="E53" s="244"/>
      <c r="F53" s="244"/>
      <c r="G53" s="310" t="s">
        <v>514</v>
      </c>
      <c r="H53" s="311"/>
      <c r="I53" s="319">
        <v>414371</v>
      </c>
      <c r="J53" s="320">
        <v>42034</v>
      </c>
      <c r="K53" s="321">
        <v>-39.5</v>
      </c>
      <c r="L53" s="322">
        <v>89245</v>
      </c>
      <c r="M53" s="323">
        <v>27</v>
      </c>
      <c r="N53" s="324">
        <v>-66.5</v>
      </c>
    </row>
    <row r="54" spans="1:14">
      <c r="A54" s="248"/>
      <c r="B54" s="244"/>
      <c r="C54" s="244"/>
      <c r="D54" s="244"/>
      <c r="E54" s="244"/>
      <c r="F54" s="244"/>
      <c r="G54" s="325"/>
      <c r="H54" s="326" t="s">
        <v>513</v>
      </c>
      <c r="I54" s="327">
        <v>224191</v>
      </c>
      <c r="J54" s="328">
        <v>22742</v>
      </c>
      <c r="K54" s="329">
        <v>-33.200000000000003</v>
      </c>
      <c r="L54" s="330">
        <v>42966</v>
      </c>
      <c r="M54" s="331">
        <v>2.9</v>
      </c>
      <c r="N54" s="332">
        <v>-36.1</v>
      </c>
    </row>
    <row r="55" spans="1:14">
      <c r="A55" s="248"/>
      <c r="B55" s="244"/>
      <c r="C55" s="244"/>
      <c r="D55" s="244"/>
      <c r="E55" s="244"/>
      <c r="F55" s="244"/>
      <c r="G55" s="310" t="s">
        <v>515</v>
      </c>
      <c r="H55" s="311"/>
      <c r="I55" s="319">
        <v>220913</v>
      </c>
      <c r="J55" s="320">
        <v>22508</v>
      </c>
      <c r="K55" s="321">
        <v>-46.5</v>
      </c>
      <c r="L55" s="322">
        <v>92021</v>
      </c>
      <c r="M55" s="323">
        <v>3.1</v>
      </c>
      <c r="N55" s="324">
        <v>-49.6</v>
      </c>
    </row>
    <row r="56" spans="1:14">
      <c r="A56" s="248"/>
      <c r="B56" s="244"/>
      <c r="C56" s="244"/>
      <c r="D56" s="244"/>
      <c r="E56" s="244"/>
      <c r="F56" s="244"/>
      <c r="G56" s="325"/>
      <c r="H56" s="326" t="s">
        <v>513</v>
      </c>
      <c r="I56" s="327">
        <v>156243</v>
      </c>
      <c r="J56" s="328">
        <v>15919</v>
      </c>
      <c r="K56" s="329">
        <v>-30</v>
      </c>
      <c r="L56" s="330">
        <v>52579</v>
      </c>
      <c r="M56" s="331">
        <v>22.4</v>
      </c>
      <c r="N56" s="332">
        <v>-52.4</v>
      </c>
    </row>
    <row r="57" spans="1:14">
      <c r="A57" s="248"/>
      <c r="B57" s="244"/>
      <c r="C57" s="244"/>
      <c r="D57" s="244"/>
      <c r="E57" s="244"/>
      <c r="F57" s="244"/>
      <c r="G57" s="310" t="s">
        <v>516</v>
      </c>
      <c r="H57" s="311"/>
      <c r="I57" s="319">
        <v>223736</v>
      </c>
      <c r="J57" s="320">
        <v>22791</v>
      </c>
      <c r="K57" s="321">
        <v>1.3</v>
      </c>
      <c r="L57" s="322">
        <v>94828</v>
      </c>
      <c r="M57" s="323">
        <v>3.1</v>
      </c>
      <c r="N57" s="324">
        <v>-1.8</v>
      </c>
    </row>
    <row r="58" spans="1:14">
      <c r="A58" s="248"/>
      <c r="B58" s="244"/>
      <c r="C58" s="244"/>
      <c r="D58" s="244"/>
      <c r="E58" s="244"/>
      <c r="F58" s="244"/>
      <c r="G58" s="325"/>
      <c r="H58" s="326" t="s">
        <v>513</v>
      </c>
      <c r="I58" s="327">
        <v>180912</v>
      </c>
      <c r="J58" s="328">
        <v>18428</v>
      </c>
      <c r="K58" s="329">
        <v>15.8</v>
      </c>
      <c r="L58" s="330">
        <v>55133</v>
      </c>
      <c r="M58" s="331">
        <v>4.9000000000000004</v>
      </c>
      <c r="N58" s="332">
        <v>10.9</v>
      </c>
    </row>
    <row r="59" spans="1:14">
      <c r="A59" s="248"/>
      <c r="B59" s="244"/>
      <c r="C59" s="244"/>
      <c r="D59" s="244"/>
      <c r="E59" s="244"/>
      <c r="F59" s="244"/>
      <c r="G59" s="310" t="s">
        <v>517</v>
      </c>
      <c r="H59" s="311"/>
      <c r="I59" s="319">
        <v>678890</v>
      </c>
      <c r="J59" s="320">
        <v>68958</v>
      </c>
      <c r="K59" s="321">
        <v>202.6</v>
      </c>
      <c r="L59" s="322">
        <v>119674</v>
      </c>
      <c r="M59" s="323">
        <v>26.2</v>
      </c>
      <c r="N59" s="324">
        <v>176.4</v>
      </c>
    </row>
    <row r="60" spans="1:14">
      <c r="A60" s="248"/>
      <c r="B60" s="244"/>
      <c r="C60" s="244"/>
      <c r="D60" s="244"/>
      <c r="E60" s="244"/>
      <c r="F60" s="244"/>
      <c r="G60" s="325"/>
      <c r="H60" s="326" t="s">
        <v>513</v>
      </c>
      <c r="I60" s="333">
        <v>230174</v>
      </c>
      <c r="J60" s="328">
        <v>23380</v>
      </c>
      <c r="K60" s="329">
        <v>26.9</v>
      </c>
      <c r="L60" s="330">
        <v>57803</v>
      </c>
      <c r="M60" s="331">
        <v>4.8</v>
      </c>
      <c r="N60" s="332">
        <v>22.1</v>
      </c>
    </row>
    <row r="61" spans="1:14">
      <c r="A61" s="248"/>
      <c r="B61" s="244"/>
      <c r="C61" s="244"/>
      <c r="D61" s="244"/>
      <c r="E61" s="244"/>
      <c r="F61" s="244"/>
      <c r="G61" s="310" t="s">
        <v>518</v>
      </c>
      <c r="H61" s="334"/>
      <c r="I61" s="335">
        <v>445630</v>
      </c>
      <c r="J61" s="336">
        <v>45144</v>
      </c>
      <c r="K61" s="337">
        <v>25.2</v>
      </c>
      <c r="L61" s="338">
        <v>93204</v>
      </c>
      <c r="M61" s="339">
        <v>18.399999999999999</v>
      </c>
      <c r="N61" s="324">
        <v>6.8</v>
      </c>
    </row>
    <row r="62" spans="1:14">
      <c r="A62" s="248"/>
      <c r="B62" s="244"/>
      <c r="C62" s="244"/>
      <c r="D62" s="244"/>
      <c r="E62" s="244"/>
      <c r="F62" s="244"/>
      <c r="G62" s="325"/>
      <c r="H62" s="326" t="s">
        <v>513</v>
      </c>
      <c r="I62" s="327">
        <v>226015</v>
      </c>
      <c r="J62" s="328">
        <v>22904</v>
      </c>
      <c r="K62" s="329">
        <v>5.3</v>
      </c>
      <c r="L62" s="330">
        <v>50049</v>
      </c>
      <c r="M62" s="331">
        <v>16.3</v>
      </c>
      <c r="N62" s="332">
        <v>-11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E40" zoomScaleSheetLayoutView="100" workbookViewId="0">
      <selection activeCell="AA34" sqref="AA34:AE3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7" t="s">
        <v>3</v>
      </c>
      <c r="D47" s="1137"/>
      <c r="E47" s="1138"/>
      <c r="F47" s="11">
        <v>37.4</v>
      </c>
      <c r="G47" s="12">
        <v>45.12</v>
      </c>
      <c r="H47" s="12">
        <v>49.45</v>
      </c>
      <c r="I47" s="12">
        <v>51.9</v>
      </c>
      <c r="J47" s="13">
        <v>49.39</v>
      </c>
    </row>
    <row r="48" spans="2:10" ht="57.75" customHeight="1">
      <c r="B48" s="14"/>
      <c r="C48" s="1139" t="s">
        <v>4</v>
      </c>
      <c r="D48" s="1139"/>
      <c r="E48" s="1140"/>
      <c r="F48" s="15">
        <v>2.48</v>
      </c>
      <c r="G48" s="16">
        <v>3.55</v>
      </c>
      <c r="H48" s="16">
        <v>4.49</v>
      </c>
      <c r="I48" s="16">
        <v>4.18</v>
      </c>
      <c r="J48" s="17">
        <v>5.43</v>
      </c>
    </row>
    <row r="49" spans="2:10" ht="57.75" customHeight="1" thickBot="1">
      <c r="B49" s="18"/>
      <c r="C49" s="1141" t="s">
        <v>5</v>
      </c>
      <c r="D49" s="1141"/>
      <c r="E49" s="1142"/>
      <c r="F49" s="19" t="s">
        <v>525</v>
      </c>
      <c r="G49" s="20">
        <v>8.01</v>
      </c>
      <c r="H49" s="20">
        <v>2.46</v>
      </c>
      <c r="I49" s="20" t="s">
        <v>526</v>
      </c>
      <c r="J49" s="21" t="s">
        <v>527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AA34" sqref="AA34:AE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49" t="s">
        <v>528</v>
      </c>
      <c r="D34" s="1149"/>
      <c r="E34" s="1150"/>
      <c r="F34" s="32" t="s">
        <v>529</v>
      </c>
      <c r="G34" s="33" t="s">
        <v>530</v>
      </c>
      <c r="H34" s="33" t="s">
        <v>531</v>
      </c>
      <c r="I34" s="33" t="s">
        <v>532</v>
      </c>
      <c r="J34" s="34" t="s">
        <v>533</v>
      </c>
      <c r="K34" s="22"/>
      <c r="L34" s="22"/>
      <c r="M34" s="22"/>
      <c r="N34" s="22"/>
      <c r="O34" s="22"/>
      <c r="P34" s="22"/>
    </row>
    <row r="35" spans="1:16" ht="39" customHeight="1">
      <c r="A35" s="22"/>
      <c r="B35" s="35"/>
      <c r="C35" s="1143" t="s">
        <v>534</v>
      </c>
      <c r="D35" s="1144"/>
      <c r="E35" s="1145"/>
      <c r="F35" s="36">
        <v>20.65</v>
      </c>
      <c r="G35" s="37">
        <v>20.62</v>
      </c>
      <c r="H35" s="37">
        <v>20.99</v>
      </c>
      <c r="I35" s="37">
        <v>19.47</v>
      </c>
      <c r="J35" s="38">
        <v>17.73</v>
      </c>
      <c r="K35" s="22"/>
      <c r="L35" s="22"/>
      <c r="M35" s="22"/>
      <c r="N35" s="22"/>
      <c r="O35" s="22"/>
      <c r="P35" s="22"/>
    </row>
    <row r="36" spans="1:16" ht="39" customHeight="1">
      <c r="A36" s="22"/>
      <c r="B36" s="35"/>
      <c r="C36" s="1143" t="s">
        <v>535</v>
      </c>
      <c r="D36" s="1144"/>
      <c r="E36" s="1145"/>
      <c r="F36" s="36">
        <v>2.48</v>
      </c>
      <c r="G36" s="37">
        <v>3.55</v>
      </c>
      <c r="H36" s="37">
        <v>4.49</v>
      </c>
      <c r="I36" s="37">
        <v>4.18</v>
      </c>
      <c r="J36" s="38">
        <v>5.43</v>
      </c>
      <c r="K36" s="22"/>
      <c r="L36" s="22"/>
      <c r="M36" s="22"/>
      <c r="N36" s="22"/>
      <c r="O36" s="22"/>
      <c r="P36" s="22"/>
    </row>
    <row r="37" spans="1:16" ht="39" customHeight="1">
      <c r="A37" s="22"/>
      <c r="B37" s="35"/>
      <c r="C37" s="1143" t="s">
        <v>536</v>
      </c>
      <c r="D37" s="1144"/>
      <c r="E37" s="1145"/>
      <c r="F37" s="36">
        <v>0.11</v>
      </c>
      <c r="G37" s="37">
        <v>0.1</v>
      </c>
      <c r="H37" s="37">
        <v>0.11</v>
      </c>
      <c r="I37" s="37">
        <v>0.11</v>
      </c>
      <c r="J37" s="38">
        <v>0.67</v>
      </c>
      <c r="K37" s="22"/>
      <c r="L37" s="22"/>
      <c r="M37" s="22"/>
      <c r="N37" s="22"/>
      <c r="O37" s="22"/>
      <c r="P37" s="22"/>
    </row>
    <row r="38" spans="1:16" ht="39" customHeight="1">
      <c r="A38" s="22"/>
      <c r="B38" s="35"/>
      <c r="C38" s="1143" t="s">
        <v>537</v>
      </c>
      <c r="D38" s="1144"/>
      <c r="E38" s="1145"/>
      <c r="F38" s="36">
        <v>0.16</v>
      </c>
      <c r="G38" s="37">
        <v>0.25</v>
      </c>
      <c r="H38" s="37">
        <v>0.08</v>
      </c>
      <c r="I38" s="37">
        <v>0.11</v>
      </c>
      <c r="J38" s="38">
        <v>0.12</v>
      </c>
      <c r="K38" s="22"/>
      <c r="L38" s="22"/>
      <c r="M38" s="22"/>
      <c r="N38" s="22"/>
      <c r="O38" s="22"/>
      <c r="P38" s="22"/>
    </row>
    <row r="39" spans="1:16" ht="39" customHeight="1">
      <c r="A39" s="22"/>
      <c r="B39" s="35"/>
      <c r="C39" s="1143" t="s">
        <v>538</v>
      </c>
      <c r="D39" s="1144"/>
      <c r="E39" s="1145"/>
      <c r="F39" s="36">
        <v>0.02</v>
      </c>
      <c r="G39" s="37">
        <v>0.03</v>
      </c>
      <c r="H39" s="37">
        <v>0.02</v>
      </c>
      <c r="I39" s="37">
        <v>0.01</v>
      </c>
      <c r="J39" s="38">
        <v>0.03</v>
      </c>
      <c r="K39" s="22"/>
      <c r="L39" s="22"/>
      <c r="M39" s="22"/>
      <c r="N39" s="22"/>
      <c r="O39" s="22"/>
      <c r="P39" s="22"/>
    </row>
    <row r="40" spans="1:16" ht="39" customHeight="1">
      <c r="A40" s="22"/>
      <c r="B40" s="35"/>
      <c r="C40" s="1143" t="s">
        <v>539</v>
      </c>
      <c r="D40" s="1144"/>
      <c r="E40" s="1145"/>
      <c r="F40" s="36">
        <v>0.08</v>
      </c>
      <c r="G40" s="37">
        <v>0.04</v>
      </c>
      <c r="H40" s="37">
        <v>0.05</v>
      </c>
      <c r="I40" s="37">
        <v>0.02</v>
      </c>
      <c r="J40" s="38">
        <v>0.02</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540</v>
      </c>
      <c r="D42" s="1144"/>
      <c r="E42" s="1145"/>
      <c r="F42" s="36" t="s">
        <v>480</v>
      </c>
      <c r="G42" s="37" t="s">
        <v>480</v>
      </c>
      <c r="H42" s="37" t="s">
        <v>480</v>
      </c>
      <c r="I42" s="37" t="s">
        <v>480</v>
      </c>
      <c r="J42" s="38" t="s">
        <v>480</v>
      </c>
      <c r="K42" s="22"/>
      <c r="L42" s="22"/>
      <c r="M42" s="22"/>
      <c r="N42" s="22"/>
      <c r="O42" s="22"/>
      <c r="P42" s="22"/>
    </row>
    <row r="43" spans="1:16" ht="39" customHeight="1" thickBot="1">
      <c r="A43" s="22"/>
      <c r="B43" s="40"/>
      <c r="C43" s="1146" t="s">
        <v>541</v>
      </c>
      <c r="D43" s="1147"/>
      <c r="E43" s="1148"/>
      <c r="F43" s="41">
        <v>0.13</v>
      </c>
      <c r="G43" s="42">
        <v>0</v>
      </c>
      <c r="H43" s="42" t="s">
        <v>480</v>
      </c>
      <c r="I43" s="42" t="s">
        <v>480</v>
      </c>
      <c r="J43" s="43" t="s">
        <v>480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4" zoomScaleSheetLayoutView="55" workbookViewId="0">
      <selection activeCell="AA34" sqref="AA34:AE3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59" t="s">
        <v>11</v>
      </c>
      <c r="C45" s="1160"/>
      <c r="D45" s="58"/>
      <c r="E45" s="1165" t="s">
        <v>12</v>
      </c>
      <c r="F45" s="1165"/>
      <c r="G45" s="1165"/>
      <c r="H45" s="1165"/>
      <c r="I45" s="1165"/>
      <c r="J45" s="1166"/>
      <c r="K45" s="59">
        <v>460</v>
      </c>
      <c r="L45" s="60">
        <v>459</v>
      </c>
      <c r="M45" s="60">
        <v>453</v>
      </c>
      <c r="N45" s="60">
        <v>442</v>
      </c>
      <c r="O45" s="61">
        <v>403</v>
      </c>
      <c r="P45" s="48"/>
      <c r="Q45" s="48"/>
      <c r="R45" s="48"/>
      <c r="S45" s="48"/>
      <c r="T45" s="48"/>
      <c r="U45" s="48"/>
    </row>
    <row r="46" spans="1:21" ht="30.75" customHeight="1">
      <c r="A46" s="48"/>
      <c r="B46" s="1161"/>
      <c r="C46" s="1162"/>
      <c r="D46" s="62"/>
      <c r="E46" s="1153" t="s">
        <v>13</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14</v>
      </c>
      <c r="F47" s="1153"/>
      <c r="G47" s="1153"/>
      <c r="H47" s="1153"/>
      <c r="I47" s="1153"/>
      <c r="J47" s="1154"/>
      <c r="K47" s="63" t="s">
        <v>480</v>
      </c>
      <c r="L47" s="64" t="s">
        <v>480</v>
      </c>
      <c r="M47" s="64" t="s">
        <v>480</v>
      </c>
      <c r="N47" s="64" t="s">
        <v>480</v>
      </c>
      <c r="O47" s="65" t="s">
        <v>480</v>
      </c>
      <c r="P47" s="48"/>
      <c r="Q47" s="48"/>
      <c r="R47" s="48"/>
      <c r="S47" s="48"/>
      <c r="T47" s="48"/>
      <c r="U47" s="48"/>
    </row>
    <row r="48" spans="1:21" ht="30.75" customHeight="1">
      <c r="A48" s="48"/>
      <c r="B48" s="1161"/>
      <c r="C48" s="1162"/>
      <c r="D48" s="62"/>
      <c r="E48" s="1153" t="s">
        <v>15</v>
      </c>
      <c r="F48" s="1153"/>
      <c r="G48" s="1153"/>
      <c r="H48" s="1153"/>
      <c r="I48" s="1153"/>
      <c r="J48" s="1154"/>
      <c r="K48" s="63">
        <v>151</v>
      </c>
      <c r="L48" s="64">
        <v>127</v>
      </c>
      <c r="M48" s="64">
        <v>119</v>
      </c>
      <c r="N48" s="64">
        <v>121</v>
      </c>
      <c r="O48" s="65">
        <v>127</v>
      </c>
      <c r="P48" s="48"/>
      <c r="Q48" s="48"/>
      <c r="R48" s="48"/>
      <c r="S48" s="48"/>
      <c r="T48" s="48"/>
      <c r="U48" s="48"/>
    </row>
    <row r="49" spans="1:21" ht="30.75" customHeight="1">
      <c r="A49" s="48"/>
      <c r="B49" s="1161"/>
      <c r="C49" s="1162"/>
      <c r="D49" s="62"/>
      <c r="E49" s="1153" t="s">
        <v>16</v>
      </c>
      <c r="F49" s="1153"/>
      <c r="G49" s="1153"/>
      <c r="H49" s="1153"/>
      <c r="I49" s="1153"/>
      <c r="J49" s="1154"/>
      <c r="K49" s="63">
        <v>50</v>
      </c>
      <c r="L49" s="64">
        <v>41</v>
      </c>
      <c r="M49" s="64">
        <v>30</v>
      </c>
      <c r="N49" s="64">
        <v>23</v>
      </c>
      <c r="O49" s="65">
        <v>23</v>
      </c>
      <c r="P49" s="48"/>
      <c r="Q49" s="48"/>
      <c r="R49" s="48"/>
      <c r="S49" s="48"/>
      <c r="T49" s="48"/>
      <c r="U49" s="48"/>
    </row>
    <row r="50" spans="1:21" ht="30.75" customHeight="1">
      <c r="A50" s="48"/>
      <c r="B50" s="1161"/>
      <c r="C50" s="1162"/>
      <c r="D50" s="62"/>
      <c r="E50" s="1153" t="s">
        <v>17</v>
      </c>
      <c r="F50" s="1153"/>
      <c r="G50" s="1153"/>
      <c r="H50" s="1153"/>
      <c r="I50" s="1153"/>
      <c r="J50" s="1154"/>
      <c r="K50" s="63" t="s">
        <v>480</v>
      </c>
      <c r="L50" s="64" t="s">
        <v>480</v>
      </c>
      <c r="M50" s="64" t="s">
        <v>480</v>
      </c>
      <c r="N50" s="64" t="s">
        <v>480</v>
      </c>
      <c r="O50" s="65" t="s">
        <v>480</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t="s">
        <v>480</v>
      </c>
      <c r="N51" s="64" t="s">
        <v>480</v>
      </c>
      <c r="O51" s="65" t="s">
        <v>480</v>
      </c>
      <c r="P51" s="48"/>
      <c r="Q51" s="48"/>
      <c r="R51" s="48"/>
      <c r="S51" s="48"/>
      <c r="T51" s="48"/>
      <c r="U51" s="48"/>
    </row>
    <row r="52" spans="1:21" ht="30.75" customHeight="1">
      <c r="A52" s="48"/>
      <c r="B52" s="1151" t="s">
        <v>19</v>
      </c>
      <c r="C52" s="1152"/>
      <c r="D52" s="66"/>
      <c r="E52" s="1153" t="s">
        <v>20</v>
      </c>
      <c r="F52" s="1153"/>
      <c r="G52" s="1153"/>
      <c r="H52" s="1153"/>
      <c r="I52" s="1153"/>
      <c r="J52" s="1154"/>
      <c r="K52" s="63">
        <v>392</v>
      </c>
      <c r="L52" s="64">
        <v>369</v>
      </c>
      <c r="M52" s="64">
        <v>369</v>
      </c>
      <c r="N52" s="64">
        <v>368</v>
      </c>
      <c r="O52" s="65">
        <v>374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269</v>
      </c>
      <c r="L53" s="69">
        <v>258</v>
      </c>
      <c r="M53" s="69">
        <v>233</v>
      </c>
      <c r="N53" s="69">
        <v>218</v>
      </c>
      <c r="O53" s="70">
        <v>179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2015-04-17T02:04:43Z</cp:lastPrinted>
  <dcterms:created xsi:type="dcterms:W3CDTF">2015-02-17T07:09:37Z</dcterms:created>
  <dcterms:modified xsi:type="dcterms:W3CDTF">2015-04-24T02:59:13Z</dcterms:modified>
</cp:coreProperties>
</file>