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財政係\70_決算統計\01_決算統計\01_本表など　メインフォルダ\25決統\01  決算統計\H27.4.14 財政状況資料集の作成\"/>
    </mc:Choice>
  </mc:AlternateContent>
  <workbookProtection workbookPassword="CC05" lockStructure="1"/>
  <bookViews>
    <workbookView xWindow="240" yWindow="60" windowWidth="14940" windowHeight="7875" tabRatio="885" firstSheet="5"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iterate="1" iterateCount="600"/>
</workbook>
</file>

<file path=xl/calcChain.xml><?xml version="1.0" encoding="utf-8"?>
<calcChain xmlns="http://schemas.openxmlformats.org/spreadsheetml/2006/main">
  <c r="AA74" i="11" l="1"/>
  <c r="AA73" i="11"/>
  <c r="AA71" i="11"/>
  <c r="AA70" i="11"/>
  <c r="AA69" i="11"/>
  <c r="AA68" i="11"/>
  <c r="AA30" i="11" l="1"/>
  <c r="AA29" i="11"/>
  <c r="AA28" i="11"/>
  <c r="AA7" i="11" l="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l="1"/>
  <c r="BE34" i="9" l="1"/>
  <c r="BE35" i="9" s="1"/>
  <c r="BW34" i="9" l="1"/>
  <c r="BW35" i="9" l="1"/>
  <c r="BW36" i="9" s="1"/>
  <c r="BW37" i="9" s="1"/>
  <c r="BW38" i="9" s="1"/>
  <c r="BW39" i="9" s="1"/>
  <c r="BW40" i="9" s="1"/>
  <c r="CO34" i="9" l="1"/>
  <c r="CO35" i="9" s="1"/>
</calcChain>
</file>

<file path=xl/sharedStrings.xml><?xml version="1.0" encoding="utf-8"?>
<sst xmlns="http://schemas.openxmlformats.org/spreadsheetml/2006/main" count="1005" uniqueCount="548">
  <si>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</si>
  <si>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</si>
  <si>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</si>
  <si>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</si>
  <si>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</si>
  <si>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</si>
  <si>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</si>
  <si>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</si>
  <si>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</si>
  <si>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</si>
  <si>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</si>
  <si>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</si>
  <si>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</si>
  <si>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</si>
  <si>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</si>
  <si>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</si>
  <si>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</si>
  <si>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</si>
  <si>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</si>
  <si>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</si>
  <si>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</si>
  <si>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</si>
  <si>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</si>
  <si>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</si>
  <si>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</si>
  <si>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</si>
  <si>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</si>
  <si>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</si>
  <si>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</si>
  <si>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</si>
  <si>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</si>
  <si>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</si>
  <si>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</si>
  <si>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</si>
  <si>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</si>
  <si>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</si>
  <si>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</si>
  <si>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</si>
  <si>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</si>
  <si>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</si>
  <si>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</si>
  <si>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</si>
  <si>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</si>
  <si>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</si>
  <si>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</si>
  <si>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</si>
  <si>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</si>
  <si>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</si>
  <si>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</si>
  <si>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</si>
  <si>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</si>
  <si>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</si>
  <si>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</si>
  <si>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</si>
  <si>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</si>
  <si>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</si>
  <si>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</si>
  <si>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</si>
  <si>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</si>
  <si>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</si>
  <si>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</si>
  <si>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</si>
  <si>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</si>
  <si>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</si>
  <si>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</si>
  <si>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</si>
  <si>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</si>
  <si>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</si>
  <si>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</si>
  <si>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</si>
  <si>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</si>
  <si>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</si>
  <si>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</si>
  <si>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</si>
  <si>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</si>
  <si>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</si>
  <si>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</si>
  <si>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</si>
  <si>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</si>
  <si>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</si>
  <si>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</si>
  <si>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京田辺市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</si>
  <si>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</si>
  <si>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</si>
  <si>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</si>
  <si>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</si>
  <si>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</si>
  <si>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</si>
  <si>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</si>
  <si>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</si>
  <si>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</si>
  <si>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</si>
  <si>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</si>
  <si>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</si>
  <si>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</si>
  <si>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</si>
  <si>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</si>
  <si>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</si>
  <si>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</si>
  <si>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</si>
  <si>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</si>
  <si>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</si>
  <si>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</si>
  <si>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</si>
  <si>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</si>
  <si>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</si>
  <si>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</si>
  <si>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</si>
  <si>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</si>
  <si>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</si>
  <si>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</si>
  <si>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</si>
  <si>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</si>
  <si>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</si>
  <si>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</si>
  <si>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</si>
  <si>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</si>
  <si>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</si>
  <si>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</si>
  <si>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</si>
  <si>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</si>
  <si>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</si>
  <si>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</si>
  <si>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</si>
  <si>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</si>
  <si>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</si>
  <si>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</si>
  <si>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</si>
  <si>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</si>
  <si>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</si>
  <si>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</si>
  <si>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</si>
  <si>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</si>
  <si>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</si>
  <si>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</si>
  <si>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</si>
  <si>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</si>
  <si>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</si>
  <si>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</si>
  <si>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</si>
  <si>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</si>
  <si>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</si>
  <si>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</si>
  <si>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</si>
  <si>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</si>
  <si>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</si>
  <si>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</si>
  <si>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</si>
  <si>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</si>
  <si>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</si>
  <si>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</si>
  <si>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</si>
  <si>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</si>
  <si>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</si>
  <si>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</si>
  <si>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</si>
  <si>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</si>
  <si>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</si>
  <si>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</si>
  <si>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</si>
  <si>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</si>
  <si>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</si>
  <si>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</si>
  <si>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</si>
  <si>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</si>
  <si>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</si>
  <si>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</si>
  <si>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</si>
  <si>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</si>
  <si>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</si>
  <si>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</si>
  <si>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</si>
  <si>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</si>
  <si>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</si>
  <si>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</si>
  <si>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</si>
  <si>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</si>
  <si>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</si>
  <si>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</si>
  <si>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</si>
  <si>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</si>
  <si>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</si>
  <si>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</si>
  <si>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</si>
  <si>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</si>
  <si>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</si>
  <si>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</si>
  <si>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</si>
  <si>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</si>
  <si>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</si>
  <si>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</si>
  <si>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</si>
  <si>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</si>
  <si>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京都府京田辺市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</si>
  <si>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</si>
  <si>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</si>
  <si>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</si>
  <si>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</si>
  <si>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</si>
  <si>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</si>
  <si>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</si>
  <si>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</si>
  <si>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</si>
  <si>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</si>
  <si>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</si>
  <si>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</si>
  <si>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</si>
  <si>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</si>
  <si>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</si>
  <si>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</si>
  <si>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</si>
  <si>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</si>
  <si>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</si>
  <si>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</si>
  <si>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</si>
  <si>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</si>
  <si>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</si>
  <si>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</si>
  <si>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</si>
  <si>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</si>
  <si>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</si>
  <si>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</si>
  <si>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</si>
  <si>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</si>
  <si>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</si>
  <si>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</si>
  <si>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</si>
  <si>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</si>
  <si>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</si>
  <si>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</si>
  <si>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</si>
  <si>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</si>
  <si>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</si>
  <si>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</si>
  <si>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</si>
  <si>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</si>
  <si>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</si>
  <si>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</si>
  <si>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</si>
  <si>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</si>
  <si>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</si>
  <si>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</si>
  <si>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</si>
  <si>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</si>
  <si>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</si>
  <si>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</si>
  <si>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</si>
  <si>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</si>
  <si>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</si>
  <si>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</si>
  <si>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</si>
  <si>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</si>
  <si>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</si>
  <si>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</si>
  <si>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</si>
  <si>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</si>
  <si>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</si>
  <si>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</si>
  <si>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</si>
  <si>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</si>
  <si>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</si>
  <si>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</si>
  <si>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</si>
  <si>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</si>
  <si>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</si>
  <si>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</si>
  <si>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</si>
  <si>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</si>
  <si>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</si>
  <si>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</si>
  <si>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</si>
  <si>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</si>
  <si>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</si>
  <si>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</si>
  <si>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</si>
  <si>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</si>
  <si>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</si>
  <si>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</si>
  <si>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</si>
  <si>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</si>
  <si>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</si>
  <si>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</si>
  <si>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</si>
  <si>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</si>
  <si>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</si>
  <si>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</si>
  <si>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</si>
  <si>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</si>
  <si>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</si>
  <si>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</si>
  <si>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</si>
  <si>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</si>
  <si>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</si>
  <si>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</si>
  <si>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</si>
  <si>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</si>
  <si>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</si>
  <si>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</si>
  <si>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</si>
  <si>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</si>
  <si>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</si>
  <si>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</si>
  <si>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</si>
  <si>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</si>
  <si>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</si>
  <si>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</si>
  <si>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</si>
  <si>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</si>
  <si>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</si>
  <si>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</si>
  <si>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</si>
  <si>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</si>
  <si>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</si>
  <si>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</si>
  <si>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</si>
  <si>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</si>
  <si>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</si>
  <si>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</si>
  <si>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</si>
  <si>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</si>
  <si>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</si>
  <si>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</si>
  <si>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</si>
  <si>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</si>
  <si>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</si>
  <si>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</si>
  <si>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</si>
  <si>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</si>
  <si>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</si>
  <si>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</si>
  <si>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</si>
  <si>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</si>
  <si>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</si>
  <si>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</si>
  <si>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</si>
  <si>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</si>
  <si>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</si>
  <si>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</si>
  <si>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</si>
  <si>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</si>
  <si>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</si>
  <si>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京都府京田辺市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</si>
  <si>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</si>
  <si>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</si>
  <si>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</si>
  <si>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</si>
  <si>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</si>
  <si>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</si>
  <si>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</si>
  <si>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</si>
  <si>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</si>
  <si>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</si>
  <si>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</si>
  <si>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</si>
  <si>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</si>
  <si>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</si>
  <si>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</si>
  <si>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</si>
  <si>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</si>
  <si>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</si>
  <si>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</si>
  <si>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</si>
  <si>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休日応急診療所特別会計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</si>
  <si>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</si>
  <si>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</si>
  <si>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</si>
  <si>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</si>
  <si>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</si>
  <si>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</si>
  <si>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</si>
  <si>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</si>
  <si>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</si>
  <si>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</si>
  <si>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</si>
  <si>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</si>
  <si>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</si>
  <si>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</si>
  <si>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</si>
  <si>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</si>
  <si>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</si>
  <si>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</si>
  <si>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</si>
  <si>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</si>
  <si>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</si>
  <si>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</si>
  <si>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</si>
  <si>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</si>
  <si>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</si>
  <si>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</si>
  <si>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</si>
  <si>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</si>
  <si>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</si>
  <si>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</si>
  <si>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</si>
  <si>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</si>
  <si>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</si>
  <si>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</si>
  <si>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</si>
  <si>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</si>
  <si>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</si>
  <si>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</si>
  <si>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</si>
  <si>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</si>
  <si>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</si>
  <si>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</si>
  <si>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</si>
  <si>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</si>
  <si>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</si>
  <si>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</si>
  <si>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</si>
  <si>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</si>
  <si>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</si>
  <si>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</si>
  <si>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</si>
  <si>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</si>
  <si>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</si>
  <si>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</si>
  <si>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</si>
  <si>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</si>
  <si>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</si>
  <si>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</si>
  <si>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</si>
  <si>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</si>
  <si>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</si>
  <si>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</si>
  <si>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</si>
  <si>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</si>
  <si>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</si>
  <si>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</si>
  <si>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</si>
  <si>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</si>
  <si>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</si>
  <si>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</si>
  <si>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</si>
  <si>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</si>
  <si>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</si>
  <si>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</si>
  <si>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</si>
  <si>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</si>
  <si>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</si>
  <si>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</si>
  <si>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</si>
  <si>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</si>
  <si>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</si>
  <si>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</si>
  <si>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</si>
  <si>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</si>
  <si>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</si>
  <si>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</si>
  <si>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</si>
  <si>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</si>
  <si>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</si>
  <si>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</si>
  <si>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</si>
  <si>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</si>
  <si>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</si>
  <si>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</si>
  <si>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</si>
  <si>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</si>
  <si>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</si>
  <si>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</si>
  <si>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</si>
  <si>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</si>
  <si>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</si>
  <si>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</si>
  <si>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</si>
  <si>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</si>
  <si>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</si>
  <si>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</si>
  <si>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</si>
  <si>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</si>
  <si>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</si>
  <si>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</si>
  <si>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</si>
  <si>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</si>
  <si>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</si>
  <si>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</si>
  <si>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</si>
  <si>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</si>
  <si>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</si>
  <si>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</si>
  <si>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</si>
  <si>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</si>
  <si>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</si>
  <si>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</si>
  <si>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</si>
  <si>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</si>
  <si>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</si>
  <si>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</si>
  <si>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</si>
  <si>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</si>
  <si>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</si>
  <si>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</si>
  <si>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</si>
  <si>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</si>
  <si>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</si>
  <si>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</si>
  <si>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</si>
  <si>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</si>
  <si>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</si>
  <si>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</si>
  <si>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</si>
  <si>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</si>
  <si>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</si>
  <si>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</si>
  <si>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</si>
  <si>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</si>
  <si>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</si>
  <si>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</si>
  <si>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</si>
  <si>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</si>
  <si>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</si>
  <si>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</si>
  <si>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</si>
  <si>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</si>
  <si>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</si>
  <si>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</si>
  <si>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</si>
  <si>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</si>
  <si>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</si>
  <si>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0.03</t>
  </si>
  <si>
    <t>水道事業会計</t>
  </si>
  <si>
    <t>一般会計</t>
  </si>
  <si>
    <t>介護保険特別会計</t>
  </si>
  <si>
    <t>▲ 0.14</t>
  </si>
  <si>
    <t>国民健康保険特別会計</t>
  </si>
  <si>
    <t>公共下水道事業特別会計</t>
  </si>
  <si>
    <t>後期高齢者医療特別会計</t>
  </si>
  <si>
    <t>休日応急診療所特別会計</t>
  </si>
  <si>
    <t>農業集落排水事業特別会計</t>
  </si>
  <si>
    <t>その他会計（赤字）</t>
  </si>
  <si>
    <t>その他会計（黒字）</t>
  </si>
  <si>
    <t>-</t>
    <phoneticPr fontId="2"/>
  </si>
  <si>
    <t>-</t>
    <phoneticPr fontId="2"/>
  </si>
  <si>
    <t>京都府市町村職員退職手当組合（一般会計）</t>
    <rPh sb="0" eb="3">
      <t>キョウトフ</t>
    </rPh>
    <rPh sb="3" eb="6">
      <t>シチョウソン</t>
    </rPh>
    <rPh sb="6" eb="8">
      <t>ショクイン</t>
    </rPh>
    <rPh sb="8" eb="10">
      <t>タイショク</t>
    </rPh>
    <rPh sb="10" eb="12">
      <t>テアテ</t>
    </rPh>
    <rPh sb="12" eb="14">
      <t>クミアイ</t>
    </rPh>
    <rPh sb="15" eb="17">
      <t>イッパン</t>
    </rPh>
    <rPh sb="17" eb="19">
      <t>カイケイ</t>
    </rPh>
    <phoneticPr fontId="5"/>
  </si>
  <si>
    <t>京都府自治会館管理組合（一般会計）</t>
    <rPh sb="0" eb="2">
      <t>キョウト</t>
    </rPh>
    <rPh sb="2" eb="3">
      <t>フ</t>
    </rPh>
    <rPh sb="3" eb="5">
      <t>ジチ</t>
    </rPh>
    <rPh sb="5" eb="7">
      <t>カイカン</t>
    </rPh>
    <rPh sb="7" eb="9">
      <t>カンリ</t>
    </rPh>
    <rPh sb="9" eb="11">
      <t>クミアイ</t>
    </rPh>
    <rPh sb="12" eb="14">
      <t>イッパン</t>
    </rPh>
    <rPh sb="14" eb="16">
      <t>カイケイ</t>
    </rPh>
    <phoneticPr fontId="5"/>
  </si>
  <si>
    <t>京都府住宅新築資金等貸付事業管理組合（一般会計）</t>
    <rPh sb="0" eb="3">
      <t>キョウトフ</t>
    </rPh>
    <rPh sb="3" eb="5">
      <t>ジュウタク</t>
    </rPh>
    <rPh sb="5" eb="7">
      <t>シンチク</t>
    </rPh>
    <rPh sb="7" eb="9">
      <t>シキン</t>
    </rPh>
    <rPh sb="9" eb="10">
      <t>ナド</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</si>
  <si>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0" eb="3">
      <t>キョウトフ</t>
    </rPh>
    <rPh sb="3" eb="5">
      <t>ジュウタク</t>
    </rPh>
    <rPh sb="5" eb="7">
      <t>シンチク</t>
    </rPh>
    <rPh sb="7" eb="9">
      <t>シキン</t>
    </rPh>
    <rPh sb="9" eb="10">
      <t>ナド</t>
    </rPh>
    <rPh sb="10" eb="12">
      <t>カシツケ</t>
    </rPh>
    <rPh sb="12" eb="14">
      <t>ジギョウ</t>
    </rPh>
    <rPh sb="14" eb="16">
      <t>カンリ</t>
    </rPh>
    <rPh sb="16" eb="18">
      <t>クミアイ</t>
    </rPh>
    <rPh sb="19" eb="21">
      <t>トクベツ</t>
    </rPh>
    <rPh sb="21" eb="23">
      <t>カイケイ</t>
    </rPh>
    <phoneticPr fontId="5"/>
  </si>
  <si>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</si>
  <si>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5"/>
  </si>
  <si>
    <t>京都地方税機構（一般会計）</t>
    <rPh sb="0" eb="2">
      <t>キョウト</t>
    </rPh>
    <rPh sb="2" eb="4">
      <t>チホウ</t>
    </rPh>
    <rPh sb="4" eb="5">
      <t>ゼイ</t>
    </rPh>
    <rPh sb="5" eb="7">
      <t>キコウ</t>
    </rPh>
    <rPh sb="8" eb="10">
      <t>イッパン</t>
    </rPh>
    <rPh sb="10" eb="12">
      <t>カイケイ</t>
    </rPh>
    <phoneticPr fontId="5"/>
  </si>
  <si>
    <t>-</t>
    <phoneticPr fontId="2"/>
  </si>
  <si>
    <t>-</t>
    <phoneticPr fontId="2"/>
  </si>
  <si>
    <t>-</t>
    <phoneticPr fontId="2"/>
  </si>
  <si>
    <t>京田辺市都市緑化協会</t>
    <rPh sb="0" eb="4">
      <t>キョウタナベシ</t>
    </rPh>
    <rPh sb="4" eb="6">
      <t>トシ</t>
    </rPh>
    <rPh sb="6" eb="8">
      <t>リョクカ</t>
    </rPh>
    <rPh sb="8" eb="10">
      <t>キョウカイ</t>
    </rPh>
    <phoneticPr fontId="5"/>
  </si>
  <si>
    <t>学研都市京都土地開発公社</t>
    <rPh sb="0" eb="2">
      <t>ガッケン</t>
    </rPh>
    <rPh sb="2" eb="4">
      <t>トシ</t>
    </rPh>
    <rPh sb="4" eb="6">
      <t>キョウト</t>
    </rPh>
    <rPh sb="6" eb="8">
      <t>トチ</t>
    </rPh>
    <rPh sb="8" eb="10">
      <t>カイハツ</t>
    </rPh>
    <rPh sb="10" eb="12">
      <t>コウシャ</t>
    </rPh>
    <phoneticPr fontId="5"/>
  </si>
  <si>
    <t>○</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</si>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</sst>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53227</c:v>
                </c:pt>
                <c:pt idx="1">
                  <c:v>48834</c:v>
                </c:pt>
                <c:pt idx="2">
                  <c:v>25677</c:v>
                </c:pt>
                <c:pt idx="3">
                  <c:v>40606</c:v>
                </c:pt>
                <c:pt idx="4">
                  <c:v>51709</c:v>
                </c:pt>
              </c:numCache>
            </c:numRef>
          </c:val>
          <c:smooth val="0"/>
        </c:ser>
        <c:dLbls>
          <c:showLegendKey val="0"/>
          <c:showVal val="0"/>
          <c:showCatName val="0"/>
          <c:showSerName val="0"/>
          <c:showPercent val="0"/>
          <c:showBubbleSize val="0"/>
        </c:dLbls>
        <c:marker val="1"/>
        <c:smooth val="0"/>
        <c:axId val="257601248"/>
        <c:axId val="257602032"/>
      </c:lineChart>
      <c:catAx>
        <c:axId val="2576012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602032"/>
        <c:crosses val="autoZero"/>
        <c:auto val="1"/>
        <c:lblAlgn val="ctr"/>
        <c:lblOffset val="100"/>
        <c:tickLblSkip val="1"/>
        <c:tickMarkSkip val="1"/>
        <c:noMultiLvlLbl val="0"/>
      </c:catAx>
      <c:valAx>
        <c:axId val="25760203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601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1.6</c:v>
                </c:pt>
                <c:pt idx="1">
                  <c:v>2.91</c:v>
                </c:pt>
                <c:pt idx="2">
                  <c:v>1.57</c:v>
                </c:pt>
                <c:pt idx="3">
                  <c:v>1.6</c:v>
                </c:pt>
                <c:pt idx="4">
                  <c:v>3.36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8.7799999999999994</c:v>
                </c:pt>
                <c:pt idx="1">
                  <c:v>9.32</c:v>
                </c:pt>
                <c:pt idx="2">
                  <c:v>10.56</c:v>
                </c:pt>
                <c:pt idx="3">
                  <c:v>11.19</c:v>
                </c:pt>
                <c:pt idx="4">
                  <c:v>11.75</c:v>
                </c:pt>
              </c:numCache>
            </c:numRef>
          </c:val>
        </c:ser>
        <c:dLbls>
          <c:showLegendKey val="0"/>
          <c:showVal val="0"/>
          <c:showCatName val="0"/>
          <c:showSerName val="0"/>
          <c:showPercent val="0"/>
          <c:showBubbleSize val="0"/>
        </c:dLbls>
        <c:gapWidth val="250"/>
        <c:overlap val="100"/>
        <c:axId val="257603208"/>
        <c:axId val="2576028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-0.03</c:v>
                </c:pt>
                <c:pt idx="1">
                  <c:v>2.14</c:v>
                </c:pt>
                <c:pt idx="2">
                  <c:v>0.16</c:v>
                </c:pt>
                <c:pt idx="3">
                  <c:v>0.84</c:v>
                </c:pt>
                <c:pt idx="4">
                  <c:v>2.58</c:v>
                </c:pt>
              </c:numCache>
            </c:numRef>
          </c:val>
          <c:smooth val="0"/>
        </c:ser>
        <c:dLbls>
          <c:showLegendKey val="0"/>
          <c:showVal val="0"/>
          <c:showCatName val="0"/>
          <c:showSerName val="0"/>
          <c:showPercent val="0"/>
          <c:showBubbleSize val="0"/>
        </c:dLbls>
        <c:marker val="1"/>
        <c:smooth val="0"/>
        <c:axId val="257603208"/>
        <c:axId val="257602816"/>
      </c:lineChart>
      <c:catAx>
        <c:axId val="257603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7602816"/>
        <c:crosses val="autoZero"/>
        <c:auto val="1"/>
        <c:lblAlgn val="ctr"/>
        <c:lblOffset val="100"/>
        <c:tickLblSkip val="1"/>
        <c:tickMarkSkip val="1"/>
        <c:noMultiLvlLbl val="0"/>
      </c:catAx>
      <c:valAx>
        <c:axId val="257602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7603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休日応急診療所特別会計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0.03</c:v>
                </c:pt>
                <c:pt idx="4">
                  <c:v>#N/A</c:v>
                </c:pt>
                <c:pt idx="5">
                  <c:v>0.02</c:v>
                </c:pt>
                <c:pt idx="6">
                  <c:v>#N/A</c:v>
                </c:pt>
                <c:pt idx="7">
                  <c:v>0.01</c:v>
                </c:pt>
                <c:pt idx="8">
                  <c:v>#N/A</c:v>
                </c:pt>
                <c:pt idx="9">
                  <c:v>0.01</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0.13</c:v>
                </c:pt>
                <c:pt idx="2">
                  <c:v>#N/A</c:v>
                </c:pt>
                <c:pt idx="3">
                  <c:v>0.97</c:v>
                </c:pt>
                <c:pt idx="4">
                  <c:v>#N/A</c:v>
                </c:pt>
                <c:pt idx="5">
                  <c:v>0.12</c:v>
                </c:pt>
                <c:pt idx="6">
                  <c:v>#N/A</c:v>
                </c:pt>
                <c:pt idx="7">
                  <c:v>0.3</c:v>
                </c:pt>
                <c:pt idx="8">
                  <c:v>#N/A</c:v>
                </c:pt>
                <c:pt idx="9">
                  <c:v>7.0000000000000007E-2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0.28000000000000003</c:v>
                </c:pt>
                <c:pt idx="2">
                  <c:v>#N/A</c:v>
                </c:pt>
                <c:pt idx="3">
                  <c:v>0.03</c:v>
                </c:pt>
                <c:pt idx="4">
                  <c:v>0.14000000000000001</c:v>
                </c:pt>
                <c:pt idx="5">
                  <c:v>#N/A</c:v>
                </c:pt>
                <c:pt idx="6">
                  <c:v>#N/A</c:v>
                </c:pt>
                <c:pt idx="7">
                  <c:v>0.23</c:v>
                </c:pt>
                <c:pt idx="8">
                  <c:v>#N/A</c:v>
                </c:pt>
                <c:pt idx="9">
                  <c:v>0.78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1.59</c:v>
                </c:pt>
                <c:pt idx="2">
                  <c:v>#N/A</c:v>
                </c:pt>
                <c:pt idx="3">
                  <c:v>2.91</c:v>
                </c:pt>
                <c:pt idx="4">
                  <c:v>#N/A</c:v>
                </c:pt>
                <c:pt idx="5">
                  <c:v>1.57</c:v>
                </c:pt>
                <c:pt idx="6">
                  <c:v>#N/A</c:v>
                </c:pt>
                <c:pt idx="7">
                  <c:v>1.6</c:v>
                </c:pt>
                <c:pt idx="8">
                  <c:v>#N/A</c:v>
                </c:pt>
                <c:pt idx="9">
                  <c:v>3.36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29.23</c:v>
                </c:pt>
                <c:pt idx="2">
                  <c:v>#N/A</c:v>
                </c:pt>
                <c:pt idx="3">
                  <c:v>30.19</c:v>
                </c:pt>
                <c:pt idx="4">
                  <c:v>#N/A</c:v>
                </c:pt>
                <c:pt idx="5">
                  <c:v>31.21</c:v>
                </c:pt>
                <c:pt idx="6">
                  <c:v>#N/A</c:v>
                </c:pt>
                <c:pt idx="7">
                  <c:v>30.66</c:v>
                </c:pt>
                <c:pt idx="8">
                  <c:v>#N/A</c:v>
                </c:pt>
                <c:pt idx="9">
                  <c:v>30.87</c:v>
                </c:pt>
              </c:numCache>
            </c:numRef>
          </c:val>
        </c:ser>
        <c:dLbls>
          <c:showLegendKey val="0"/>
          <c:showVal val="0"/>
          <c:showCatName val="0"/>
          <c:showSerName val="0"/>
          <c:showPercent val="0"/>
          <c:showBubbleSize val="0"/>
        </c:dLbls>
        <c:gapWidth val="150"/>
        <c:overlap val="100"/>
        <c:axId val="400395544"/>
        <c:axId val="400395936"/>
      </c:barChart>
      <c:catAx>
        <c:axId val="400395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0395936"/>
        <c:crosses val="autoZero"/>
        <c:auto val="1"/>
        <c:lblAlgn val="ctr"/>
        <c:lblOffset val="100"/>
        <c:tickLblSkip val="1"/>
        <c:tickMarkSkip val="1"/>
        <c:noMultiLvlLbl val="0"/>
      </c:catAx>
      <c:valAx>
        <c:axId val="400395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0395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2372</c:v>
                </c:pt>
                <c:pt idx="5">
                  <c:v>2396</c:v>
                </c:pt>
                <c:pt idx="8">
                  <c:v>2484</c:v>
                </c:pt>
                <c:pt idx="11">
                  <c:v>2512</c:v>
                </c:pt>
                <c:pt idx="14">
                  <c:v>2571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c:v>
                </c:pt>
                <c:pt idx="3">
                  <c:v>5</c:v>
                </c:pt>
                <c:pt idx="6">
                  <c:v>7</c:v>
                </c:pt>
                <c:pt idx="9">
                  <c:v>7</c:v>
                </c:pt>
                <c:pt idx="12">
                  <c:v>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523</c:v>
                </c:pt>
                <c:pt idx="3">
                  <c:v>536</c:v>
                </c:pt>
                <c:pt idx="6">
                  <c:v>567</c:v>
                </c:pt>
                <c:pt idx="9">
                  <c:v>576</c:v>
                </c:pt>
                <c:pt idx="12">
                  <c:v>557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2550</c:v>
                </c:pt>
                <c:pt idx="3">
                  <c:v>2698</c:v>
                </c:pt>
                <c:pt idx="6">
                  <c:v>2679</c:v>
                </c:pt>
                <c:pt idx="9">
                  <c:v>2538</c:v>
                </c:pt>
                <c:pt idx="12">
                  <c:v>2555</c:v>
                </c:pt>
              </c:numCache>
            </c:numRef>
          </c:val>
        </c:ser>
        <c:dLbls>
          <c:showLegendKey val="0"/>
          <c:showVal val="0"/>
          <c:showCatName val="0"/>
          <c:showSerName val="0"/>
          <c:showPercent val="0"/>
          <c:showBubbleSize val="0"/>
        </c:dLbls>
        <c:gapWidth val="100"/>
        <c:overlap val="100"/>
        <c:axId val="401661376"/>
        <c:axId val="4016617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706</c:v>
                </c:pt>
                <c:pt idx="2">
                  <c:v>#N/A</c:v>
                </c:pt>
                <c:pt idx="3">
                  <c:v>#N/A</c:v>
                </c:pt>
                <c:pt idx="4">
                  <c:v>843</c:v>
                </c:pt>
                <c:pt idx="5">
                  <c:v>#N/A</c:v>
                </c:pt>
                <c:pt idx="6">
                  <c:v>#N/A</c:v>
                </c:pt>
                <c:pt idx="7">
                  <c:v>769</c:v>
                </c:pt>
                <c:pt idx="8">
                  <c:v>#N/A</c:v>
                </c:pt>
                <c:pt idx="9">
                  <c:v>#N/A</c:v>
                </c:pt>
                <c:pt idx="10">
                  <c:v>609</c:v>
                </c:pt>
                <c:pt idx="11">
                  <c:v>#N/A</c:v>
                </c:pt>
                <c:pt idx="12">
                  <c:v>#N/A</c:v>
                </c:pt>
                <c:pt idx="13">
                  <c:v>548</c:v>
                </c:pt>
                <c:pt idx="14">
                  <c:v>#N/A</c:v>
                </c:pt>
              </c:numCache>
            </c:numRef>
          </c:val>
          <c:smooth val="0"/>
        </c:ser>
        <c:dLbls>
          <c:showLegendKey val="0"/>
          <c:showVal val="0"/>
          <c:showCatName val="0"/>
          <c:showSerName val="0"/>
          <c:showPercent val="0"/>
          <c:showBubbleSize val="0"/>
        </c:dLbls>
        <c:marker val="1"/>
        <c:smooth val="0"/>
        <c:axId val="401661376"/>
        <c:axId val="401661768"/>
      </c:lineChart>
      <c:catAx>
        <c:axId val="401661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1661768"/>
        <c:crosses val="autoZero"/>
        <c:auto val="1"/>
        <c:lblAlgn val="ctr"/>
        <c:lblOffset val="100"/>
        <c:tickLblSkip val="1"/>
        <c:tickMarkSkip val="1"/>
        <c:noMultiLvlLbl val="0"/>
      </c:catAx>
      <c:valAx>
        <c:axId val="401661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1661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21800</c:v>
                </c:pt>
                <c:pt idx="5">
                  <c:v>21797</c:v>
                </c:pt>
                <c:pt idx="8">
                  <c:v>22369</c:v>
                </c:pt>
                <c:pt idx="11">
                  <c:v>22910</c:v>
                </c:pt>
                <c:pt idx="14">
                  <c:v>23288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5561</c:v>
                </c:pt>
                <c:pt idx="5">
                  <c:v>5636</c:v>
                </c:pt>
                <c:pt idx="8">
                  <c:v>5741</c:v>
                </c:pt>
                <c:pt idx="11">
                  <c:v>5657</c:v>
                </c:pt>
                <c:pt idx="14">
                  <c:v>5709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6808</c:v>
                </c:pt>
                <c:pt idx="5">
                  <c:v>6917</c:v>
                </c:pt>
                <c:pt idx="8">
                  <c:v>7272</c:v>
                </c:pt>
                <c:pt idx="11">
                  <c:v>7252</c:v>
                </c:pt>
                <c:pt idx="14">
                  <c:v>7461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3098</c:v>
                </c:pt>
                <c:pt idx="3">
                  <c:v>3184</c:v>
                </c:pt>
                <c:pt idx="6">
                  <c:v>3299</c:v>
                </c:pt>
                <c:pt idx="9">
                  <c:v>3468</c:v>
                </c:pt>
                <c:pt idx="12">
                  <c:v>3447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c:v>
                </c:pt>
                <c:pt idx="3">
                  <c:v>23</c:v>
                </c:pt>
                <c:pt idx="6">
                  <c:v>15</c:v>
                </c:pt>
                <c:pt idx="9">
                  <c:v>11</c:v>
                </c:pt>
                <c:pt idx="12">
                  <c:v>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8065</c:v>
                </c:pt>
                <c:pt idx="3">
                  <c:v>8051</c:v>
                </c:pt>
                <c:pt idx="6">
                  <c:v>8039</c:v>
                </c:pt>
                <c:pt idx="9">
                  <c:v>8138</c:v>
                </c:pt>
                <c:pt idx="12">
                  <c:v>8055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478</c:v>
                </c:pt>
                <c:pt idx="3">
                  <c:v>752</c:v>
                </c:pt>
                <c:pt idx="6">
                  <c:v>672</c:v>
                </c:pt>
                <c:pt idx="9">
                  <c:v>588</c:v>
                </c:pt>
                <c:pt idx="12">
                  <c:v>505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21585</c:v>
                </c:pt>
                <c:pt idx="3">
                  <c:v>21551</c:v>
                </c:pt>
                <c:pt idx="6">
                  <c:v>20806</c:v>
                </c:pt>
                <c:pt idx="9">
                  <c:v>21016</c:v>
                </c:pt>
                <c:pt idx="12">
                  <c:v>21161</c:v>
                </c:pt>
              </c:numCache>
            </c:numRef>
          </c:val>
        </c:ser>
        <c:dLbls>
          <c:showLegendKey val="0"/>
          <c:showVal val="0"/>
          <c:showCatName val="0"/>
          <c:showSerName val="0"/>
          <c:showPercent val="0"/>
          <c:showBubbleSize val="0"/>
        </c:dLbls>
        <c:gapWidth val="100"/>
        <c:overlap val="100"/>
        <c:axId val="401660984"/>
        <c:axId val="401660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01660984"/>
        <c:axId val="401660592"/>
      </c:lineChart>
      <c:catAx>
        <c:axId val="401660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01660592"/>
        <c:crosses val="autoZero"/>
        <c:auto val="1"/>
        <c:lblAlgn val="ctr"/>
        <c:lblOffset val="100"/>
        <c:tickLblSkip val="1"/>
        <c:tickMarkSkip val="1"/>
        <c:noMultiLvlLbl val="0"/>
      </c:catAx>
      <c:valAx>
        <c:axId val="401660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1660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65,825
65,185
42.94
23,578,359
22,666,429
464,973
13,834,002
21,161,487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宅地開発等により税収が増加傾向にあるものの、高齢化や少子化対策に要する扶助費等も増えてきていることから、財政力指数はここ数年横ばいとなっている。</a:t>
          </a:r>
          <a:endParaRPr kumimoji="1" lang="en-US" altLang="ja-JP" sz="1300">
            <a:latin typeface="ＭＳ Ｐゴシック"/>
          </a:endParaRPr>
        </a:p>
        <a:p>
          <a:r>
            <a:rPr kumimoji="1" lang="ja-JP" altLang="en-US" sz="1300">
              <a:latin typeface="ＭＳ Ｐゴシック"/>
            </a:rPr>
            <a:t>　今後も、医療、福祉や介護に要する経費が増加することが予想されることから、市内企業活性化や市税徴収率の向上に努め、財政基盤の強化に努める。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168275</xdr:rowOff>
    </xdr:from>
    <xdr:to>
      <xdr:col>7</xdr:col>
      <xdr:colOff>152400</xdr:colOff>
      <xdr:row>39</xdr:row>
      <xdr:rowOff>16933</xdr:rowOff>
    </xdr:to>
    <xdr:cxnSp macro="">
      <xdr:nvCxnSpPr>
        <xdr:cNvPr id="68" name="直線コネクタ 67"/>
        <xdr:cNvCxnSpPr/>
      </xdr:nvCxnSpPr>
      <xdr:spPr>
        <a:xfrm flipV="1">
          <a:off x="4114800" y="66833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148167</xdr:rowOff>
    </xdr:from>
    <xdr:to>
      <xdr:col>6</xdr:col>
      <xdr:colOff>0</xdr:colOff>
      <xdr:row>39</xdr:row>
      <xdr:rowOff>16933</xdr:rowOff>
    </xdr:to>
    <xdr:cxnSp macro="">
      <xdr:nvCxnSpPr>
        <xdr:cNvPr id="71" name="直線コネクタ 70"/>
        <xdr:cNvCxnSpPr/>
      </xdr:nvCxnSpPr>
      <xdr:spPr>
        <a:xfrm>
          <a:off x="3225800" y="66632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87842</xdr:rowOff>
    </xdr:from>
    <xdr:to>
      <xdr:col>4</xdr:col>
      <xdr:colOff>482600</xdr:colOff>
      <xdr:row>38</xdr:row>
      <xdr:rowOff>148167</xdr:rowOff>
    </xdr:to>
    <xdr:cxnSp macro="">
      <xdr:nvCxnSpPr>
        <xdr:cNvPr id="74" name="直線コネクタ 73"/>
        <xdr:cNvCxnSpPr/>
      </xdr:nvCxnSpPr>
      <xdr:spPr>
        <a:xfrm>
          <a:off x="2336800" y="660294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47625</xdr:rowOff>
    </xdr:from>
    <xdr:to>
      <xdr:col>3</xdr:col>
      <xdr:colOff>279400</xdr:colOff>
      <xdr:row>38</xdr:row>
      <xdr:rowOff>87842</xdr:rowOff>
    </xdr:to>
    <xdr:cxnSp macro="">
      <xdr:nvCxnSpPr>
        <xdr:cNvPr id="77" name="直線コネクタ 76"/>
        <xdr:cNvCxnSpPr/>
      </xdr:nvCxnSpPr>
      <xdr:spPr>
        <a:xfrm>
          <a:off x="1447800" y="65627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117475</xdr:rowOff>
    </xdr:from>
    <xdr:to>
      <xdr:col>7</xdr:col>
      <xdr:colOff>203200</xdr:colOff>
      <xdr:row>39</xdr:row>
      <xdr:rowOff>47625</xdr:rowOff>
    </xdr:to>
    <xdr:sp macro="" textlink="">
      <xdr:nvSpPr>
        <xdr:cNvPr id="87" name="円/楕円 86"/>
        <xdr:cNvSpPr/>
      </xdr:nvSpPr>
      <xdr:spPr>
        <a:xfrm>
          <a:off x="49022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134002</xdr:rowOff>
    </xdr:from>
    <xdr:ext cx="762000" cy="259045"/>
    <xdr:sp macro="" textlink="">
      <xdr:nvSpPr>
        <xdr:cNvPr id="88" name="財政力該当値テキスト"/>
        <xdr:cNvSpPr txBox="1"/>
      </xdr:nvSpPr>
      <xdr:spPr>
        <a:xfrm>
          <a:off x="50419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137583</xdr:rowOff>
    </xdr:from>
    <xdr:to>
      <xdr:col>6</xdr:col>
      <xdr:colOff>50800</xdr:colOff>
      <xdr:row>39</xdr:row>
      <xdr:rowOff>67733</xdr:rowOff>
    </xdr:to>
    <xdr:sp macro="" textlink="">
      <xdr:nvSpPr>
        <xdr:cNvPr id="89" name="円/楕円 88"/>
        <xdr:cNvSpPr/>
      </xdr:nvSpPr>
      <xdr:spPr>
        <a:xfrm>
          <a:off x="4064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77910</xdr:rowOff>
    </xdr:from>
    <xdr:ext cx="736600" cy="259045"/>
    <xdr:sp macro="" textlink="">
      <xdr:nvSpPr>
        <xdr:cNvPr id="90" name="テキスト ボックス 89"/>
        <xdr:cNvSpPr txBox="1"/>
      </xdr:nvSpPr>
      <xdr:spPr>
        <a:xfrm>
          <a:off x="3733800" y="642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97367</xdr:rowOff>
    </xdr:from>
    <xdr:to>
      <xdr:col>4</xdr:col>
      <xdr:colOff>533400</xdr:colOff>
      <xdr:row>39</xdr:row>
      <xdr:rowOff>27517</xdr:rowOff>
    </xdr:to>
    <xdr:sp macro="" textlink="">
      <xdr:nvSpPr>
        <xdr:cNvPr id="91" name="円/楕円 90"/>
        <xdr:cNvSpPr/>
      </xdr:nvSpPr>
      <xdr:spPr>
        <a:xfrm>
          <a:off x="3175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37694</xdr:rowOff>
    </xdr:from>
    <xdr:ext cx="762000" cy="259045"/>
    <xdr:sp macro="" textlink="">
      <xdr:nvSpPr>
        <xdr:cNvPr id="92" name="テキスト ボックス 91"/>
        <xdr:cNvSpPr txBox="1"/>
      </xdr:nvSpPr>
      <xdr:spPr>
        <a:xfrm>
          <a:off x="2844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37042</xdr:rowOff>
    </xdr:from>
    <xdr:to>
      <xdr:col>3</xdr:col>
      <xdr:colOff>330200</xdr:colOff>
      <xdr:row>38</xdr:row>
      <xdr:rowOff>138642</xdr:rowOff>
    </xdr:to>
    <xdr:sp macro="" textlink="">
      <xdr:nvSpPr>
        <xdr:cNvPr id="93" name="円/楕円 92"/>
        <xdr:cNvSpPr/>
      </xdr:nvSpPr>
      <xdr:spPr>
        <a:xfrm>
          <a:off x="2286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148819</xdr:rowOff>
    </xdr:from>
    <xdr:ext cx="762000" cy="259045"/>
    <xdr:sp macro="" textlink="">
      <xdr:nvSpPr>
        <xdr:cNvPr id="94" name="テキスト ボックス 93"/>
        <xdr:cNvSpPr txBox="1"/>
      </xdr:nvSpPr>
      <xdr:spPr>
        <a:xfrm>
          <a:off x="1955800" y="632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168275</xdr:rowOff>
    </xdr:from>
    <xdr:to>
      <xdr:col>2</xdr:col>
      <xdr:colOff>127000</xdr:colOff>
      <xdr:row>38</xdr:row>
      <xdr:rowOff>98425</xdr:rowOff>
    </xdr:to>
    <xdr:sp macro="" textlink="">
      <xdr:nvSpPr>
        <xdr:cNvPr id="95" name="円/楕円 94"/>
        <xdr:cNvSpPr/>
      </xdr:nvSpPr>
      <xdr:spPr>
        <a:xfrm>
          <a:off x="13970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108602</xdr:rowOff>
    </xdr:from>
    <xdr:ext cx="762000" cy="259045"/>
    <xdr:sp macro="" textlink="">
      <xdr:nvSpPr>
        <xdr:cNvPr id="96" name="テキスト ボックス 95"/>
        <xdr:cNvSpPr txBox="1"/>
      </xdr:nvSpPr>
      <xdr:spPr>
        <a:xfrm>
          <a:off x="1066800" y="628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人件費や扶助費等の経常経費が多いことから、類似団体を上回る経常収支比率となっている。</a:t>
          </a:r>
          <a:endParaRPr kumimoji="1" lang="en-US" altLang="ja-JP" sz="1300">
            <a:latin typeface="ＭＳ Ｐゴシック"/>
          </a:endParaRPr>
        </a:p>
        <a:p>
          <a:r>
            <a:rPr kumimoji="1" lang="ja-JP" altLang="en-US" sz="1300">
              <a:latin typeface="ＭＳ Ｐゴシック"/>
            </a:rPr>
            <a:t>　今後は、時間外手当の縮減等による人件費の抑制や事務事業の効率化・適正化により経常経費削減を進める。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70062</xdr:rowOff>
    </xdr:from>
    <xdr:to>
      <xdr:col>7</xdr:col>
      <xdr:colOff>152400</xdr:colOff>
      <xdr:row>63</xdr:row>
      <xdr:rowOff>74083</xdr:rowOff>
    </xdr:to>
    <xdr:cxnSp macro="">
      <xdr:nvCxnSpPr>
        <xdr:cNvPr id="131" name="直線コネクタ 130"/>
        <xdr:cNvCxnSpPr/>
      </xdr:nvCxnSpPr>
      <xdr:spPr>
        <a:xfrm>
          <a:off x="4114800" y="10871412"/>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70062</xdr:rowOff>
    </xdr:from>
    <xdr:to>
      <xdr:col>6</xdr:col>
      <xdr:colOff>0</xdr:colOff>
      <xdr:row>63</xdr:row>
      <xdr:rowOff>78105</xdr:rowOff>
    </xdr:to>
    <xdr:cxnSp macro="">
      <xdr:nvCxnSpPr>
        <xdr:cNvPr id="134" name="直線コネクタ 133"/>
        <xdr:cNvCxnSpPr/>
      </xdr:nvCxnSpPr>
      <xdr:spPr>
        <a:xfrm flipV="1">
          <a:off x="3225800" y="10871412"/>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161079</xdr:rowOff>
    </xdr:from>
    <xdr:to>
      <xdr:col>4</xdr:col>
      <xdr:colOff>482600</xdr:colOff>
      <xdr:row>63</xdr:row>
      <xdr:rowOff>78105</xdr:rowOff>
    </xdr:to>
    <xdr:cxnSp macro="">
      <xdr:nvCxnSpPr>
        <xdr:cNvPr id="137" name="直線コネクタ 136"/>
        <xdr:cNvCxnSpPr/>
      </xdr:nvCxnSpPr>
      <xdr:spPr>
        <a:xfrm>
          <a:off x="2336800" y="10790979"/>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161079</xdr:rowOff>
    </xdr:from>
    <xdr:to>
      <xdr:col>3</xdr:col>
      <xdr:colOff>279400</xdr:colOff>
      <xdr:row>63</xdr:row>
      <xdr:rowOff>130387</xdr:rowOff>
    </xdr:to>
    <xdr:cxnSp macro="">
      <xdr:nvCxnSpPr>
        <xdr:cNvPr id="140" name="直線コネクタ 139"/>
        <xdr:cNvCxnSpPr/>
      </xdr:nvCxnSpPr>
      <xdr:spPr>
        <a:xfrm flipV="1">
          <a:off x="1447800" y="10790979"/>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4" name="テキスト ボックス 143"/>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50" name="円/楕円 149"/>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166810</xdr:rowOff>
    </xdr:from>
    <xdr:ext cx="762000" cy="259045"/>
    <xdr:sp macro="" textlink="">
      <xdr:nvSpPr>
        <xdr:cNvPr id="151" name="財政構造の弾力性該当値テキスト"/>
        <xdr:cNvSpPr txBox="1"/>
      </xdr:nvSpPr>
      <xdr:spPr>
        <a:xfrm>
          <a:off x="5041900" y="107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19262</xdr:rowOff>
    </xdr:from>
    <xdr:to>
      <xdr:col>6</xdr:col>
      <xdr:colOff>50800</xdr:colOff>
      <xdr:row>63</xdr:row>
      <xdr:rowOff>120862</xdr:rowOff>
    </xdr:to>
    <xdr:sp macro="" textlink="">
      <xdr:nvSpPr>
        <xdr:cNvPr id="152" name="円/楕円 151"/>
        <xdr:cNvSpPr/>
      </xdr:nvSpPr>
      <xdr:spPr>
        <a:xfrm>
          <a:off x="40640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105639</xdr:rowOff>
    </xdr:from>
    <xdr:ext cx="736600" cy="259045"/>
    <xdr:sp macro="" textlink="">
      <xdr:nvSpPr>
        <xdr:cNvPr id="153" name="テキスト ボックス 152"/>
        <xdr:cNvSpPr txBox="1"/>
      </xdr:nvSpPr>
      <xdr:spPr>
        <a:xfrm>
          <a:off x="3733800" y="10906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27305</xdr:rowOff>
    </xdr:from>
    <xdr:to>
      <xdr:col>4</xdr:col>
      <xdr:colOff>533400</xdr:colOff>
      <xdr:row>63</xdr:row>
      <xdr:rowOff>128905</xdr:rowOff>
    </xdr:to>
    <xdr:sp macro="" textlink="">
      <xdr:nvSpPr>
        <xdr:cNvPr id="154" name="円/楕円 153"/>
        <xdr:cNvSpPr/>
      </xdr:nvSpPr>
      <xdr:spPr>
        <a:xfrm>
          <a:off x="3175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113682</xdr:rowOff>
    </xdr:from>
    <xdr:ext cx="762000" cy="259045"/>
    <xdr:sp macro="" textlink="">
      <xdr:nvSpPr>
        <xdr:cNvPr id="155" name="テキスト ボックス 154"/>
        <xdr:cNvSpPr txBox="1"/>
      </xdr:nvSpPr>
      <xdr:spPr>
        <a:xfrm>
          <a:off x="2844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110279</xdr:rowOff>
    </xdr:from>
    <xdr:to>
      <xdr:col>3</xdr:col>
      <xdr:colOff>330200</xdr:colOff>
      <xdr:row>63</xdr:row>
      <xdr:rowOff>40429</xdr:rowOff>
    </xdr:to>
    <xdr:sp macro="" textlink="">
      <xdr:nvSpPr>
        <xdr:cNvPr id="156" name="円/楕円 155"/>
        <xdr:cNvSpPr/>
      </xdr:nvSpPr>
      <xdr:spPr>
        <a:xfrm>
          <a:off x="2286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25206</xdr:rowOff>
    </xdr:from>
    <xdr:ext cx="762000" cy="259045"/>
    <xdr:sp macro="" textlink="">
      <xdr:nvSpPr>
        <xdr:cNvPr id="157" name="テキスト ボックス 156"/>
        <xdr:cNvSpPr txBox="1"/>
      </xdr:nvSpPr>
      <xdr:spPr>
        <a:xfrm>
          <a:off x="1955800" y="1082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79587</xdr:rowOff>
    </xdr:from>
    <xdr:to>
      <xdr:col>2</xdr:col>
      <xdr:colOff>127000</xdr:colOff>
      <xdr:row>64</xdr:row>
      <xdr:rowOff>9737</xdr:rowOff>
    </xdr:to>
    <xdr:sp macro="" textlink="">
      <xdr:nvSpPr>
        <xdr:cNvPr id="158" name="円/楕円 157"/>
        <xdr:cNvSpPr/>
      </xdr:nvSpPr>
      <xdr:spPr>
        <a:xfrm>
          <a:off x="1397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165964</xdr:rowOff>
    </xdr:from>
    <xdr:ext cx="762000" cy="259045"/>
    <xdr:sp macro="" textlink="">
      <xdr:nvSpPr>
        <xdr:cNvPr id="159" name="テキスト ボックス 158"/>
        <xdr:cNvSpPr txBox="1"/>
      </xdr:nvSpPr>
      <xdr:spPr>
        <a:xfrm>
          <a:off x="1066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[120,054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類似団体を上回っているのは、主に人件費が要因となっている。これは、幼稚園、ごみ処理業務を直営で行うとともに、近隣２町の消防業務を受託しているためである。</a:t>
          </a:r>
          <a:endParaRPr kumimoji="1" lang="en-US" altLang="ja-JP" sz="1300">
            <a:latin typeface="ＭＳ Ｐゴシック"/>
          </a:endParaRPr>
        </a:p>
        <a:p>
          <a:r>
            <a:rPr kumimoji="1" lang="ja-JP" altLang="en-US" sz="1300">
              <a:latin typeface="ＭＳ Ｐゴシック"/>
            </a:rPr>
            <a:t>　今後は、時間外手当の縮減等による人件費の抑制や事務事業の効率化・適正化により人件費・物件費等の削減を進める。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62686</xdr:rowOff>
    </xdr:from>
    <xdr:to>
      <xdr:col>7</xdr:col>
      <xdr:colOff>152400</xdr:colOff>
      <xdr:row>81</xdr:row>
      <xdr:rowOff>68033</xdr:rowOff>
    </xdr:to>
    <xdr:cxnSp macro="">
      <xdr:nvCxnSpPr>
        <xdr:cNvPr id="195" name="直線コネクタ 194"/>
        <xdr:cNvCxnSpPr/>
      </xdr:nvCxnSpPr>
      <xdr:spPr>
        <a:xfrm flipV="1">
          <a:off x="4114800" y="13950136"/>
          <a:ext cx="838200" cy="5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47462</xdr:rowOff>
    </xdr:from>
    <xdr:ext cx="762000" cy="259045"/>
    <xdr:sp macro="" textlink="">
      <xdr:nvSpPr>
        <xdr:cNvPr id="196" name="人件費・物件費等の状況平均値テキスト"/>
        <xdr:cNvSpPr txBox="1"/>
      </xdr:nvSpPr>
      <xdr:spPr>
        <a:xfrm>
          <a:off x="5041900" y="139349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68033</xdr:rowOff>
    </xdr:from>
    <xdr:to>
      <xdr:col>6</xdr:col>
      <xdr:colOff>0</xdr:colOff>
      <xdr:row>81</xdr:row>
      <xdr:rowOff>69749</xdr:rowOff>
    </xdr:to>
    <xdr:cxnSp macro="">
      <xdr:nvCxnSpPr>
        <xdr:cNvPr id="198" name="直線コネクタ 197"/>
        <xdr:cNvCxnSpPr/>
      </xdr:nvCxnSpPr>
      <xdr:spPr>
        <a:xfrm flipV="1">
          <a:off x="3225800" y="13955483"/>
          <a:ext cx="889000" cy="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63347</xdr:rowOff>
    </xdr:from>
    <xdr:to>
      <xdr:col>4</xdr:col>
      <xdr:colOff>482600</xdr:colOff>
      <xdr:row>81</xdr:row>
      <xdr:rowOff>69749</xdr:rowOff>
    </xdr:to>
    <xdr:cxnSp macro="">
      <xdr:nvCxnSpPr>
        <xdr:cNvPr id="201" name="直線コネクタ 200"/>
        <xdr:cNvCxnSpPr/>
      </xdr:nvCxnSpPr>
      <xdr:spPr>
        <a:xfrm>
          <a:off x="2336800" y="13950797"/>
          <a:ext cx="889000" cy="6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63347</xdr:rowOff>
    </xdr:from>
    <xdr:to>
      <xdr:col>3</xdr:col>
      <xdr:colOff>279400</xdr:colOff>
      <xdr:row>81</xdr:row>
      <xdr:rowOff>69954</xdr:rowOff>
    </xdr:to>
    <xdr:cxnSp macro="">
      <xdr:nvCxnSpPr>
        <xdr:cNvPr id="204" name="直線コネクタ 203"/>
        <xdr:cNvCxnSpPr/>
      </xdr:nvCxnSpPr>
      <xdr:spPr>
        <a:xfrm flipV="1">
          <a:off x="1447800" y="13950797"/>
          <a:ext cx="889000" cy="6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11886</xdr:rowOff>
    </xdr:from>
    <xdr:to>
      <xdr:col>7</xdr:col>
      <xdr:colOff>203200</xdr:colOff>
      <xdr:row>81</xdr:row>
      <xdr:rowOff>113486</xdr:rowOff>
    </xdr:to>
    <xdr:sp macro="" textlink="">
      <xdr:nvSpPr>
        <xdr:cNvPr id="214" name="円/楕円 213"/>
        <xdr:cNvSpPr/>
      </xdr:nvSpPr>
      <xdr:spPr>
        <a:xfrm>
          <a:off x="4902200" y="1389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104613</xdr:rowOff>
    </xdr:from>
    <xdr:ext cx="762000" cy="259045"/>
    <xdr:sp macro="" textlink="">
      <xdr:nvSpPr>
        <xdr:cNvPr id="215" name="人件費・物件費等の状況該当値テキスト"/>
        <xdr:cNvSpPr txBox="1"/>
      </xdr:nvSpPr>
      <xdr:spPr>
        <a:xfrm>
          <a:off x="5041900" y="1382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120,054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17233</xdr:rowOff>
    </xdr:from>
    <xdr:to>
      <xdr:col>6</xdr:col>
      <xdr:colOff>50800</xdr:colOff>
      <xdr:row>81</xdr:row>
      <xdr:rowOff>118833</xdr:rowOff>
    </xdr:to>
    <xdr:sp macro="" textlink="">
      <xdr:nvSpPr>
        <xdr:cNvPr id="216" name="円/楕円 215"/>
        <xdr:cNvSpPr/>
      </xdr:nvSpPr>
      <xdr:spPr>
        <a:xfrm>
          <a:off x="4064000" y="13904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103610</xdr:rowOff>
    </xdr:from>
    <xdr:ext cx="736600" cy="259045"/>
    <xdr:sp macro="" textlink="">
      <xdr:nvSpPr>
        <xdr:cNvPr id="217" name="テキスト ボックス 216"/>
        <xdr:cNvSpPr txBox="1"/>
      </xdr:nvSpPr>
      <xdr:spPr>
        <a:xfrm>
          <a:off x="3733800" y="13991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123,156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18949</xdr:rowOff>
    </xdr:from>
    <xdr:to>
      <xdr:col>4</xdr:col>
      <xdr:colOff>533400</xdr:colOff>
      <xdr:row>81</xdr:row>
      <xdr:rowOff>120549</xdr:rowOff>
    </xdr:to>
    <xdr:sp macro="" textlink="">
      <xdr:nvSpPr>
        <xdr:cNvPr id="218" name="円/楕円 217"/>
        <xdr:cNvSpPr/>
      </xdr:nvSpPr>
      <xdr:spPr>
        <a:xfrm>
          <a:off x="3175000" y="13906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105326</xdr:rowOff>
    </xdr:from>
    <xdr:ext cx="762000" cy="259045"/>
    <xdr:sp macro="" textlink="">
      <xdr:nvSpPr>
        <xdr:cNvPr id="219" name="テキスト ボックス 218"/>
        <xdr:cNvSpPr txBox="1"/>
      </xdr:nvSpPr>
      <xdr:spPr>
        <a:xfrm>
          <a:off x="2844800" y="13992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124,152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12547</xdr:rowOff>
    </xdr:from>
    <xdr:to>
      <xdr:col>3</xdr:col>
      <xdr:colOff>330200</xdr:colOff>
      <xdr:row>81</xdr:row>
      <xdr:rowOff>114147</xdr:rowOff>
    </xdr:to>
    <xdr:sp macro="" textlink="">
      <xdr:nvSpPr>
        <xdr:cNvPr id="220" name="円/楕円 219"/>
        <xdr:cNvSpPr/>
      </xdr:nvSpPr>
      <xdr:spPr>
        <a:xfrm>
          <a:off x="2286000" y="13899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98924</xdr:rowOff>
    </xdr:from>
    <xdr:ext cx="762000" cy="259045"/>
    <xdr:sp macro="" textlink="">
      <xdr:nvSpPr>
        <xdr:cNvPr id="221" name="テキスト ボックス 220"/>
        <xdr:cNvSpPr txBox="1"/>
      </xdr:nvSpPr>
      <xdr:spPr>
        <a:xfrm>
          <a:off x="1955800" y="13986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120,437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19154</xdr:rowOff>
    </xdr:from>
    <xdr:to>
      <xdr:col>2</xdr:col>
      <xdr:colOff>127000</xdr:colOff>
      <xdr:row>81</xdr:row>
      <xdr:rowOff>120754</xdr:rowOff>
    </xdr:to>
    <xdr:sp macro="" textlink="">
      <xdr:nvSpPr>
        <xdr:cNvPr id="222" name="円/楕円 221"/>
        <xdr:cNvSpPr/>
      </xdr:nvSpPr>
      <xdr:spPr>
        <a:xfrm>
          <a:off x="1397000" y="1390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105531</xdr:rowOff>
    </xdr:from>
    <xdr:ext cx="762000" cy="259045"/>
    <xdr:sp macro="" textlink="">
      <xdr:nvSpPr>
        <xdr:cNvPr id="223" name="テキスト ボックス 222"/>
        <xdr:cNvSpPr txBox="1"/>
      </xdr:nvSpPr>
      <xdr:spPr>
        <a:xfrm>
          <a:off x="1066800" y="139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国家公務員の給与特例法による臨時措置が終了したことから、大幅に改善しているが、類似団体内では比較的高い水準にあることから、国の制度に合わせた給与体系となるよう努める。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49848</xdr:rowOff>
    </xdr:from>
    <xdr:to>
      <xdr:col>24</xdr:col>
      <xdr:colOff>558800</xdr:colOff>
      <xdr:row>88</xdr:row>
      <xdr:rowOff>18098</xdr:rowOff>
    </xdr:to>
    <xdr:cxnSp macro="">
      <xdr:nvCxnSpPr>
        <xdr:cNvPr id="253" name="直線コネクタ 252"/>
        <xdr:cNvCxnSpPr/>
      </xdr:nvCxnSpPr>
      <xdr:spPr>
        <a:xfrm flipV="1">
          <a:off x="16179800" y="14623098"/>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80963</xdr:rowOff>
    </xdr:from>
    <xdr:to>
      <xdr:col>23</xdr:col>
      <xdr:colOff>406400</xdr:colOff>
      <xdr:row>88</xdr:row>
      <xdr:rowOff>18098</xdr:rowOff>
    </xdr:to>
    <xdr:cxnSp macro="">
      <xdr:nvCxnSpPr>
        <xdr:cNvPr id="256" name="直線コネクタ 255"/>
        <xdr:cNvCxnSpPr/>
      </xdr:nvCxnSpPr>
      <xdr:spPr>
        <a:xfrm>
          <a:off x="15290800" y="14997113"/>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124777</xdr:rowOff>
    </xdr:from>
    <xdr:to>
      <xdr:col>22</xdr:col>
      <xdr:colOff>203200</xdr:colOff>
      <xdr:row>87</xdr:row>
      <xdr:rowOff>80963</xdr:rowOff>
    </xdr:to>
    <xdr:cxnSp macro="">
      <xdr:nvCxnSpPr>
        <xdr:cNvPr id="259" name="直線コネクタ 258"/>
        <xdr:cNvCxnSpPr/>
      </xdr:nvCxnSpPr>
      <xdr:spPr>
        <a:xfrm>
          <a:off x="14401800" y="14526577"/>
          <a:ext cx="889000" cy="470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124777</xdr:rowOff>
    </xdr:from>
    <xdr:to>
      <xdr:col>21</xdr:col>
      <xdr:colOff>0</xdr:colOff>
      <xdr:row>84</xdr:row>
      <xdr:rowOff>154939</xdr:rowOff>
    </xdr:to>
    <xdr:cxnSp macro="">
      <xdr:nvCxnSpPr>
        <xdr:cNvPr id="262" name="直線コネクタ 261"/>
        <xdr:cNvCxnSpPr/>
      </xdr:nvCxnSpPr>
      <xdr:spPr>
        <a:xfrm flipV="1">
          <a:off x="13512800" y="14526577"/>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7620</xdr:rowOff>
    </xdr:from>
    <xdr:to>
      <xdr:col>21</xdr:col>
      <xdr:colOff>50800</xdr:colOff>
      <xdr:row>84</xdr:row>
      <xdr:rowOff>109220</xdr:rowOff>
    </xdr:to>
    <xdr:sp macro="" textlink="">
      <xdr:nvSpPr>
        <xdr:cNvPr id="263" name="フローチャート : 判断 262"/>
        <xdr:cNvSpPr/>
      </xdr:nvSpPr>
      <xdr:spPr>
        <a:xfrm>
          <a:off x="14351000" y="1440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119397</xdr:rowOff>
    </xdr:from>
    <xdr:ext cx="762000" cy="259045"/>
    <xdr:sp macro="" textlink="">
      <xdr:nvSpPr>
        <xdr:cNvPr id="264" name="テキスト ボックス 263"/>
        <xdr:cNvSpPr txBox="1"/>
      </xdr:nvSpPr>
      <xdr:spPr>
        <a:xfrm>
          <a:off x="14020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19686</xdr:rowOff>
    </xdr:from>
    <xdr:to>
      <xdr:col>19</xdr:col>
      <xdr:colOff>533400</xdr:colOff>
      <xdr:row>84</xdr:row>
      <xdr:rowOff>121286</xdr:rowOff>
    </xdr:to>
    <xdr:sp macro="" textlink="">
      <xdr:nvSpPr>
        <xdr:cNvPr id="265" name="フローチャート : 判断 264"/>
        <xdr:cNvSpPr/>
      </xdr:nvSpPr>
      <xdr:spPr>
        <a:xfrm>
          <a:off x="13462000" y="1442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131463</xdr:rowOff>
    </xdr:from>
    <xdr:ext cx="762000" cy="259045"/>
    <xdr:sp macro="" textlink="">
      <xdr:nvSpPr>
        <xdr:cNvPr id="266" name="テキスト ボックス 265"/>
        <xdr:cNvSpPr txBox="1"/>
      </xdr:nvSpPr>
      <xdr:spPr>
        <a:xfrm>
          <a:off x="13131800" y="1419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170498</xdr:rowOff>
    </xdr:from>
    <xdr:to>
      <xdr:col>24</xdr:col>
      <xdr:colOff>609600</xdr:colOff>
      <xdr:row>85</xdr:row>
      <xdr:rowOff>100648</xdr:rowOff>
    </xdr:to>
    <xdr:sp macro="" textlink="">
      <xdr:nvSpPr>
        <xdr:cNvPr id="272" name="円/楕円 271"/>
        <xdr:cNvSpPr/>
      </xdr:nvSpPr>
      <xdr:spPr>
        <a:xfrm>
          <a:off x="16967200" y="1457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142575</xdr:rowOff>
    </xdr:from>
    <xdr:ext cx="762000" cy="259045"/>
    <xdr:sp macro="" textlink="">
      <xdr:nvSpPr>
        <xdr:cNvPr id="273" name="給与水準   （国との比較）該当値テキスト"/>
        <xdr:cNvSpPr txBox="1"/>
      </xdr:nvSpPr>
      <xdr:spPr>
        <a:xfrm>
          <a:off x="17106900" y="1454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138748</xdr:rowOff>
    </xdr:from>
    <xdr:to>
      <xdr:col>23</xdr:col>
      <xdr:colOff>457200</xdr:colOff>
      <xdr:row>88</xdr:row>
      <xdr:rowOff>68898</xdr:rowOff>
    </xdr:to>
    <xdr:sp macro="" textlink="">
      <xdr:nvSpPr>
        <xdr:cNvPr id="274" name="円/楕円 273"/>
        <xdr:cNvSpPr/>
      </xdr:nvSpPr>
      <xdr:spPr>
        <a:xfrm>
          <a:off x="16129000" y="1505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53675</xdr:rowOff>
    </xdr:from>
    <xdr:ext cx="736600" cy="259045"/>
    <xdr:sp macro="" textlink="">
      <xdr:nvSpPr>
        <xdr:cNvPr id="275" name="テキスト ボックス 274"/>
        <xdr:cNvSpPr txBox="1"/>
      </xdr:nvSpPr>
      <xdr:spPr>
        <a:xfrm>
          <a:off x="15798800" y="15141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30163</xdr:rowOff>
    </xdr:from>
    <xdr:to>
      <xdr:col>22</xdr:col>
      <xdr:colOff>254000</xdr:colOff>
      <xdr:row>87</xdr:row>
      <xdr:rowOff>131763</xdr:rowOff>
    </xdr:to>
    <xdr:sp macro="" textlink="">
      <xdr:nvSpPr>
        <xdr:cNvPr id="276" name="円/楕円 275"/>
        <xdr:cNvSpPr/>
      </xdr:nvSpPr>
      <xdr:spPr>
        <a:xfrm>
          <a:off x="15240000" y="1494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116540</xdr:rowOff>
    </xdr:from>
    <xdr:ext cx="762000" cy="259045"/>
    <xdr:sp macro="" textlink="">
      <xdr:nvSpPr>
        <xdr:cNvPr id="277" name="テキスト ボックス 276"/>
        <xdr:cNvSpPr txBox="1"/>
      </xdr:nvSpPr>
      <xdr:spPr>
        <a:xfrm>
          <a:off x="14909800" y="1503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73977</xdr:rowOff>
    </xdr:from>
    <xdr:to>
      <xdr:col>21</xdr:col>
      <xdr:colOff>50800</xdr:colOff>
      <xdr:row>85</xdr:row>
      <xdr:rowOff>4127</xdr:rowOff>
    </xdr:to>
    <xdr:sp macro="" textlink="">
      <xdr:nvSpPr>
        <xdr:cNvPr id="278" name="円/楕円 277"/>
        <xdr:cNvSpPr/>
      </xdr:nvSpPr>
      <xdr:spPr>
        <a:xfrm>
          <a:off x="14351000" y="14475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160354</xdr:rowOff>
    </xdr:from>
    <xdr:ext cx="762000" cy="259045"/>
    <xdr:sp macro="" textlink="">
      <xdr:nvSpPr>
        <xdr:cNvPr id="279" name="テキスト ボックス 278"/>
        <xdr:cNvSpPr txBox="1"/>
      </xdr:nvSpPr>
      <xdr:spPr>
        <a:xfrm>
          <a:off x="14020800" y="1456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80" name="円/楕円 279"/>
        <xdr:cNvSpPr/>
      </xdr:nvSpPr>
      <xdr:spPr>
        <a:xfrm>
          <a:off x="13462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81" name="テキスト ボックス 280"/>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幼稚園、ごみ処理業務を直営で行うとともに、近隣２町の消防業務を受託していることから類似団体を上回る職員数となっているが、民間委託の導入等により年々減少していることことから、引き続き、適切な定員管理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50437</xdr:rowOff>
    </xdr:from>
    <xdr:to>
      <xdr:col>24</xdr:col>
      <xdr:colOff>558800</xdr:colOff>
      <xdr:row>61</xdr:row>
      <xdr:rowOff>60778</xdr:rowOff>
    </xdr:to>
    <xdr:cxnSp macro="">
      <xdr:nvCxnSpPr>
        <xdr:cNvPr id="318" name="直線コネクタ 317"/>
        <xdr:cNvCxnSpPr/>
      </xdr:nvCxnSpPr>
      <xdr:spPr>
        <a:xfrm flipV="1">
          <a:off x="16179800" y="10508887"/>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19"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60778</xdr:rowOff>
    </xdr:from>
    <xdr:to>
      <xdr:col>23</xdr:col>
      <xdr:colOff>406400</xdr:colOff>
      <xdr:row>61</xdr:row>
      <xdr:rowOff>71120</xdr:rowOff>
    </xdr:to>
    <xdr:cxnSp macro="">
      <xdr:nvCxnSpPr>
        <xdr:cNvPr id="321" name="直線コネクタ 320"/>
        <xdr:cNvCxnSpPr/>
      </xdr:nvCxnSpPr>
      <xdr:spPr>
        <a:xfrm flipV="1">
          <a:off x="15290800" y="10519228"/>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3" name="テキスト ボックス 322"/>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71120</xdr:rowOff>
    </xdr:from>
    <xdr:to>
      <xdr:col>22</xdr:col>
      <xdr:colOff>203200</xdr:colOff>
      <xdr:row>61</xdr:row>
      <xdr:rowOff>98697</xdr:rowOff>
    </xdr:to>
    <xdr:cxnSp macro="">
      <xdr:nvCxnSpPr>
        <xdr:cNvPr id="324" name="直線コネクタ 323"/>
        <xdr:cNvCxnSpPr/>
      </xdr:nvCxnSpPr>
      <xdr:spPr>
        <a:xfrm flipV="1">
          <a:off x="14401800" y="1052957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26" name="テキスト ボックス 325"/>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98697</xdr:rowOff>
    </xdr:from>
    <xdr:to>
      <xdr:col>21</xdr:col>
      <xdr:colOff>0</xdr:colOff>
      <xdr:row>61</xdr:row>
      <xdr:rowOff>111337</xdr:rowOff>
    </xdr:to>
    <xdr:cxnSp macro="">
      <xdr:nvCxnSpPr>
        <xdr:cNvPr id="327" name="直線コネクタ 326"/>
        <xdr:cNvCxnSpPr/>
      </xdr:nvCxnSpPr>
      <xdr:spPr>
        <a:xfrm flipV="1">
          <a:off x="13512800" y="10557147"/>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28" name="フローチャート : 判断 327"/>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29" name="テキスト ボックス 328"/>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0" name="フローチャート : 判断 329"/>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1" name="テキスト ボックス 330"/>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171087</xdr:rowOff>
    </xdr:from>
    <xdr:to>
      <xdr:col>24</xdr:col>
      <xdr:colOff>609600</xdr:colOff>
      <xdr:row>61</xdr:row>
      <xdr:rowOff>101237</xdr:rowOff>
    </xdr:to>
    <xdr:sp macro="" textlink="">
      <xdr:nvSpPr>
        <xdr:cNvPr id="337" name="円/楕円 336"/>
        <xdr:cNvSpPr/>
      </xdr:nvSpPr>
      <xdr:spPr>
        <a:xfrm>
          <a:off x="169672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143164</xdr:rowOff>
    </xdr:from>
    <xdr:ext cx="762000" cy="259045"/>
    <xdr:sp macro="" textlink="">
      <xdr:nvSpPr>
        <xdr:cNvPr id="338" name="定員管理の状況該当値テキスト"/>
        <xdr:cNvSpPr txBox="1"/>
      </xdr:nvSpPr>
      <xdr:spPr>
        <a:xfrm>
          <a:off x="17106900" y="10430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9978</xdr:rowOff>
    </xdr:from>
    <xdr:to>
      <xdr:col>23</xdr:col>
      <xdr:colOff>457200</xdr:colOff>
      <xdr:row>61</xdr:row>
      <xdr:rowOff>111578</xdr:rowOff>
    </xdr:to>
    <xdr:sp macro="" textlink="">
      <xdr:nvSpPr>
        <xdr:cNvPr id="339" name="円/楕円 338"/>
        <xdr:cNvSpPr/>
      </xdr:nvSpPr>
      <xdr:spPr>
        <a:xfrm>
          <a:off x="16129000" y="1046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96355</xdr:rowOff>
    </xdr:from>
    <xdr:ext cx="736600" cy="259045"/>
    <xdr:sp macro="" textlink="">
      <xdr:nvSpPr>
        <xdr:cNvPr id="340" name="テキスト ボックス 339"/>
        <xdr:cNvSpPr txBox="1"/>
      </xdr:nvSpPr>
      <xdr:spPr>
        <a:xfrm>
          <a:off x="15798800" y="10554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20320</xdr:rowOff>
    </xdr:from>
    <xdr:to>
      <xdr:col>22</xdr:col>
      <xdr:colOff>254000</xdr:colOff>
      <xdr:row>61</xdr:row>
      <xdr:rowOff>121920</xdr:rowOff>
    </xdr:to>
    <xdr:sp macro="" textlink="">
      <xdr:nvSpPr>
        <xdr:cNvPr id="341" name="円/楕円 340"/>
        <xdr:cNvSpPr/>
      </xdr:nvSpPr>
      <xdr:spPr>
        <a:xfrm>
          <a:off x="15240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106697</xdr:rowOff>
    </xdr:from>
    <xdr:ext cx="762000" cy="259045"/>
    <xdr:sp macro="" textlink="">
      <xdr:nvSpPr>
        <xdr:cNvPr id="342" name="テキスト ボックス 341"/>
        <xdr:cNvSpPr txBox="1"/>
      </xdr:nvSpPr>
      <xdr:spPr>
        <a:xfrm>
          <a:off x="149098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47897</xdr:rowOff>
    </xdr:from>
    <xdr:to>
      <xdr:col>21</xdr:col>
      <xdr:colOff>50800</xdr:colOff>
      <xdr:row>61</xdr:row>
      <xdr:rowOff>149497</xdr:rowOff>
    </xdr:to>
    <xdr:sp macro="" textlink="">
      <xdr:nvSpPr>
        <xdr:cNvPr id="343" name="円/楕円 342"/>
        <xdr:cNvSpPr/>
      </xdr:nvSpPr>
      <xdr:spPr>
        <a:xfrm>
          <a:off x="14351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134274</xdr:rowOff>
    </xdr:from>
    <xdr:ext cx="762000" cy="259045"/>
    <xdr:sp macro="" textlink="">
      <xdr:nvSpPr>
        <xdr:cNvPr id="344" name="テキスト ボックス 343"/>
        <xdr:cNvSpPr txBox="1"/>
      </xdr:nvSpPr>
      <xdr:spPr>
        <a:xfrm>
          <a:off x="14020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45" name="円/楕円 344"/>
        <xdr:cNvSpPr/>
      </xdr:nvSpPr>
      <xdr:spPr>
        <a:xfrm>
          <a:off x="13462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146914</xdr:rowOff>
    </xdr:from>
    <xdr:ext cx="762000" cy="259045"/>
    <xdr:sp macro="" textlink="">
      <xdr:nvSpPr>
        <xdr:cNvPr id="346" name="テキスト ボックス 345"/>
        <xdr:cNvSpPr txBox="1"/>
      </xdr:nvSpPr>
      <xdr:spPr>
        <a:xfrm>
          <a:off x="13131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従来から公債費の適正化に努めていることから、類似団体を大きく下回っている。</a:t>
          </a:r>
          <a:endParaRPr kumimoji="1" lang="en-US" altLang="ja-JP" sz="1300">
            <a:latin typeface="ＭＳ Ｐゴシック"/>
          </a:endParaRPr>
        </a:p>
        <a:p>
          <a:r>
            <a:rPr kumimoji="1" lang="ja-JP" altLang="en-US" sz="1300">
              <a:latin typeface="ＭＳ Ｐゴシック"/>
            </a:rPr>
            <a:t>　今後も普通建設事業を計画的に実施し、適正規模の市債発行を行うことにより、公債費の抑制に努める。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26988</xdr:rowOff>
    </xdr:from>
    <xdr:to>
      <xdr:col>24</xdr:col>
      <xdr:colOff>558800</xdr:colOff>
      <xdr:row>39</xdr:row>
      <xdr:rowOff>81280</xdr:rowOff>
    </xdr:to>
    <xdr:cxnSp macro="">
      <xdr:nvCxnSpPr>
        <xdr:cNvPr id="376" name="直線コネクタ 375"/>
        <xdr:cNvCxnSpPr/>
      </xdr:nvCxnSpPr>
      <xdr:spPr>
        <a:xfrm flipV="1">
          <a:off x="16179800" y="6713538"/>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77"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81280</xdr:rowOff>
    </xdr:from>
    <xdr:to>
      <xdr:col>23</xdr:col>
      <xdr:colOff>406400</xdr:colOff>
      <xdr:row>39</xdr:row>
      <xdr:rowOff>105410</xdr:rowOff>
    </xdr:to>
    <xdr:cxnSp macro="">
      <xdr:nvCxnSpPr>
        <xdr:cNvPr id="379" name="直線コネクタ 378"/>
        <xdr:cNvCxnSpPr/>
      </xdr:nvCxnSpPr>
      <xdr:spPr>
        <a:xfrm flipV="1">
          <a:off x="15290800" y="67678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1" name="テキスト ボックス 380"/>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99378</xdr:rowOff>
    </xdr:from>
    <xdr:to>
      <xdr:col>22</xdr:col>
      <xdr:colOff>203200</xdr:colOff>
      <xdr:row>39</xdr:row>
      <xdr:rowOff>105410</xdr:rowOff>
    </xdr:to>
    <xdr:cxnSp macro="">
      <xdr:nvCxnSpPr>
        <xdr:cNvPr id="382" name="直線コネクタ 381"/>
        <xdr:cNvCxnSpPr/>
      </xdr:nvCxnSpPr>
      <xdr:spPr>
        <a:xfrm>
          <a:off x="14401800" y="67859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84" name="テキスト ボックス 383"/>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99378</xdr:rowOff>
    </xdr:from>
    <xdr:to>
      <xdr:col>21</xdr:col>
      <xdr:colOff>0</xdr:colOff>
      <xdr:row>39</xdr:row>
      <xdr:rowOff>111443</xdr:rowOff>
    </xdr:to>
    <xdr:cxnSp macro="">
      <xdr:nvCxnSpPr>
        <xdr:cNvPr id="385" name="直線コネクタ 384"/>
        <xdr:cNvCxnSpPr/>
      </xdr:nvCxnSpPr>
      <xdr:spPr>
        <a:xfrm flipV="1">
          <a:off x="13512800" y="6785928"/>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86" name="フローチャート : 判断 385"/>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87" name="テキスト ボックス 386"/>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88" name="フローチャート : 判断 387"/>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89" name="テキスト ボックス 388"/>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147638</xdr:rowOff>
    </xdr:from>
    <xdr:to>
      <xdr:col>24</xdr:col>
      <xdr:colOff>609600</xdr:colOff>
      <xdr:row>39</xdr:row>
      <xdr:rowOff>77788</xdr:rowOff>
    </xdr:to>
    <xdr:sp macro="" textlink="">
      <xdr:nvSpPr>
        <xdr:cNvPr id="395" name="円/楕円 394"/>
        <xdr:cNvSpPr/>
      </xdr:nvSpPr>
      <xdr:spPr>
        <a:xfrm>
          <a:off x="169672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164165</xdr:rowOff>
    </xdr:from>
    <xdr:ext cx="762000" cy="259045"/>
    <xdr:sp macro="" textlink="">
      <xdr:nvSpPr>
        <xdr:cNvPr id="396" name="公債費負担の状況該当値テキスト"/>
        <xdr:cNvSpPr txBox="1"/>
      </xdr:nvSpPr>
      <xdr:spPr>
        <a:xfrm>
          <a:off x="17106900" y="650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30480</xdr:rowOff>
    </xdr:from>
    <xdr:to>
      <xdr:col>23</xdr:col>
      <xdr:colOff>457200</xdr:colOff>
      <xdr:row>39</xdr:row>
      <xdr:rowOff>132080</xdr:rowOff>
    </xdr:to>
    <xdr:sp macro="" textlink="">
      <xdr:nvSpPr>
        <xdr:cNvPr id="397" name="円/楕円 396"/>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142257</xdr:rowOff>
    </xdr:from>
    <xdr:ext cx="736600" cy="259045"/>
    <xdr:sp macro="" textlink="">
      <xdr:nvSpPr>
        <xdr:cNvPr id="398" name="テキスト ボックス 397"/>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54610</xdr:rowOff>
    </xdr:from>
    <xdr:to>
      <xdr:col>22</xdr:col>
      <xdr:colOff>254000</xdr:colOff>
      <xdr:row>39</xdr:row>
      <xdr:rowOff>156210</xdr:rowOff>
    </xdr:to>
    <xdr:sp macro="" textlink="">
      <xdr:nvSpPr>
        <xdr:cNvPr id="399" name="円/楕円 398"/>
        <xdr:cNvSpPr/>
      </xdr:nvSpPr>
      <xdr:spPr>
        <a:xfrm>
          <a:off x="15240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400" name="テキスト ボックス 399"/>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48578</xdr:rowOff>
    </xdr:from>
    <xdr:to>
      <xdr:col>21</xdr:col>
      <xdr:colOff>50800</xdr:colOff>
      <xdr:row>39</xdr:row>
      <xdr:rowOff>150178</xdr:rowOff>
    </xdr:to>
    <xdr:sp macro="" textlink="">
      <xdr:nvSpPr>
        <xdr:cNvPr id="401" name="円/楕円 400"/>
        <xdr:cNvSpPr/>
      </xdr:nvSpPr>
      <xdr:spPr>
        <a:xfrm>
          <a:off x="143510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160355</xdr:rowOff>
    </xdr:from>
    <xdr:ext cx="762000" cy="259045"/>
    <xdr:sp macro="" textlink="">
      <xdr:nvSpPr>
        <xdr:cNvPr id="402" name="テキスト ボックス 401"/>
        <xdr:cNvSpPr txBox="1"/>
      </xdr:nvSpPr>
      <xdr:spPr>
        <a:xfrm>
          <a:off x="14020800" y="650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60643</xdr:rowOff>
    </xdr:from>
    <xdr:to>
      <xdr:col>19</xdr:col>
      <xdr:colOff>533400</xdr:colOff>
      <xdr:row>39</xdr:row>
      <xdr:rowOff>162243</xdr:rowOff>
    </xdr:to>
    <xdr:sp macro="" textlink="">
      <xdr:nvSpPr>
        <xdr:cNvPr id="403" name="円/楕円 402"/>
        <xdr:cNvSpPr/>
      </xdr:nvSpPr>
      <xdr:spPr>
        <a:xfrm>
          <a:off x="13462000" y="674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970</xdr:rowOff>
    </xdr:from>
    <xdr:ext cx="762000" cy="259045"/>
    <xdr:sp macro="" textlink="">
      <xdr:nvSpPr>
        <xdr:cNvPr id="404" name="テキスト ボックス 403"/>
        <xdr:cNvSpPr txBox="1"/>
      </xdr:nvSpPr>
      <xdr:spPr>
        <a:xfrm>
          <a:off x="13131800" y="651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将来支払う負担等に対して、将来受け取る財源等が上回っているため、将来負担比率は算定されていない。</a:t>
          </a:r>
          <a:endParaRPr kumimoji="1" lang="en-US" altLang="ja-JP" sz="1300">
            <a:latin typeface="ＭＳ Ｐゴシック"/>
          </a:endParaRPr>
        </a:p>
        <a:p>
          <a:r>
            <a:rPr kumimoji="1" lang="ja-JP" altLang="en-US" sz="1300">
              <a:latin typeface="ＭＳ Ｐゴシック"/>
            </a:rPr>
            <a:t>　今後も市債残高や債務負担行為の適正化に努める。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1" name="直線コネクタ 42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2" name="テキスト ボックス 42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5" name="直線コネクタ 424"/>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6" name="テキスト ボックス 425"/>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29" name="直線コネクタ 428"/>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0"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1" name="直線コネクタ 430"/>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2"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3" name="直線コネクタ 432"/>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4"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5" name="フローチャート : 判断 434"/>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36" name="フローチャート : 判断 435"/>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37" name="テキスト ボックス 436"/>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22</xdr:col>
      <xdr:colOff>152400</xdr:colOff>
      <xdr:row>17</xdr:row>
      <xdr:rowOff>23749</xdr:rowOff>
    </xdr:from>
    <xdr:to>
      <xdr:col>22</xdr:col>
      <xdr:colOff>254000</xdr:colOff>
      <xdr:row>17</xdr:row>
      <xdr:rowOff>125349</xdr:rowOff>
    </xdr:to>
    <xdr:sp macro="" textlink="">
      <xdr:nvSpPr>
        <xdr:cNvPr id="438" name="フローチャート : 判断 437"/>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39" name="テキスト ボックス 438"/>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137763</xdr:rowOff>
    </xdr:from>
    <xdr:to>
      <xdr:col>21</xdr:col>
      <xdr:colOff>50800</xdr:colOff>
      <xdr:row>18</xdr:row>
      <xdr:rowOff>67913</xdr:rowOff>
    </xdr:to>
    <xdr:sp macro="" textlink="">
      <xdr:nvSpPr>
        <xdr:cNvPr id="440" name="フローチャート : 判断 43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1" name="テキスト ボックス 44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42" name="フローチャート : 判断 44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43" name="テキスト ボックス 442"/>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65,825
65,185
42.94
23,578,359
22,666,429
464,973
13,834,002
21,161,487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民間委託や各種手当ての見直し等によりここ数年低下傾向にあるが、幼稚園や保育所、ごみ処理業務等を直営としているため、類似団体と比較すると依然高い水準にある。</a:t>
          </a:r>
        </a:p>
        <a:p>
          <a:r>
            <a:rPr kumimoji="1" lang="ja-JP" altLang="en-US" sz="1300">
              <a:latin typeface="ＭＳ Ｐゴシック"/>
            </a:rPr>
            <a:t>　今後、職員数削減、民間委託の推進等により、人件費の削減に努める。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100330</xdr:rowOff>
    </xdr:from>
    <xdr:to>
      <xdr:col>7</xdr:col>
      <xdr:colOff>15875</xdr:colOff>
      <xdr:row>40</xdr:row>
      <xdr:rowOff>43180</xdr:rowOff>
    </xdr:to>
    <xdr:cxnSp macro="">
      <xdr:nvCxnSpPr>
        <xdr:cNvPr id="65" name="直線コネクタ 64"/>
        <xdr:cNvCxnSpPr/>
      </xdr:nvCxnSpPr>
      <xdr:spPr>
        <a:xfrm flipV="1">
          <a:off x="3987800" y="67868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43180</xdr:rowOff>
    </xdr:from>
    <xdr:to>
      <xdr:col>5</xdr:col>
      <xdr:colOff>549275</xdr:colOff>
      <xdr:row>40</xdr:row>
      <xdr:rowOff>111760</xdr:rowOff>
    </xdr:to>
    <xdr:cxnSp macro="">
      <xdr:nvCxnSpPr>
        <xdr:cNvPr id="68" name="直線コネクタ 67"/>
        <xdr:cNvCxnSpPr/>
      </xdr:nvCxnSpPr>
      <xdr:spPr>
        <a:xfrm flipV="1">
          <a:off x="3098800" y="69011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96520</xdr:rowOff>
    </xdr:from>
    <xdr:to>
      <xdr:col>4</xdr:col>
      <xdr:colOff>346075</xdr:colOff>
      <xdr:row>40</xdr:row>
      <xdr:rowOff>111760</xdr:rowOff>
    </xdr:to>
    <xdr:cxnSp macro="">
      <xdr:nvCxnSpPr>
        <xdr:cNvPr id="71" name="直線コネクタ 70"/>
        <xdr:cNvCxnSpPr/>
      </xdr:nvCxnSpPr>
      <xdr:spPr>
        <a:xfrm>
          <a:off x="2209800" y="6954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96520</xdr:rowOff>
    </xdr:from>
    <xdr:to>
      <xdr:col>3</xdr:col>
      <xdr:colOff>142875</xdr:colOff>
      <xdr:row>41</xdr:row>
      <xdr:rowOff>153670</xdr:rowOff>
    </xdr:to>
    <xdr:cxnSp macro="">
      <xdr:nvCxnSpPr>
        <xdr:cNvPr id="74" name="直線コネクタ 73"/>
        <xdr:cNvCxnSpPr/>
      </xdr:nvCxnSpPr>
      <xdr:spPr>
        <a:xfrm flipV="1">
          <a:off x="1320800" y="695452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134637</xdr:rowOff>
    </xdr:from>
    <xdr:ext cx="762000" cy="259045"/>
    <xdr:sp macro="" textlink="">
      <xdr:nvSpPr>
        <xdr:cNvPr id="78" name="テキスト ボックス 77"/>
        <xdr:cNvSpPr txBox="1"/>
      </xdr:nvSpPr>
      <xdr:spPr>
        <a:xfrm>
          <a:off x="939800" y="630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49530</xdr:rowOff>
    </xdr:from>
    <xdr:to>
      <xdr:col>7</xdr:col>
      <xdr:colOff>66675</xdr:colOff>
      <xdr:row>39</xdr:row>
      <xdr:rowOff>151130</xdr:rowOff>
    </xdr:to>
    <xdr:sp macro="" textlink="">
      <xdr:nvSpPr>
        <xdr:cNvPr id="84" name="円/楕円 83"/>
        <xdr:cNvSpPr/>
      </xdr:nvSpPr>
      <xdr:spPr>
        <a:xfrm>
          <a:off x="4775200" y="67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21607</xdr:rowOff>
    </xdr:from>
    <xdr:ext cx="762000" cy="259045"/>
    <xdr:sp macro="" textlink="">
      <xdr:nvSpPr>
        <xdr:cNvPr id="85" name="人件費該当値テキスト"/>
        <xdr:cNvSpPr txBox="1"/>
      </xdr:nvSpPr>
      <xdr:spPr>
        <a:xfrm>
          <a:off x="49149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163830</xdr:rowOff>
    </xdr:from>
    <xdr:to>
      <xdr:col>5</xdr:col>
      <xdr:colOff>600075</xdr:colOff>
      <xdr:row>40</xdr:row>
      <xdr:rowOff>93980</xdr:rowOff>
    </xdr:to>
    <xdr:sp macro="" textlink="">
      <xdr:nvSpPr>
        <xdr:cNvPr id="86" name="円/楕円 85"/>
        <xdr:cNvSpPr/>
      </xdr:nvSpPr>
      <xdr:spPr>
        <a:xfrm>
          <a:off x="3937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78757</xdr:rowOff>
    </xdr:from>
    <xdr:ext cx="736600" cy="259045"/>
    <xdr:sp macro="" textlink="">
      <xdr:nvSpPr>
        <xdr:cNvPr id="87" name="テキスト ボックス 86"/>
        <xdr:cNvSpPr txBox="1"/>
      </xdr:nvSpPr>
      <xdr:spPr>
        <a:xfrm>
          <a:off x="3606800" y="693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60960</xdr:rowOff>
    </xdr:from>
    <xdr:to>
      <xdr:col>4</xdr:col>
      <xdr:colOff>396875</xdr:colOff>
      <xdr:row>40</xdr:row>
      <xdr:rowOff>162560</xdr:rowOff>
    </xdr:to>
    <xdr:sp macro="" textlink="">
      <xdr:nvSpPr>
        <xdr:cNvPr id="88" name="円/楕円 87"/>
        <xdr:cNvSpPr/>
      </xdr:nvSpPr>
      <xdr:spPr>
        <a:xfrm>
          <a:off x="3048000" y="691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147337</xdr:rowOff>
    </xdr:from>
    <xdr:ext cx="762000" cy="259045"/>
    <xdr:sp macro="" textlink="">
      <xdr:nvSpPr>
        <xdr:cNvPr id="89" name="テキスト ボックス 88"/>
        <xdr:cNvSpPr txBox="1"/>
      </xdr:nvSpPr>
      <xdr:spPr>
        <a:xfrm>
          <a:off x="2717800" y="700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45720</xdr:rowOff>
    </xdr:from>
    <xdr:to>
      <xdr:col>3</xdr:col>
      <xdr:colOff>193675</xdr:colOff>
      <xdr:row>40</xdr:row>
      <xdr:rowOff>147320</xdr:rowOff>
    </xdr:to>
    <xdr:sp macro="" textlink="">
      <xdr:nvSpPr>
        <xdr:cNvPr id="90" name="円/楕円 89"/>
        <xdr:cNvSpPr/>
      </xdr:nvSpPr>
      <xdr:spPr>
        <a:xfrm>
          <a:off x="2159000" y="690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132097</xdr:rowOff>
    </xdr:from>
    <xdr:ext cx="762000" cy="259045"/>
    <xdr:sp macro="" textlink="">
      <xdr:nvSpPr>
        <xdr:cNvPr id="91" name="テキスト ボックス 90"/>
        <xdr:cNvSpPr txBox="1"/>
      </xdr:nvSpPr>
      <xdr:spPr>
        <a:xfrm>
          <a:off x="1828800" y="699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102870</xdr:rowOff>
    </xdr:from>
    <xdr:to>
      <xdr:col>1</xdr:col>
      <xdr:colOff>676275</xdr:colOff>
      <xdr:row>42</xdr:row>
      <xdr:rowOff>33020</xdr:rowOff>
    </xdr:to>
    <xdr:sp macro="" textlink="">
      <xdr:nvSpPr>
        <xdr:cNvPr id="92" name="円/楕円 91"/>
        <xdr:cNvSpPr/>
      </xdr:nvSpPr>
      <xdr:spPr>
        <a:xfrm>
          <a:off x="1270000" y="713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17797</xdr:rowOff>
    </xdr:from>
    <xdr:ext cx="762000" cy="259045"/>
    <xdr:sp macro="" textlink="">
      <xdr:nvSpPr>
        <xdr:cNvPr id="93" name="テキスト ボックス 92"/>
        <xdr:cNvSpPr txBox="1"/>
      </xdr:nvSpPr>
      <xdr:spPr>
        <a:xfrm>
          <a:off x="939800" y="721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保育所や幼稚園、ごみ処理業務を直営で実施しているため、類似団体平均と比較すると高くなっている。</a:t>
          </a:r>
        </a:p>
        <a:p>
          <a:r>
            <a:rPr kumimoji="1" lang="ja-JP" altLang="en-US" sz="1300">
              <a:latin typeface="ＭＳ Ｐゴシック"/>
            </a:rPr>
            <a:t>　今後も引き続き、民間委託の導入を推進するなど事業手法の見直し等を行い、物件費支出の適正化を図る。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115570</xdr:rowOff>
    </xdr:to>
    <xdr:cxnSp macro="">
      <xdr:nvCxnSpPr>
        <xdr:cNvPr id="126" name="直線コネクタ 125"/>
        <xdr:cNvCxnSpPr/>
      </xdr:nvCxnSpPr>
      <xdr:spPr>
        <a:xfrm>
          <a:off x="15671800" y="29387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165100</xdr:rowOff>
    </xdr:from>
    <xdr:to>
      <xdr:col>22</xdr:col>
      <xdr:colOff>565150</xdr:colOff>
      <xdr:row>17</xdr:row>
      <xdr:rowOff>24130</xdr:rowOff>
    </xdr:to>
    <xdr:cxnSp macro="">
      <xdr:nvCxnSpPr>
        <xdr:cNvPr id="129" name="直線コネクタ 128"/>
        <xdr:cNvCxnSpPr/>
      </xdr:nvCxnSpPr>
      <xdr:spPr>
        <a:xfrm>
          <a:off x="14782800" y="29083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111760</xdr:rowOff>
    </xdr:from>
    <xdr:to>
      <xdr:col>21</xdr:col>
      <xdr:colOff>361950</xdr:colOff>
      <xdr:row>16</xdr:row>
      <xdr:rowOff>165100</xdr:rowOff>
    </xdr:to>
    <xdr:cxnSp macro="">
      <xdr:nvCxnSpPr>
        <xdr:cNvPr id="132" name="直線コネクタ 131"/>
        <xdr:cNvCxnSpPr/>
      </xdr:nvCxnSpPr>
      <xdr:spPr>
        <a:xfrm>
          <a:off x="13893800" y="28549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111760</xdr:rowOff>
    </xdr:from>
    <xdr:to>
      <xdr:col>20</xdr:col>
      <xdr:colOff>158750</xdr:colOff>
      <xdr:row>16</xdr:row>
      <xdr:rowOff>149860</xdr:rowOff>
    </xdr:to>
    <xdr:cxnSp macro="">
      <xdr:nvCxnSpPr>
        <xdr:cNvPr id="135" name="直線コネクタ 134"/>
        <xdr:cNvCxnSpPr/>
      </xdr:nvCxnSpPr>
      <xdr:spPr>
        <a:xfrm flipV="1">
          <a:off x="13004800" y="28549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64770</xdr:rowOff>
    </xdr:from>
    <xdr:to>
      <xdr:col>24</xdr:col>
      <xdr:colOff>82550</xdr:colOff>
      <xdr:row>17</xdr:row>
      <xdr:rowOff>166370</xdr:rowOff>
    </xdr:to>
    <xdr:sp macro="" textlink="">
      <xdr:nvSpPr>
        <xdr:cNvPr id="145" name="円/楕円 144"/>
        <xdr:cNvSpPr/>
      </xdr:nvSpPr>
      <xdr:spPr>
        <a:xfrm>
          <a:off x="164592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36847</xdr:rowOff>
    </xdr:from>
    <xdr:ext cx="762000" cy="259045"/>
    <xdr:sp macro="" textlink="">
      <xdr:nvSpPr>
        <xdr:cNvPr id="146" name="物件費該当値テキスト"/>
        <xdr:cNvSpPr txBox="1"/>
      </xdr:nvSpPr>
      <xdr:spPr>
        <a:xfrm>
          <a:off x="165989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144780</xdr:rowOff>
    </xdr:from>
    <xdr:to>
      <xdr:col>22</xdr:col>
      <xdr:colOff>615950</xdr:colOff>
      <xdr:row>17</xdr:row>
      <xdr:rowOff>74930</xdr:rowOff>
    </xdr:to>
    <xdr:sp macro="" textlink="">
      <xdr:nvSpPr>
        <xdr:cNvPr id="147" name="円/楕円 146"/>
        <xdr:cNvSpPr/>
      </xdr:nvSpPr>
      <xdr:spPr>
        <a:xfrm>
          <a:off x="15621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59707</xdr:rowOff>
    </xdr:from>
    <xdr:ext cx="736600" cy="259045"/>
    <xdr:sp macro="" textlink="">
      <xdr:nvSpPr>
        <xdr:cNvPr id="148" name="テキスト ボックス 147"/>
        <xdr:cNvSpPr txBox="1"/>
      </xdr:nvSpPr>
      <xdr:spPr>
        <a:xfrm>
          <a:off x="15290800" y="297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49" name="円/楕円 148"/>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50" name="テキスト ボックス 149"/>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60960</xdr:rowOff>
    </xdr:from>
    <xdr:to>
      <xdr:col>20</xdr:col>
      <xdr:colOff>209550</xdr:colOff>
      <xdr:row>16</xdr:row>
      <xdr:rowOff>162560</xdr:rowOff>
    </xdr:to>
    <xdr:sp macro="" textlink="">
      <xdr:nvSpPr>
        <xdr:cNvPr id="151" name="円/楕円 150"/>
        <xdr:cNvSpPr/>
      </xdr:nvSpPr>
      <xdr:spPr>
        <a:xfrm>
          <a:off x="138430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147337</xdr:rowOff>
    </xdr:from>
    <xdr:ext cx="762000" cy="259045"/>
    <xdr:sp macro="" textlink="">
      <xdr:nvSpPr>
        <xdr:cNvPr id="152" name="テキスト ボックス 151"/>
        <xdr:cNvSpPr txBox="1"/>
      </xdr:nvSpPr>
      <xdr:spPr>
        <a:xfrm>
          <a:off x="13512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3" name="円/楕円 152"/>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54" name="テキスト ボックス 153"/>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障害者自立支援給付費や子育て支援医療費の増加等により類似団体を上回る比率となっている。</a:t>
          </a:r>
        </a:p>
        <a:p>
          <a:r>
            <a:rPr kumimoji="1" lang="ja-JP" altLang="en-US" sz="1300">
              <a:latin typeface="ＭＳ Ｐゴシック"/>
            </a:rPr>
            <a:t>　高齢化や子育て支援策の拡充により扶助費の伸びが予想されることから、制度見直し等により財源の有効活用を図る。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14986</xdr:rowOff>
    </xdr:from>
    <xdr:to>
      <xdr:col>7</xdr:col>
      <xdr:colOff>15875</xdr:colOff>
      <xdr:row>57</xdr:row>
      <xdr:rowOff>51562</xdr:rowOff>
    </xdr:to>
    <xdr:cxnSp macro="">
      <xdr:nvCxnSpPr>
        <xdr:cNvPr id="185" name="直線コネクタ 184"/>
        <xdr:cNvCxnSpPr/>
      </xdr:nvCxnSpPr>
      <xdr:spPr>
        <a:xfrm flipV="1">
          <a:off x="3987800" y="978763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168148</xdr:rowOff>
    </xdr:from>
    <xdr:to>
      <xdr:col>5</xdr:col>
      <xdr:colOff>549275</xdr:colOff>
      <xdr:row>57</xdr:row>
      <xdr:rowOff>51562</xdr:rowOff>
    </xdr:to>
    <xdr:cxnSp macro="">
      <xdr:nvCxnSpPr>
        <xdr:cNvPr id="188" name="直線コネクタ 187"/>
        <xdr:cNvCxnSpPr/>
      </xdr:nvCxnSpPr>
      <xdr:spPr>
        <a:xfrm>
          <a:off x="3098800" y="976934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49276</xdr:rowOff>
    </xdr:from>
    <xdr:to>
      <xdr:col>4</xdr:col>
      <xdr:colOff>346075</xdr:colOff>
      <xdr:row>56</xdr:row>
      <xdr:rowOff>168148</xdr:rowOff>
    </xdr:to>
    <xdr:cxnSp macro="">
      <xdr:nvCxnSpPr>
        <xdr:cNvPr id="191" name="直線コネクタ 190"/>
        <xdr:cNvCxnSpPr/>
      </xdr:nvCxnSpPr>
      <xdr:spPr>
        <a:xfrm>
          <a:off x="2209800" y="96504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21844</xdr:rowOff>
    </xdr:from>
    <xdr:to>
      <xdr:col>3</xdr:col>
      <xdr:colOff>142875</xdr:colOff>
      <xdr:row>56</xdr:row>
      <xdr:rowOff>49276</xdr:rowOff>
    </xdr:to>
    <xdr:cxnSp macro="">
      <xdr:nvCxnSpPr>
        <xdr:cNvPr id="194" name="直線コネクタ 193"/>
        <xdr:cNvCxnSpPr/>
      </xdr:nvCxnSpPr>
      <xdr:spPr>
        <a:xfrm>
          <a:off x="1320800" y="96230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135636</xdr:rowOff>
    </xdr:from>
    <xdr:to>
      <xdr:col>7</xdr:col>
      <xdr:colOff>66675</xdr:colOff>
      <xdr:row>57</xdr:row>
      <xdr:rowOff>65786</xdr:rowOff>
    </xdr:to>
    <xdr:sp macro="" textlink="">
      <xdr:nvSpPr>
        <xdr:cNvPr id="204" name="円/楕円 203"/>
        <xdr:cNvSpPr/>
      </xdr:nvSpPr>
      <xdr:spPr>
        <a:xfrm>
          <a:off x="47752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107713</xdr:rowOff>
    </xdr:from>
    <xdr:ext cx="762000" cy="259045"/>
    <xdr:sp macro="" textlink="">
      <xdr:nvSpPr>
        <xdr:cNvPr id="205" name="扶助費該当値テキスト"/>
        <xdr:cNvSpPr txBox="1"/>
      </xdr:nvSpPr>
      <xdr:spPr>
        <a:xfrm>
          <a:off x="4914900" y="9708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762</xdr:rowOff>
    </xdr:from>
    <xdr:to>
      <xdr:col>5</xdr:col>
      <xdr:colOff>600075</xdr:colOff>
      <xdr:row>57</xdr:row>
      <xdr:rowOff>102362</xdr:rowOff>
    </xdr:to>
    <xdr:sp macro="" textlink="">
      <xdr:nvSpPr>
        <xdr:cNvPr id="206" name="円/楕円 205"/>
        <xdr:cNvSpPr/>
      </xdr:nvSpPr>
      <xdr:spPr>
        <a:xfrm>
          <a:off x="3937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87139</xdr:rowOff>
    </xdr:from>
    <xdr:ext cx="736600" cy="259045"/>
    <xdr:sp macro="" textlink="">
      <xdr:nvSpPr>
        <xdr:cNvPr id="207" name="テキスト ボックス 206"/>
        <xdr:cNvSpPr txBox="1"/>
      </xdr:nvSpPr>
      <xdr:spPr>
        <a:xfrm>
          <a:off x="3606800" y="9859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117348</xdr:rowOff>
    </xdr:from>
    <xdr:to>
      <xdr:col>4</xdr:col>
      <xdr:colOff>396875</xdr:colOff>
      <xdr:row>57</xdr:row>
      <xdr:rowOff>47498</xdr:rowOff>
    </xdr:to>
    <xdr:sp macro="" textlink="">
      <xdr:nvSpPr>
        <xdr:cNvPr id="208" name="円/楕円 207"/>
        <xdr:cNvSpPr/>
      </xdr:nvSpPr>
      <xdr:spPr>
        <a:xfrm>
          <a:off x="3048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32275</xdr:rowOff>
    </xdr:from>
    <xdr:ext cx="762000" cy="259045"/>
    <xdr:sp macro="" textlink="">
      <xdr:nvSpPr>
        <xdr:cNvPr id="209" name="テキスト ボックス 208"/>
        <xdr:cNvSpPr txBox="1"/>
      </xdr:nvSpPr>
      <xdr:spPr>
        <a:xfrm>
          <a:off x="2717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169926</xdr:rowOff>
    </xdr:from>
    <xdr:to>
      <xdr:col>3</xdr:col>
      <xdr:colOff>193675</xdr:colOff>
      <xdr:row>56</xdr:row>
      <xdr:rowOff>100076</xdr:rowOff>
    </xdr:to>
    <xdr:sp macro="" textlink="">
      <xdr:nvSpPr>
        <xdr:cNvPr id="210" name="円/楕円 209"/>
        <xdr:cNvSpPr/>
      </xdr:nvSpPr>
      <xdr:spPr>
        <a:xfrm>
          <a:off x="2159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84853</xdr:rowOff>
    </xdr:from>
    <xdr:ext cx="762000" cy="259045"/>
    <xdr:sp macro="" textlink="">
      <xdr:nvSpPr>
        <xdr:cNvPr id="211" name="テキスト ボックス 210"/>
        <xdr:cNvSpPr txBox="1"/>
      </xdr:nvSpPr>
      <xdr:spPr>
        <a:xfrm>
          <a:off x="1828800" y="968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142494</xdr:rowOff>
    </xdr:from>
    <xdr:to>
      <xdr:col>1</xdr:col>
      <xdr:colOff>676275</xdr:colOff>
      <xdr:row>56</xdr:row>
      <xdr:rowOff>72644</xdr:rowOff>
    </xdr:to>
    <xdr:sp macro="" textlink="">
      <xdr:nvSpPr>
        <xdr:cNvPr id="212" name="円/楕円 211"/>
        <xdr:cNvSpPr/>
      </xdr:nvSpPr>
      <xdr:spPr>
        <a:xfrm>
          <a:off x="1270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57421</xdr:rowOff>
    </xdr:from>
    <xdr:ext cx="762000" cy="259045"/>
    <xdr:sp macro="" textlink="">
      <xdr:nvSpPr>
        <xdr:cNvPr id="213" name="テキスト ボックス 212"/>
        <xdr:cNvSpPr txBox="1"/>
      </xdr:nvSpPr>
      <xdr:spPr>
        <a:xfrm>
          <a:off x="939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国民健康保険・介護保険・後期高齢者医療などの特別会計への繰出金が年々増えており、過去５年間で２ポイント増加した。</a:t>
          </a:r>
          <a:endParaRPr kumimoji="1" lang="en-US" altLang="ja-JP" sz="1300">
            <a:latin typeface="ＭＳ Ｐゴシック"/>
          </a:endParaRPr>
        </a:p>
        <a:p>
          <a:r>
            <a:rPr kumimoji="1" lang="ja-JP" altLang="en-US" sz="1300">
              <a:latin typeface="ＭＳ Ｐゴシック"/>
            </a:rPr>
            <a:t>　今後は特別会計における独立採算の原則により、収入確保と経費削減を進め、繰出金の適正化を図る。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5080</xdr:rowOff>
    </xdr:from>
    <xdr:to>
      <xdr:col>24</xdr:col>
      <xdr:colOff>31750</xdr:colOff>
      <xdr:row>56</xdr:row>
      <xdr:rowOff>73660</xdr:rowOff>
    </xdr:to>
    <xdr:cxnSp macro="">
      <xdr:nvCxnSpPr>
        <xdr:cNvPr id="246" name="直線コネクタ 245"/>
        <xdr:cNvCxnSpPr/>
      </xdr:nvCxnSpPr>
      <xdr:spPr>
        <a:xfrm>
          <a:off x="15671800" y="96062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123190</xdr:rowOff>
    </xdr:from>
    <xdr:to>
      <xdr:col>22</xdr:col>
      <xdr:colOff>565150</xdr:colOff>
      <xdr:row>56</xdr:row>
      <xdr:rowOff>5080</xdr:rowOff>
    </xdr:to>
    <xdr:cxnSp macro="">
      <xdr:nvCxnSpPr>
        <xdr:cNvPr id="249" name="直線コネクタ 248"/>
        <xdr:cNvCxnSpPr/>
      </xdr:nvCxnSpPr>
      <xdr:spPr>
        <a:xfrm>
          <a:off x="14782800" y="9552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54610</xdr:rowOff>
    </xdr:from>
    <xdr:to>
      <xdr:col>21</xdr:col>
      <xdr:colOff>361950</xdr:colOff>
      <xdr:row>55</xdr:row>
      <xdr:rowOff>123190</xdr:rowOff>
    </xdr:to>
    <xdr:cxnSp macro="">
      <xdr:nvCxnSpPr>
        <xdr:cNvPr id="252" name="直線コネクタ 251"/>
        <xdr:cNvCxnSpPr/>
      </xdr:nvCxnSpPr>
      <xdr:spPr>
        <a:xfrm>
          <a:off x="13893800" y="94843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54610</xdr:rowOff>
    </xdr:from>
    <xdr:to>
      <xdr:col>20</xdr:col>
      <xdr:colOff>158750</xdr:colOff>
      <xdr:row>55</xdr:row>
      <xdr:rowOff>92710</xdr:rowOff>
    </xdr:to>
    <xdr:cxnSp macro="">
      <xdr:nvCxnSpPr>
        <xdr:cNvPr id="255" name="直線コネクタ 254"/>
        <xdr:cNvCxnSpPr/>
      </xdr:nvCxnSpPr>
      <xdr:spPr>
        <a:xfrm flipV="1">
          <a:off x="13004800" y="94843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22860</xdr:rowOff>
    </xdr:from>
    <xdr:to>
      <xdr:col>24</xdr:col>
      <xdr:colOff>82550</xdr:colOff>
      <xdr:row>56</xdr:row>
      <xdr:rowOff>124460</xdr:rowOff>
    </xdr:to>
    <xdr:sp macro="" textlink="">
      <xdr:nvSpPr>
        <xdr:cNvPr id="265" name="円/楕円 264"/>
        <xdr:cNvSpPr/>
      </xdr:nvSpPr>
      <xdr:spPr>
        <a:xfrm>
          <a:off x="164592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39387</xdr:rowOff>
    </xdr:from>
    <xdr:ext cx="762000" cy="259045"/>
    <xdr:sp macro="" textlink="">
      <xdr:nvSpPr>
        <xdr:cNvPr id="266" name="その他該当値テキスト"/>
        <xdr:cNvSpPr txBox="1"/>
      </xdr:nvSpPr>
      <xdr:spPr>
        <a:xfrm>
          <a:off x="165989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125730</xdr:rowOff>
    </xdr:from>
    <xdr:to>
      <xdr:col>22</xdr:col>
      <xdr:colOff>615950</xdr:colOff>
      <xdr:row>56</xdr:row>
      <xdr:rowOff>55880</xdr:rowOff>
    </xdr:to>
    <xdr:sp macro="" textlink="">
      <xdr:nvSpPr>
        <xdr:cNvPr id="267" name="円/楕円 266"/>
        <xdr:cNvSpPr/>
      </xdr:nvSpPr>
      <xdr:spPr>
        <a:xfrm>
          <a:off x="15621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66057</xdr:rowOff>
    </xdr:from>
    <xdr:ext cx="736600" cy="259045"/>
    <xdr:sp macro="" textlink="">
      <xdr:nvSpPr>
        <xdr:cNvPr id="268" name="テキスト ボックス 267"/>
        <xdr:cNvSpPr txBox="1"/>
      </xdr:nvSpPr>
      <xdr:spPr>
        <a:xfrm>
          <a:off x="15290800" y="932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72390</xdr:rowOff>
    </xdr:from>
    <xdr:to>
      <xdr:col>21</xdr:col>
      <xdr:colOff>412750</xdr:colOff>
      <xdr:row>56</xdr:row>
      <xdr:rowOff>2540</xdr:rowOff>
    </xdr:to>
    <xdr:sp macro="" textlink="">
      <xdr:nvSpPr>
        <xdr:cNvPr id="269" name="円/楕円 268"/>
        <xdr:cNvSpPr/>
      </xdr:nvSpPr>
      <xdr:spPr>
        <a:xfrm>
          <a:off x="14732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12717</xdr:rowOff>
    </xdr:from>
    <xdr:ext cx="762000" cy="259045"/>
    <xdr:sp macro="" textlink="">
      <xdr:nvSpPr>
        <xdr:cNvPr id="270" name="テキスト ボックス 269"/>
        <xdr:cNvSpPr txBox="1"/>
      </xdr:nvSpPr>
      <xdr:spPr>
        <a:xfrm>
          <a:off x="14401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3810</xdr:rowOff>
    </xdr:from>
    <xdr:to>
      <xdr:col>20</xdr:col>
      <xdr:colOff>209550</xdr:colOff>
      <xdr:row>55</xdr:row>
      <xdr:rowOff>105410</xdr:rowOff>
    </xdr:to>
    <xdr:sp macro="" textlink="">
      <xdr:nvSpPr>
        <xdr:cNvPr id="271" name="円/楕円 270"/>
        <xdr:cNvSpPr/>
      </xdr:nvSpPr>
      <xdr:spPr>
        <a:xfrm>
          <a:off x="13843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115587</xdr:rowOff>
    </xdr:from>
    <xdr:ext cx="762000" cy="259045"/>
    <xdr:sp macro="" textlink="">
      <xdr:nvSpPr>
        <xdr:cNvPr id="272" name="テキスト ボックス 271"/>
        <xdr:cNvSpPr txBox="1"/>
      </xdr:nvSpPr>
      <xdr:spPr>
        <a:xfrm>
          <a:off x="135128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41910</xdr:rowOff>
    </xdr:from>
    <xdr:to>
      <xdr:col>19</xdr:col>
      <xdr:colOff>6350</xdr:colOff>
      <xdr:row>55</xdr:row>
      <xdr:rowOff>143510</xdr:rowOff>
    </xdr:to>
    <xdr:sp macro="" textlink="">
      <xdr:nvSpPr>
        <xdr:cNvPr id="273" name="円/楕円 272"/>
        <xdr:cNvSpPr/>
      </xdr:nvSpPr>
      <xdr:spPr>
        <a:xfrm>
          <a:off x="12954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153687</xdr:rowOff>
    </xdr:from>
    <xdr:ext cx="762000" cy="259045"/>
    <xdr:sp macro="" textlink="">
      <xdr:nvSpPr>
        <xdr:cNvPr id="274" name="テキスト ボックス 273"/>
        <xdr:cNvSpPr txBox="1"/>
      </xdr:nvSpPr>
      <xdr:spPr>
        <a:xfrm>
          <a:off x="12623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補助費に係る平成２５年度経常収支比率は０．２ポイント上昇したものの、類似団体平均と比べて低くなっている。</a:t>
          </a:r>
          <a:endParaRPr kumimoji="1" lang="en-US" altLang="ja-JP" sz="1300">
            <a:latin typeface="ＭＳ Ｐゴシック"/>
          </a:endParaRPr>
        </a:p>
        <a:p>
          <a:r>
            <a:rPr kumimoji="1" lang="ja-JP" altLang="en-US" sz="1300">
              <a:latin typeface="ＭＳ Ｐゴシック"/>
            </a:rPr>
            <a:t>　これは、保育所やごみ処理業務を直営で実施しているため、類似団体に比べて社会福祉法人（保育所）や一部事務組合（ごみ処理）に対する補助額が少なくなっているためである。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76708</xdr:rowOff>
    </xdr:from>
    <xdr:to>
      <xdr:col>24</xdr:col>
      <xdr:colOff>31750</xdr:colOff>
      <xdr:row>34</xdr:row>
      <xdr:rowOff>85852</xdr:rowOff>
    </xdr:to>
    <xdr:cxnSp macro="">
      <xdr:nvCxnSpPr>
        <xdr:cNvPr id="304" name="直線コネクタ 303"/>
        <xdr:cNvCxnSpPr/>
      </xdr:nvCxnSpPr>
      <xdr:spPr>
        <a:xfrm>
          <a:off x="15671800" y="590600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67564</xdr:rowOff>
    </xdr:from>
    <xdr:to>
      <xdr:col>22</xdr:col>
      <xdr:colOff>565150</xdr:colOff>
      <xdr:row>34</xdr:row>
      <xdr:rowOff>76708</xdr:rowOff>
    </xdr:to>
    <xdr:cxnSp macro="">
      <xdr:nvCxnSpPr>
        <xdr:cNvPr id="307" name="直線コネクタ 306"/>
        <xdr:cNvCxnSpPr/>
      </xdr:nvCxnSpPr>
      <xdr:spPr>
        <a:xfrm>
          <a:off x="14782800" y="58968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67564</xdr:rowOff>
    </xdr:from>
    <xdr:to>
      <xdr:col>21</xdr:col>
      <xdr:colOff>361950</xdr:colOff>
      <xdr:row>34</xdr:row>
      <xdr:rowOff>94996</xdr:rowOff>
    </xdr:to>
    <xdr:cxnSp macro="">
      <xdr:nvCxnSpPr>
        <xdr:cNvPr id="310" name="直線コネクタ 309"/>
        <xdr:cNvCxnSpPr/>
      </xdr:nvCxnSpPr>
      <xdr:spPr>
        <a:xfrm flipV="1">
          <a:off x="13893800" y="58968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72136</xdr:rowOff>
    </xdr:from>
    <xdr:to>
      <xdr:col>20</xdr:col>
      <xdr:colOff>158750</xdr:colOff>
      <xdr:row>34</xdr:row>
      <xdr:rowOff>94996</xdr:rowOff>
    </xdr:to>
    <xdr:cxnSp macro="">
      <xdr:nvCxnSpPr>
        <xdr:cNvPr id="313" name="直線コネクタ 312"/>
        <xdr:cNvCxnSpPr/>
      </xdr:nvCxnSpPr>
      <xdr:spPr>
        <a:xfrm>
          <a:off x="13004800" y="590143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5" name="テキスト ボックス 314"/>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17" name="テキスト ボックス 316"/>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35052</xdr:rowOff>
    </xdr:from>
    <xdr:to>
      <xdr:col>24</xdr:col>
      <xdr:colOff>82550</xdr:colOff>
      <xdr:row>34</xdr:row>
      <xdr:rowOff>136652</xdr:rowOff>
    </xdr:to>
    <xdr:sp macro="" textlink="">
      <xdr:nvSpPr>
        <xdr:cNvPr id="323" name="円/楕円 322"/>
        <xdr:cNvSpPr/>
      </xdr:nvSpPr>
      <xdr:spPr>
        <a:xfrm>
          <a:off x="164592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51579</xdr:rowOff>
    </xdr:from>
    <xdr:ext cx="762000" cy="259045"/>
    <xdr:sp macro="" textlink="">
      <xdr:nvSpPr>
        <xdr:cNvPr id="324" name="補助費等該当値テキスト"/>
        <xdr:cNvSpPr txBox="1"/>
      </xdr:nvSpPr>
      <xdr:spPr>
        <a:xfrm>
          <a:off x="16598900" y="5709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25908</xdr:rowOff>
    </xdr:from>
    <xdr:to>
      <xdr:col>22</xdr:col>
      <xdr:colOff>615950</xdr:colOff>
      <xdr:row>34</xdr:row>
      <xdr:rowOff>127508</xdr:rowOff>
    </xdr:to>
    <xdr:sp macro="" textlink="">
      <xdr:nvSpPr>
        <xdr:cNvPr id="325" name="円/楕円 324"/>
        <xdr:cNvSpPr/>
      </xdr:nvSpPr>
      <xdr:spPr>
        <a:xfrm>
          <a:off x="156210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137685</xdr:rowOff>
    </xdr:from>
    <xdr:ext cx="736600" cy="259045"/>
    <xdr:sp macro="" textlink="">
      <xdr:nvSpPr>
        <xdr:cNvPr id="326" name="テキスト ボックス 325"/>
        <xdr:cNvSpPr txBox="1"/>
      </xdr:nvSpPr>
      <xdr:spPr>
        <a:xfrm>
          <a:off x="15290800" y="5624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16764</xdr:rowOff>
    </xdr:from>
    <xdr:to>
      <xdr:col>21</xdr:col>
      <xdr:colOff>412750</xdr:colOff>
      <xdr:row>34</xdr:row>
      <xdr:rowOff>118364</xdr:rowOff>
    </xdr:to>
    <xdr:sp macro="" textlink="">
      <xdr:nvSpPr>
        <xdr:cNvPr id="327" name="円/楕円 326"/>
        <xdr:cNvSpPr/>
      </xdr:nvSpPr>
      <xdr:spPr>
        <a:xfrm>
          <a:off x="14732000" y="584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128541</xdr:rowOff>
    </xdr:from>
    <xdr:ext cx="762000" cy="259045"/>
    <xdr:sp macro="" textlink="">
      <xdr:nvSpPr>
        <xdr:cNvPr id="328" name="テキスト ボックス 327"/>
        <xdr:cNvSpPr txBox="1"/>
      </xdr:nvSpPr>
      <xdr:spPr>
        <a:xfrm>
          <a:off x="14401800" y="561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44196</xdr:rowOff>
    </xdr:from>
    <xdr:to>
      <xdr:col>20</xdr:col>
      <xdr:colOff>209550</xdr:colOff>
      <xdr:row>34</xdr:row>
      <xdr:rowOff>145796</xdr:rowOff>
    </xdr:to>
    <xdr:sp macro="" textlink="">
      <xdr:nvSpPr>
        <xdr:cNvPr id="329" name="円/楕円 328"/>
        <xdr:cNvSpPr/>
      </xdr:nvSpPr>
      <xdr:spPr>
        <a:xfrm>
          <a:off x="138430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155973</xdr:rowOff>
    </xdr:from>
    <xdr:ext cx="762000" cy="259045"/>
    <xdr:sp macro="" textlink="">
      <xdr:nvSpPr>
        <xdr:cNvPr id="330" name="テキスト ボックス 329"/>
        <xdr:cNvSpPr txBox="1"/>
      </xdr:nvSpPr>
      <xdr:spPr>
        <a:xfrm>
          <a:off x="13512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21336</xdr:rowOff>
    </xdr:from>
    <xdr:to>
      <xdr:col>19</xdr:col>
      <xdr:colOff>6350</xdr:colOff>
      <xdr:row>34</xdr:row>
      <xdr:rowOff>122936</xdr:rowOff>
    </xdr:to>
    <xdr:sp macro="" textlink="">
      <xdr:nvSpPr>
        <xdr:cNvPr id="331" name="円/楕円 330"/>
        <xdr:cNvSpPr/>
      </xdr:nvSpPr>
      <xdr:spPr>
        <a:xfrm>
          <a:off x="12954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133113</xdr:rowOff>
    </xdr:from>
    <xdr:ext cx="762000" cy="259045"/>
    <xdr:sp macro="" textlink="">
      <xdr:nvSpPr>
        <xdr:cNvPr id="332" name="テキスト ボックス 331"/>
        <xdr:cNvSpPr txBox="1"/>
      </xdr:nvSpPr>
      <xdr:spPr>
        <a:xfrm>
          <a:off x="12623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近年、１９％台で推移してきたが、平成２４年度以降は類似団体平均に近い水準となった。元利償還金が減少傾向にあることから、公債費に係る経常収支比率についても低下傾向となっている。</a:t>
          </a:r>
        </a:p>
        <a:p>
          <a:r>
            <a:rPr kumimoji="1" lang="ja-JP" altLang="en-US" sz="1300">
              <a:latin typeface="ＭＳ Ｐゴシック"/>
            </a:rPr>
            <a:t>　今後も引き続き、普通建設事業の計画的な実施に努め、適正な市債の発行を行うことで、公債費の抑制に努める。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21844</xdr:rowOff>
    </xdr:from>
    <xdr:to>
      <xdr:col>7</xdr:col>
      <xdr:colOff>15875</xdr:colOff>
      <xdr:row>78</xdr:row>
      <xdr:rowOff>35561</xdr:rowOff>
    </xdr:to>
    <xdr:cxnSp macro="">
      <xdr:nvCxnSpPr>
        <xdr:cNvPr id="362" name="直線コネクタ 361"/>
        <xdr:cNvCxnSpPr/>
      </xdr:nvCxnSpPr>
      <xdr:spPr>
        <a:xfrm flipV="1">
          <a:off x="3987800" y="13394944"/>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90424</xdr:rowOff>
    </xdr:to>
    <xdr:cxnSp macro="">
      <xdr:nvCxnSpPr>
        <xdr:cNvPr id="365" name="直線コネクタ 364"/>
        <xdr:cNvCxnSpPr/>
      </xdr:nvCxnSpPr>
      <xdr:spPr>
        <a:xfrm flipV="1">
          <a:off x="3098800" y="13408661"/>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90424</xdr:rowOff>
    </xdr:from>
    <xdr:to>
      <xdr:col>4</xdr:col>
      <xdr:colOff>346075</xdr:colOff>
      <xdr:row>78</xdr:row>
      <xdr:rowOff>104139</xdr:rowOff>
    </xdr:to>
    <xdr:cxnSp macro="">
      <xdr:nvCxnSpPr>
        <xdr:cNvPr id="368" name="直線コネクタ 367"/>
        <xdr:cNvCxnSpPr/>
      </xdr:nvCxnSpPr>
      <xdr:spPr>
        <a:xfrm flipV="1">
          <a:off x="2209800" y="13463524"/>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78</xdr:row>
      <xdr:rowOff>117856</xdr:rowOff>
    </xdr:to>
    <xdr:cxnSp macro="">
      <xdr:nvCxnSpPr>
        <xdr:cNvPr id="371" name="直線コネクタ 370"/>
        <xdr:cNvCxnSpPr/>
      </xdr:nvCxnSpPr>
      <xdr:spPr>
        <a:xfrm flipV="1">
          <a:off x="1320800" y="134772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142494</xdr:rowOff>
    </xdr:from>
    <xdr:to>
      <xdr:col>7</xdr:col>
      <xdr:colOff>66675</xdr:colOff>
      <xdr:row>78</xdr:row>
      <xdr:rowOff>72644</xdr:rowOff>
    </xdr:to>
    <xdr:sp macro="" textlink="">
      <xdr:nvSpPr>
        <xdr:cNvPr id="381" name="円/楕円 380"/>
        <xdr:cNvSpPr/>
      </xdr:nvSpPr>
      <xdr:spPr>
        <a:xfrm>
          <a:off x="47752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114571</xdr:rowOff>
    </xdr:from>
    <xdr:ext cx="762000" cy="259045"/>
    <xdr:sp macro="" textlink="">
      <xdr:nvSpPr>
        <xdr:cNvPr id="382" name="公債費該当値テキスト"/>
        <xdr:cNvSpPr txBox="1"/>
      </xdr:nvSpPr>
      <xdr:spPr>
        <a:xfrm>
          <a:off x="49149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156211</xdr:rowOff>
    </xdr:from>
    <xdr:to>
      <xdr:col>5</xdr:col>
      <xdr:colOff>600075</xdr:colOff>
      <xdr:row>78</xdr:row>
      <xdr:rowOff>86361</xdr:rowOff>
    </xdr:to>
    <xdr:sp macro="" textlink="">
      <xdr:nvSpPr>
        <xdr:cNvPr id="383" name="円/楕円 382"/>
        <xdr:cNvSpPr/>
      </xdr:nvSpPr>
      <xdr:spPr>
        <a:xfrm>
          <a:off x="3937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84" name="テキスト ボックス 383"/>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39624</xdr:rowOff>
    </xdr:from>
    <xdr:to>
      <xdr:col>4</xdr:col>
      <xdr:colOff>396875</xdr:colOff>
      <xdr:row>78</xdr:row>
      <xdr:rowOff>141224</xdr:rowOff>
    </xdr:to>
    <xdr:sp macro="" textlink="">
      <xdr:nvSpPr>
        <xdr:cNvPr id="385" name="円/楕円 384"/>
        <xdr:cNvSpPr/>
      </xdr:nvSpPr>
      <xdr:spPr>
        <a:xfrm>
          <a:off x="3048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126001</xdr:rowOff>
    </xdr:from>
    <xdr:ext cx="762000" cy="259045"/>
    <xdr:sp macro="" textlink="">
      <xdr:nvSpPr>
        <xdr:cNvPr id="386" name="テキスト ボックス 385"/>
        <xdr:cNvSpPr txBox="1"/>
      </xdr:nvSpPr>
      <xdr:spPr>
        <a:xfrm>
          <a:off x="2717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53339</xdr:rowOff>
    </xdr:from>
    <xdr:to>
      <xdr:col>3</xdr:col>
      <xdr:colOff>193675</xdr:colOff>
      <xdr:row>78</xdr:row>
      <xdr:rowOff>154939</xdr:rowOff>
    </xdr:to>
    <xdr:sp macro="" textlink="">
      <xdr:nvSpPr>
        <xdr:cNvPr id="387" name="円/楕円 386"/>
        <xdr:cNvSpPr/>
      </xdr:nvSpPr>
      <xdr:spPr>
        <a:xfrm>
          <a:off x="2159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8" name="テキスト ボックス 387"/>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89" name="円/楕円 388"/>
        <xdr:cNvSpPr/>
      </xdr:nvSpPr>
      <xdr:spPr>
        <a:xfrm>
          <a:off x="1270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90" name="テキスト ボックス 389"/>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類似団体を上回っているのは、人件費と扶助費が平均より高いためである。</a:t>
          </a:r>
          <a:endParaRPr kumimoji="1" lang="en-US" altLang="ja-JP" sz="1300">
            <a:latin typeface="ＭＳ Ｐゴシック"/>
          </a:endParaRPr>
        </a:p>
        <a:p>
          <a:r>
            <a:rPr kumimoji="1" lang="ja-JP" altLang="en-US" sz="1300">
              <a:latin typeface="ＭＳ Ｐゴシック"/>
            </a:rPr>
            <a:t>　今後は時間外手当の縮減等による人件費の抑制や事務事業の効率化・適正化による経常経費の削減、企業誘致等による新たな財源の確保策を進め、比率の抑制に努める。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46989</xdr:rowOff>
    </xdr:from>
    <xdr:to>
      <xdr:col>24</xdr:col>
      <xdr:colOff>31750</xdr:colOff>
      <xdr:row>78</xdr:row>
      <xdr:rowOff>62230</xdr:rowOff>
    </xdr:to>
    <xdr:cxnSp macro="">
      <xdr:nvCxnSpPr>
        <xdr:cNvPr id="423" name="直線コネクタ 422"/>
        <xdr:cNvCxnSpPr/>
      </xdr:nvCxnSpPr>
      <xdr:spPr>
        <a:xfrm>
          <a:off x="15671800" y="1342008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8889</xdr:rowOff>
    </xdr:from>
    <xdr:to>
      <xdr:col>22</xdr:col>
      <xdr:colOff>565150</xdr:colOff>
      <xdr:row>78</xdr:row>
      <xdr:rowOff>46989</xdr:rowOff>
    </xdr:to>
    <xdr:cxnSp macro="">
      <xdr:nvCxnSpPr>
        <xdr:cNvPr id="426" name="直線コネクタ 425"/>
        <xdr:cNvCxnSpPr/>
      </xdr:nvCxnSpPr>
      <xdr:spPr>
        <a:xfrm>
          <a:off x="14782800" y="133819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85089</xdr:rowOff>
    </xdr:from>
    <xdr:to>
      <xdr:col>21</xdr:col>
      <xdr:colOff>361950</xdr:colOff>
      <xdr:row>78</xdr:row>
      <xdr:rowOff>8889</xdr:rowOff>
    </xdr:to>
    <xdr:cxnSp macro="">
      <xdr:nvCxnSpPr>
        <xdr:cNvPr id="429" name="直線コネクタ 428"/>
        <xdr:cNvCxnSpPr/>
      </xdr:nvCxnSpPr>
      <xdr:spPr>
        <a:xfrm>
          <a:off x="13893800" y="13286739"/>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85089</xdr:rowOff>
    </xdr:from>
    <xdr:to>
      <xdr:col>20</xdr:col>
      <xdr:colOff>158750</xdr:colOff>
      <xdr:row>78</xdr:row>
      <xdr:rowOff>35561</xdr:rowOff>
    </xdr:to>
    <xdr:cxnSp macro="">
      <xdr:nvCxnSpPr>
        <xdr:cNvPr id="432" name="直線コネクタ 431"/>
        <xdr:cNvCxnSpPr/>
      </xdr:nvCxnSpPr>
      <xdr:spPr>
        <a:xfrm flipV="1">
          <a:off x="13004800" y="13286739"/>
          <a:ext cx="889000" cy="12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11430</xdr:rowOff>
    </xdr:from>
    <xdr:to>
      <xdr:col>24</xdr:col>
      <xdr:colOff>82550</xdr:colOff>
      <xdr:row>78</xdr:row>
      <xdr:rowOff>113030</xdr:rowOff>
    </xdr:to>
    <xdr:sp macro="" textlink="">
      <xdr:nvSpPr>
        <xdr:cNvPr id="442" name="円/楕円 441"/>
        <xdr:cNvSpPr/>
      </xdr:nvSpPr>
      <xdr:spPr>
        <a:xfrm>
          <a:off x="164592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154957</xdr:rowOff>
    </xdr:from>
    <xdr:ext cx="762000" cy="259045"/>
    <xdr:sp macro="" textlink="">
      <xdr:nvSpPr>
        <xdr:cNvPr id="443" name="公債費以外該当値テキスト"/>
        <xdr:cNvSpPr txBox="1"/>
      </xdr:nvSpPr>
      <xdr:spPr>
        <a:xfrm>
          <a:off x="16598900" y="1335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167639</xdr:rowOff>
    </xdr:from>
    <xdr:to>
      <xdr:col>22</xdr:col>
      <xdr:colOff>615950</xdr:colOff>
      <xdr:row>78</xdr:row>
      <xdr:rowOff>97789</xdr:rowOff>
    </xdr:to>
    <xdr:sp macro="" textlink="">
      <xdr:nvSpPr>
        <xdr:cNvPr id="444" name="円/楕円 443"/>
        <xdr:cNvSpPr/>
      </xdr:nvSpPr>
      <xdr:spPr>
        <a:xfrm>
          <a:off x="15621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82566</xdr:rowOff>
    </xdr:from>
    <xdr:ext cx="736600" cy="259045"/>
    <xdr:sp macro="" textlink="">
      <xdr:nvSpPr>
        <xdr:cNvPr id="445" name="テキスト ボックス 444"/>
        <xdr:cNvSpPr txBox="1"/>
      </xdr:nvSpPr>
      <xdr:spPr>
        <a:xfrm>
          <a:off x="15290800" y="13455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129539</xdr:rowOff>
    </xdr:from>
    <xdr:to>
      <xdr:col>21</xdr:col>
      <xdr:colOff>412750</xdr:colOff>
      <xdr:row>78</xdr:row>
      <xdr:rowOff>59689</xdr:rowOff>
    </xdr:to>
    <xdr:sp macro="" textlink="">
      <xdr:nvSpPr>
        <xdr:cNvPr id="446" name="円/楕円 445"/>
        <xdr:cNvSpPr/>
      </xdr:nvSpPr>
      <xdr:spPr>
        <a:xfrm>
          <a:off x="14732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44466</xdr:rowOff>
    </xdr:from>
    <xdr:ext cx="762000" cy="259045"/>
    <xdr:sp macro="" textlink="">
      <xdr:nvSpPr>
        <xdr:cNvPr id="447" name="テキスト ボックス 446"/>
        <xdr:cNvSpPr txBox="1"/>
      </xdr:nvSpPr>
      <xdr:spPr>
        <a:xfrm>
          <a:off x="14401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34289</xdr:rowOff>
    </xdr:from>
    <xdr:to>
      <xdr:col>20</xdr:col>
      <xdr:colOff>209550</xdr:colOff>
      <xdr:row>77</xdr:row>
      <xdr:rowOff>135889</xdr:rowOff>
    </xdr:to>
    <xdr:sp macro="" textlink="">
      <xdr:nvSpPr>
        <xdr:cNvPr id="448" name="円/楕円 447"/>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49" name="テキスト ボックス 448"/>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156211</xdr:rowOff>
    </xdr:from>
    <xdr:to>
      <xdr:col>19</xdr:col>
      <xdr:colOff>6350</xdr:colOff>
      <xdr:row>78</xdr:row>
      <xdr:rowOff>86361</xdr:rowOff>
    </xdr:to>
    <xdr:sp macro="" textlink="">
      <xdr:nvSpPr>
        <xdr:cNvPr id="450" name="円/楕円 449"/>
        <xdr:cNvSpPr/>
      </xdr:nvSpPr>
      <xdr:spPr>
        <a:xfrm>
          <a:off x="12954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71138</xdr:rowOff>
    </xdr:from>
    <xdr:ext cx="762000" cy="259045"/>
    <xdr:sp macro="" textlink="">
      <xdr:nvSpPr>
        <xdr:cNvPr id="451" name="テキスト ボックス 450"/>
        <xdr:cNvSpPr txBox="1"/>
      </xdr:nvSpPr>
      <xdr:spPr>
        <a:xfrm>
          <a:off x="12623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京都府京田辺市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142430</xdr:rowOff>
    </xdr:from>
    <xdr:to>
      <xdr:col>4</xdr:col>
      <xdr:colOff>1117600</xdr:colOff>
      <xdr:row>16</xdr:row>
      <xdr:rowOff>8452</xdr:rowOff>
    </xdr:to>
    <xdr:cxnSp macro="">
      <xdr:nvCxnSpPr>
        <xdr:cNvPr id="50" name="直線コネクタ 49"/>
        <xdr:cNvCxnSpPr/>
      </xdr:nvCxnSpPr>
      <xdr:spPr bwMode="auto">
        <a:xfrm>
          <a:off x="5003800" y="2761805"/>
          <a:ext cx="647700" cy="37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113684</xdr:rowOff>
    </xdr:from>
    <xdr:to>
      <xdr:col>4</xdr:col>
      <xdr:colOff>469900</xdr:colOff>
      <xdr:row>15</xdr:row>
      <xdr:rowOff>142430</xdr:rowOff>
    </xdr:to>
    <xdr:cxnSp macro="">
      <xdr:nvCxnSpPr>
        <xdr:cNvPr id="53" name="直線コネクタ 52"/>
        <xdr:cNvCxnSpPr/>
      </xdr:nvCxnSpPr>
      <xdr:spPr bwMode="auto">
        <a:xfrm>
          <a:off x="4305300" y="2733059"/>
          <a:ext cx="698500" cy="28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88195</xdr:rowOff>
    </xdr:from>
    <xdr:to>
      <xdr:col>3</xdr:col>
      <xdr:colOff>904875</xdr:colOff>
      <xdr:row>15</xdr:row>
      <xdr:rowOff>113684</xdr:rowOff>
    </xdr:to>
    <xdr:cxnSp macro="">
      <xdr:nvCxnSpPr>
        <xdr:cNvPr id="56" name="直線コネクタ 55"/>
        <xdr:cNvCxnSpPr/>
      </xdr:nvCxnSpPr>
      <xdr:spPr bwMode="auto">
        <a:xfrm>
          <a:off x="3606800" y="2707570"/>
          <a:ext cx="698500" cy="25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62554</xdr:rowOff>
    </xdr:from>
    <xdr:to>
      <xdr:col>3</xdr:col>
      <xdr:colOff>206375</xdr:colOff>
      <xdr:row>15</xdr:row>
      <xdr:rowOff>88195</xdr:rowOff>
    </xdr:to>
    <xdr:cxnSp macro="">
      <xdr:nvCxnSpPr>
        <xdr:cNvPr id="59" name="直線コネクタ 58"/>
        <xdr:cNvCxnSpPr/>
      </xdr:nvCxnSpPr>
      <xdr:spPr bwMode="auto">
        <a:xfrm>
          <a:off x="2908300" y="2681929"/>
          <a:ext cx="698500" cy="25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129102</xdr:rowOff>
    </xdr:from>
    <xdr:to>
      <xdr:col>5</xdr:col>
      <xdr:colOff>34925</xdr:colOff>
      <xdr:row>16</xdr:row>
      <xdr:rowOff>59252</xdr:rowOff>
    </xdr:to>
    <xdr:sp macro="" textlink="">
      <xdr:nvSpPr>
        <xdr:cNvPr id="69" name="円/楕円 68"/>
        <xdr:cNvSpPr/>
      </xdr:nvSpPr>
      <xdr:spPr bwMode="auto">
        <a:xfrm>
          <a:off x="5600700" y="2748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145629</xdr:rowOff>
    </xdr:from>
    <xdr:ext cx="762000" cy="259045"/>
    <xdr:sp macro="" textlink="">
      <xdr:nvSpPr>
        <xdr:cNvPr id="70" name="人口1人当たり決算額の推移該当値テキスト130"/>
        <xdr:cNvSpPr txBox="1"/>
      </xdr:nvSpPr>
      <xdr:spPr>
        <a:xfrm>
          <a:off x="5740400" y="2593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79,723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91630</xdr:rowOff>
    </xdr:from>
    <xdr:to>
      <xdr:col>4</xdr:col>
      <xdr:colOff>520700</xdr:colOff>
      <xdr:row>16</xdr:row>
      <xdr:rowOff>21780</xdr:rowOff>
    </xdr:to>
    <xdr:sp macro="" textlink="">
      <xdr:nvSpPr>
        <xdr:cNvPr id="71" name="円/楕円 70"/>
        <xdr:cNvSpPr/>
      </xdr:nvSpPr>
      <xdr:spPr bwMode="auto">
        <a:xfrm>
          <a:off x="4953000" y="2711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31957</xdr:rowOff>
    </xdr:from>
    <xdr:ext cx="736600" cy="259045"/>
    <xdr:sp macro="" textlink="">
      <xdr:nvSpPr>
        <xdr:cNvPr id="72" name="テキスト ボックス 71"/>
        <xdr:cNvSpPr txBox="1"/>
      </xdr:nvSpPr>
      <xdr:spPr>
        <a:xfrm>
          <a:off x="4622800" y="2479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81,690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62884</xdr:rowOff>
    </xdr:from>
    <xdr:to>
      <xdr:col>3</xdr:col>
      <xdr:colOff>955675</xdr:colOff>
      <xdr:row>15</xdr:row>
      <xdr:rowOff>164484</xdr:rowOff>
    </xdr:to>
    <xdr:sp macro="" textlink="">
      <xdr:nvSpPr>
        <xdr:cNvPr id="73" name="円/楕円 72"/>
        <xdr:cNvSpPr/>
      </xdr:nvSpPr>
      <xdr:spPr bwMode="auto">
        <a:xfrm>
          <a:off x="4254500" y="2682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3211</xdr:rowOff>
    </xdr:from>
    <xdr:ext cx="762000" cy="259045"/>
    <xdr:sp macro="" textlink="">
      <xdr:nvSpPr>
        <xdr:cNvPr id="74" name="テキスト ボックス 73"/>
        <xdr:cNvSpPr txBox="1"/>
      </xdr:nvSpPr>
      <xdr:spPr>
        <a:xfrm>
          <a:off x="3924300" y="2451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83,199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37395</xdr:rowOff>
    </xdr:from>
    <xdr:to>
      <xdr:col>3</xdr:col>
      <xdr:colOff>257175</xdr:colOff>
      <xdr:row>15</xdr:row>
      <xdr:rowOff>138995</xdr:rowOff>
    </xdr:to>
    <xdr:sp macro="" textlink="">
      <xdr:nvSpPr>
        <xdr:cNvPr id="75" name="円/楕円 74"/>
        <xdr:cNvSpPr/>
      </xdr:nvSpPr>
      <xdr:spPr bwMode="auto">
        <a:xfrm>
          <a:off x="3556000" y="2656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149172</xdr:rowOff>
    </xdr:from>
    <xdr:ext cx="762000" cy="259045"/>
    <xdr:sp macro="" textlink="">
      <xdr:nvSpPr>
        <xdr:cNvPr id="76" name="テキスト ボックス 75"/>
        <xdr:cNvSpPr txBox="1"/>
      </xdr:nvSpPr>
      <xdr:spPr>
        <a:xfrm>
          <a:off x="3225800" y="242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84,537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11754</xdr:rowOff>
    </xdr:from>
    <xdr:to>
      <xdr:col>2</xdr:col>
      <xdr:colOff>692150</xdr:colOff>
      <xdr:row>15</xdr:row>
      <xdr:rowOff>113354</xdr:rowOff>
    </xdr:to>
    <xdr:sp macro="" textlink="">
      <xdr:nvSpPr>
        <xdr:cNvPr id="77" name="円/楕円 76"/>
        <xdr:cNvSpPr/>
      </xdr:nvSpPr>
      <xdr:spPr bwMode="auto">
        <a:xfrm>
          <a:off x="2857500" y="26311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123531</xdr:rowOff>
    </xdr:from>
    <xdr:ext cx="762000" cy="259045"/>
    <xdr:sp macro="" textlink="">
      <xdr:nvSpPr>
        <xdr:cNvPr id="78" name="テキスト ボックス 77"/>
        <xdr:cNvSpPr txBox="1"/>
      </xdr:nvSpPr>
      <xdr:spPr>
        <a:xfrm>
          <a:off x="2527300" y="240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142385</xdr:rowOff>
    </xdr:from>
    <xdr:to>
      <xdr:col>4</xdr:col>
      <xdr:colOff>1117600</xdr:colOff>
      <xdr:row>37</xdr:row>
      <xdr:rowOff>165519</xdr:rowOff>
    </xdr:to>
    <xdr:cxnSp macro="">
      <xdr:nvCxnSpPr>
        <xdr:cNvPr id="110" name="直線コネクタ 109"/>
        <xdr:cNvCxnSpPr/>
      </xdr:nvCxnSpPr>
      <xdr:spPr bwMode="auto">
        <a:xfrm>
          <a:off x="5003800" y="7267085"/>
          <a:ext cx="647700" cy="23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80914</xdr:rowOff>
    </xdr:from>
    <xdr:to>
      <xdr:col>4</xdr:col>
      <xdr:colOff>469900</xdr:colOff>
      <xdr:row>37</xdr:row>
      <xdr:rowOff>142385</xdr:rowOff>
    </xdr:to>
    <xdr:cxnSp macro="">
      <xdr:nvCxnSpPr>
        <xdr:cNvPr id="113" name="直線コネクタ 112"/>
        <xdr:cNvCxnSpPr/>
      </xdr:nvCxnSpPr>
      <xdr:spPr bwMode="auto">
        <a:xfrm>
          <a:off x="4305300" y="7205614"/>
          <a:ext cx="698500" cy="61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51357</xdr:rowOff>
    </xdr:from>
    <xdr:to>
      <xdr:col>3</xdr:col>
      <xdr:colOff>904875</xdr:colOff>
      <xdr:row>37</xdr:row>
      <xdr:rowOff>80914</xdr:rowOff>
    </xdr:to>
    <xdr:cxnSp macro="">
      <xdr:nvCxnSpPr>
        <xdr:cNvPr id="116" name="直線コネクタ 115"/>
        <xdr:cNvCxnSpPr/>
      </xdr:nvCxnSpPr>
      <xdr:spPr bwMode="auto">
        <a:xfrm>
          <a:off x="3606800" y="7176057"/>
          <a:ext cx="698500" cy="29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51357</xdr:rowOff>
    </xdr:from>
    <xdr:to>
      <xdr:col>3</xdr:col>
      <xdr:colOff>206375</xdr:colOff>
      <xdr:row>37</xdr:row>
      <xdr:rowOff>98357</xdr:rowOff>
    </xdr:to>
    <xdr:cxnSp macro="">
      <xdr:nvCxnSpPr>
        <xdr:cNvPr id="119" name="直線コネクタ 118"/>
        <xdr:cNvCxnSpPr/>
      </xdr:nvCxnSpPr>
      <xdr:spPr bwMode="auto">
        <a:xfrm flipV="1">
          <a:off x="2908300" y="7176057"/>
          <a:ext cx="698500" cy="47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114719</xdr:rowOff>
    </xdr:from>
    <xdr:to>
      <xdr:col>5</xdr:col>
      <xdr:colOff>34925</xdr:colOff>
      <xdr:row>37</xdr:row>
      <xdr:rowOff>216319</xdr:rowOff>
    </xdr:to>
    <xdr:sp macro="" textlink="">
      <xdr:nvSpPr>
        <xdr:cNvPr id="129" name="円/楕円 128"/>
        <xdr:cNvSpPr/>
      </xdr:nvSpPr>
      <xdr:spPr bwMode="auto">
        <a:xfrm>
          <a:off x="5600700" y="7239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86796</xdr:rowOff>
    </xdr:from>
    <xdr:ext cx="762000" cy="259045"/>
    <xdr:sp macro="" textlink="">
      <xdr:nvSpPr>
        <xdr:cNvPr id="130" name="人口1人当たり決算額の推移該当値テキスト445"/>
        <xdr:cNvSpPr txBox="1"/>
      </xdr:nvSpPr>
      <xdr:spPr>
        <a:xfrm>
          <a:off x="5740400" y="721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8,315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91585</xdr:rowOff>
    </xdr:from>
    <xdr:to>
      <xdr:col>4</xdr:col>
      <xdr:colOff>520700</xdr:colOff>
      <xdr:row>37</xdr:row>
      <xdr:rowOff>193185</xdr:rowOff>
    </xdr:to>
    <xdr:sp macro="" textlink="">
      <xdr:nvSpPr>
        <xdr:cNvPr id="131" name="円/楕円 130"/>
        <xdr:cNvSpPr/>
      </xdr:nvSpPr>
      <xdr:spPr bwMode="auto">
        <a:xfrm>
          <a:off x="4953000" y="7216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177962</xdr:rowOff>
    </xdr:from>
    <xdr:ext cx="736600" cy="259045"/>
    <xdr:sp macro="" textlink="">
      <xdr:nvSpPr>
        <xdr:cNvPr id="132" name="テキスト ボックス 131"/>
        <xdr:cNvSpPr txBox="1"/>
      </xdr:nvSpPr>
      <xdr:spPr>
        <a:xfrm>
          <a:off x="4622800" y="7302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30114</xdr:rowOff>
    </xdr:from>
    <xdr:to>
      <xdr:col>3</xdr:col>
      <xdr:colOff>955675</xdr:colOff>
      <xdr:row>37</xdr:row>
      <xdr:rowOff>131714</xdr:rowOff>
    </xdr:to>
    <xdr:sp macro="" textlink="">
      <xdr:nvSpPr>
        <xdr:cNvPr id="133" name="円/楕円 132"/>
        <xdr:cNvSpPr/>
      </xdr:nvSpPr>
      <xdr:spPr bwMode="auto">
        <a:xfrm>
          <a:off x="4254500" y="7154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116491</xdr:rowOff>
    </xdr:from>
    <xdr:ext cx="762000" cy="259045"/>
    <xdr:sp macro="" textlink="">
      <xdr:nvSpPr>
        <xdr:cNvPr id="134" name="テキスト ボックス 133"/>
        <xdr:cNvSpPr txBox="1"/>
      </xdr:nvSpPr>
      <xdr:spPr>
        <a:xfrm>
          <a:off x="3924300" y="7241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557</xdr:rowOff>
    </xdr:from>
    <xdr:to>
      <xdr:col>3</xdr:col>
      <xdr:colOff>257175</xdr:colOff>
      <xdr:row>37</xdr:row>
      <xdr:rowOff>102157</xdr:rowOff>
    </xdr:to>
    <xdr:sp macro="" textlink="">
      <xdr:nvSpPr>
        <xdr:cNvPr id="135" name="円/楕円 134"/>
        <xdr:cNvSpPr/>
      </xdr:nvSpPr>
      <xdr:spPr bwMode="auto">
        <a:xfrm>
          <a:off x="3556000" y="7125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86934</xdr:rowOff>
    </xdr:from>
    <xdr:ext cx="762000" cy="259045"/>
    <xdr:sp macro="" textlink="">
      <xdr:nvSpPr>
        <xdr:cNvPr id="136" name="テキスト ボックス 135"/>
        <xdr:cNvSpPr txBox="1"/>
      </xdr:nvSpPr>
      <xdr:spPr>
        <a:xfrm>
          <a:off x="3225800" y="721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13,309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47557</xdr:rowOff>
    </xdr:from>
    <xdr:to>
      <xdr:col>2</xdr:col>
      <xdr:colOff>692150</xdr:colOff>
      <xdr:row>37</xdr:row>
      <xdr:rowOff>149157</xdr:rowOff>
    </xdr:to>
    <xdr:sp macro="" textlink="">
      <xdr:nvSpPr>
        <xdr:cNvPr id="137" name="円/楕円 136"/>
        <xdr:cNvSpPr/>
      </xdr:nvSpPr>
      <xdr:spPr bwMode="auto">
        <a:xfrm>
          <a:off x="2857500" y="7172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133934</xdr:rowOff>
    </xdr:from>
    <xdr:ext cx="762000" cy="259045"/>
    <xdr:sp macro="" textlink="">
      <xdr:nvSpPr>
        <xdr:cNvPr id="138" name="テキスト ボックス 137"/>
        <xdr:cNvSpPr txBox="1"/>
      </xdr:nvSpPr>
      <xdr:spPr>
        <a:xfrm>
          <a:off x="2527300" y="725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○財政調整基金残高</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市税収入が増加傾向にあり、近年は財政調整基金の取崩しを行っていないことから、基金残高は増加している。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○実質収支</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平成２５年度は予算を上回る市税収入があったことから、実質収支は大幅な黒字となっている。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○今後の対応</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実質収支は財政運営上の重要な判断基準であることから、引き続き適正な水準の維持に努める。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平成２５年度決算においては、全ての会計で黒字を計上しており、特に水道会計における剰余額が多くなっている。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今後も各会計において独立採算の原則に基づき、歳入確保と歳出削減を進め、適正な財政運営を進める。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○元利償還金</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普通建設事業の計画的な実施により、平成２２年度をピークに減少傾向にある。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○算入公債費等</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近年、臨時財政対策債発行残高の増加により、算入公債費等は増えている。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○実質公債費比率の分子</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建設債の減少により元利償還金が減る一方、臨時財政対策債の増加により算入公債費が増えており、実質公債費比率の分子は年々減少している。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○今後の対応</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実質公債費比率は５．５％で早期健全化判断基準を大きく下回っているが、今後も普通建設事業の計画的な実施により、比率の抑制に努める。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300">
              <a:latin typeface="ＭＳ ゴシック" pitchFamily="49" charset="-128"/>
              <a:ea typeface="ＭＳ ゴシック" pitchFamily="49" charset="-128"/>
            </a:rPr>
            <a:t>○一般会計等に係る地方債の現在高</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学校教育債や臨時財政対策債等の増により、平成２５年度は前年度と比較して約１億５千万円増加した。</a:t>
          </a:r>
          <a:endParaRPr kumimoji="1" lang="en-US" altLang="ja-JP" sz="1300">
            <a:latin typeface="ＭＳ ゴシック" pitchFamily="49" charset="-128"/>
            <a:ea typeface="ＭＳ ゴシック" pitchFamily="49" charset="-128"/>
          </a:endParaRPr>
        </a:p>
        <a:p>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○将来負担比率利子　</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将来負担額である一般会計等に係る地方債の現在高は増加したものの、債務負担行為や公営企業債等繰入見込額が減少し、充当可能財源である充当可能基金や基準財政需要額算入見込額が増加したことから将来負担比率の分子は減少した。</a:t>
          </a:r>
          <a:endParaRPr kumimoji="1" lang="en-US" altLang="ja-JP" sz="1300">
            <a:latin typeface="ＭＳ ゴシック" pitchFamily="49" charset="-128"/>
            <a:ea typeface="ＭＳ ゴシック" pitchFamily="49" charset="-128"/>
          </a:endParaRPr>
        </a:p>
        <a:p>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○今後の対応</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将来負担比率はマイナスとなっているが、今後も将来世代への負担の先送りがないよう、計画的な普通建設事業の実施に努める。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23578359</v>
      </c>
      <c r="BO4" s="379"/>
      <c r="BP4" s="379"/>
      <c r="BQ4" s="379"/>
      <c r="BR4" s="379"/>
      <c r="BS4" s="379"/>
      <c r="BT4" s="379"/>
      <c r="BU4" s="380"/>
      <c r="BV4" s="378">
        <v>22573589</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3.4</v>
      </c>
      <c r="CU4" s="554"/>
      <c r="CV4" s="554"/>
      <c r="CW4" s="554"/>
      <c r="CX4" s="554"/>
      <c r="CY4" s="554"/>
      <c r="CZ4" s="554"/>
      <c r="DA4" s="555"/>
      <c r="DB4" s="553">
        <v>1.6</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22666429</v>
      </c>
      <c r="BO5" s="384"/>
      <c r="BP5" s="384"/>
      <c r="BQ5" s="384"/>
      <c r="BR5" s="384"/>
      <c r="BS5" s="384"/>
      <c r="BT5" s="384"/>
      <c r="BU5" s="385"/>
      <c r="BV5" s="383">
        <v>22017032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92</v>
      </c>
      <c r="CU5" s="354"/>
      <c r="CV5" s="354"/>
      <c r="CW5" s="354"/>
      <c r="CX5" s="354"/>
      <c r="CY5" s="354"/>
      <c r="CZ5" s="354"/>
      <c r="DA5" s="355"/>
      <c r="DB5" s="353">
        <v>91.9</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911930</v>
      </c>
      <c r="BO6" s="384"/>
      <c r="BP6" s="384"/>
      <c r="BQ6" s="384"/>
      <c r="BR6" s="384"/>
      <c r="BS6" s="384"/>
      <c r="BT6" s="384"/>
      <c r="BU6" s="385"/>
      <c r="BV6" s="383">
        <v>556557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101.6</v>
      </c>
      <c r="CU6" s="528"/>
      <c r="CV6" s="528"/>
      <c r="CW6" s="528"/>
      <c r="CX6" s="528"/>
      <c r="CY6" s="528"/>
      <c r="CZ6" s="528"/>
      <c r="DA6" s="529"/>
      <c r="DB6" s="527">
        <v>101.2</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446957</v>
      </c>
      <c r="BO7" s="384"/>
      <c r="BP7" s="384"/>
      <c r="BQ7" s="384"/>
      <c r="BR7" s="384"/>
      <c r="BS7" s="384"/>
      <c r="BT7" s="384"/>
      <c r="BU7" s="385"/>
      <c r="BV7" s="383">
        <v>339257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13834002</v>
      </c>
      <c r="CU7" s="384"/>
      <c r="CV7" s="384"/>
      <c r="CW7" s="384"/>
      <c r="CX7" s="384"/>
      <c r="CY7" s="384"/>
      <c r="CZ7" s="384"/>
      <c r="DA7" s="385"/>
      <c r="DB7" s="383">
        <v>13544714</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464973</v>
      </c>
      <c r="BO8" s="384"/>
      <c r="BP8" s="384"/>
      <c r="BQ8" s="384"/>
      <c r="BR8" s="384"/>
      <c r="BS8" s="384"/>
      <c r="BT8" s="384"/>
      <c r="BU8" s="385"/>
      <c r="BV8" s="383">
        <v>217300</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0.75</v>
      </c>
      <c r="CU8" s="491"/>
      <c r="CV8" s="491"/>
      <c r="CW8" s="491"/>
      <c r="CX8" s="491"/>
      <c r="CY8" s="491"/>
      <c r="CZ8" s="491"/>
      <c r="DA8" s="492"/>
      <c r="DB8" s="490">
        <v>0.74</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67910</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247673</v>
      </c>
      <c r="BO9" s="384"/>
      <c r="BP9" s="384"/>
      <c r="BQ9" s="384"/>
      <c r="BR9" s="384"/>
      <c r="BS9" s="384"/>
      <c r="BT9" s="384"/>
      <c r="BU9" s="385"/>
      <c r="BV9" s="383">
        <v>7510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15.6</v>
      </c>
      <c r="CU9" s="354"/>
      <c r="CV9" s="354"/>
      <c r="CW9" s="354"/>
      <c r="CX9" s="354"/>
      <c r="CY9" s="354"/>
      <c r="CZ9" s="354"/>
      <c r="DA9" s="355"/>
      <c r="DB9" s="353">
        <v>16.2</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64008</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109769</v>
      </c>
      <c r="BO10" s="384"/>
      <c r="BP10" s="384"/>
      <c r="BQ10" s="384"/>
      <c r="BR10" s="384"/>
      <c r="BS10" s="384"/>
      <c r="BT10" s="384"/>
      <c r="BU10" s="385"/>
      <c r="BV10" s="383">
        <v>106645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65825</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65185</v>
      </c>
      <c r="S13" s="483"/>
      <c r="T13" s="483"/>
      <c r="U13" s="483"/>
      <c r="V13" s="484"/>
      <c r="W13" s="470" t="s">
        <v>122</v>
      </c>
      <c r="X13" s="396"/>
      <c r="Y13" s="396"/>
      <c r="Z13" s="396"/>
      <c r="AA13" s="396"/>
      <c r="AB13" s="397"/>
      <c r="AC13" s="359">
        <v>614</v>
      </c>
      <c r="AD13" s="360"/>
      <c r="AE13" s="360"/>
      <c r="AF13" s="360"/>
      <c r="AG13" s="361"/>
      <c r="AH13" s="359">
        <v>756</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357442</v>
      </c>
      <c r="BO13" s="384"/>
      <c r="BP13" s="384"/>
      <c r="BQ13" s="384"/>
      <c r="BR13" s="384"/>
      <c r="BS13" s="384"/>
      <c r="BT13" s="384"/>
      <c r="BU13" s="385"/>
      <c r="BV13" s="383">
        <v>114155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5.5</v>
      </c>
      <c r="CU13" s="354"/>
      <c r="CV13" s="354"/>
      <c r="CW13" s="354"/>
      <c r="CX13" s="354"/>
      <c r="CY13" s="354"/>
      <c r="CZ13" s="354"/>
      <c r="DA13" s="355"/>
      <c r="DB13" s="353">
        <v>6.4</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65410</v>
      </c>
      <c r="S14" s="483"/>
      <c r="T14" s="483"/>
      <c r="U14" s="483"/>
      <c r="V14" s="484"/>
      <c r="W14" s="485"/>
      <c r="X14" s="399"/>
      <c r="Y14" s="399"/>
      <c r="Z14" s="399"/>
      <c r="AA14" s="399"/>
      <c r="AB14" s="400"/>
      <c r="AC14" s="475">
        <v>2.2999999999999998</v>
      </c>
      <c r="AD14" s="476"/>
      <c r="AE14" s="476"/>
      <c r="AF14" s="476"/>
      <c r="AG14" s="477"/>
      <c r="AH14" s="475">
        <v>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t="s">
        <v>119</v>
      </c>
      <c r="CU14" s="454"/>
      <c r="CV14" s="454"/>
      <c r="CW14" s="454"/>
      <c r="CX14" s="454"/>
      <c r="CY14" s="454"/>
      <c r="CZ14" s="454"/>
      <c r="DA14" s="455"/>
      <c r="DB14" s="486" t="s">
        <v>119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64801</v>
      </c>
      <c r="S15" s="483"/>
      <c r="T15" s="483"/>
      <c r="U15" s="483"/>
      <c r="V15" s="484"/>
      <c r="W15" s="470" t="s">
        <v>129</v>
      </c>
      <c r="X15" s="396"/>
      <c r="Y15" s="396"/>
      <c r="Z15" s="396"/>
      <c r="AA15" s="396"/>
      <c r="AB15" s="397"/>
      <c r="AC15" s="359">
        <v>6513</v>
      </c>
      <c r="AD15" s="360"/>
      <c r="AE15" s="360"/>
      <c r="AF15" s="360"/>
      <c r="AG15" s="361"/>
      <c r="AH15" s="359">
        <v>6911</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7658956</v>
      </c>
      <c r="BO15" s="379"/>
      <c r="BP15" s="379"/>
      <c r="BQ15" s="379"/>
      <c r="BR15" s="379"/>
      <c r="BS15" s="379"/>
      <c r="BT15" s="379"/>
      <c r="BU15" s="380"/>
      <c r="BV15" s="378">
        <v>7444324</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24.2</v>
      </c>
      <c r="AD16" s="476"/>
      <c r="AE16" s="476"/>
      <c r="AF16" s="476"/>
      <c r="AG16" s="477"/>
      <c r="AH16" s="475">
        <v>24.8</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10116552</v>
      </c>
      <c r="BO16" s="384"/>
      <c r="BP16" s="384"/>
      <c r="BQ16" s="384"/>
      <c r="BR16" s="384"/>
      <c r="BS16" s="384"/>
      <c r="BT16" s="384"/>
      <c r="BU16" s="385"/>
      <c r="BV16" s="383">
        <v>10037581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19797</v>
      </c>
      <c r="AD17" s="360"/>
      <c r="AE17" s="360"/>
      <c r="AF17" s="360"/>
      <c r="AG17" s="361"/>
      <c r="AH17" s="359">
        <v>19393</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10026556</v>
      </c>
      <c r="BO17" s="384"/>
      <c r="BP17" s="384"/>
      <c r="BQ17" s="384"/>
      <c r="BR17" s="384"/>
      <c r="BS17" s="384"/>
      <c r="BT17" s="384"/>
      <c r="BU17" s="385"/>
      <c r="BV17" s="383">
        <v>9697476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42.94</v>
      </c>
      <c r="M18" s="446"/>
      <c r="N18" s="446"/>
      <c r="O18" s="446"/>
      <c r="P18" s="446"/>
      <c r="Q18" s="446"/>
      <c r="R18" s="447"/>
      <c r="S18" s="447"/>
      <c r="T18" s="447"/>
      <c r="U18" s="447"/>
      <c r="V18" s="448"/>
      <c r="W18" s="462"/>
      <c r="X18" s="463"/>
      <c r="Y18" s="463"/>
      <c r="Z18" s="463"/>
      <c r="AA18" s="463"/>
      <c r="AB18" s="471"/>
      <c r="AC18" s="347">
        <v>73.5</v>
      </c>
      <c r="AD18" s="348"/>
      <c r="AE18" s="348"/>
      <c r="AF18" s="348"/>
      <c r="AG18" s="449"/>
      <c r="AH18" s="347">
        <v>69.7</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13112023</v>
      </c>
      <c r="BO18" s="384"/>
      <c r="BP18" s="384"/>
      <c r="BQ18" s="384"/>
      <c r="BR18" s="384"/>
      <c r="BS18" s="384"/>
      <c r="BT18" s="384"/>
      <c r="BU18" s="385"/>
      <c r="BV18" s="383">
        <v>12844070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1582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16139849</v>
      </c>
      <c r="BO19" s="384"/>
      <c r="BP19" s="384"/>
      <c r="BQ19" s="384"/>
      <c r="BR19" s="384"/>
      <c r="BS19" s="384"/>
      <c r="BT19" s="384"/>
      <c r="BU19" s="385"/>
      <c r="BV19" s="383">
        <v>15567177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27839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21161487</v>
      </c>
      <c r="BO23" s="384"/>
      <c r="BP23" s="384"/>
      <c r="BQ23" s="384"/>
      <c r="BR23" s="384"/>
      <c r="BS23" s="384"/>
      <c r="BT23" s="384"/>
      <c r="BU23" s="385"/>
      <c r="BV23" s="383">
        <v>21015870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8750</v>
      </c>
      <c r="R24" s="360"/>
      <c r="S24" s="360"/>
      <c r="T24" s="360"/>
      <c r="U24" s="360"/>
      <c r="V24" s="361"/>
      <c r="W24" s="425"/>
      <c r="X24" s="416"/>
      <c r="Y24" s="417"/>
      <c r="Z24" s="356" t="s">
        <v>152</v>
      </c>
      <c r="AA24" s="357"/>
      <c r="AB24" s="357"/>
      <c r="AC24" s="357"/>
      <c r="AD24" s="357"/>
      <c r="AE24" s="357"/>
      <c r="AF24" s="357"/>
      <c r="AG24" s="358"/>
      <c r="AH24" s="359">
        <v>482</v>
      </c>
      <c r="AI24" s="360"/>
      <c r="AJ24" s="360"/>
      <c r="AK24" s="360"/>
      <c r="AL24" s="361"/>
      <c r="AM24" s="359">
        <v>1519746</v>
      </c>
      <c r="AN24" s="360"/>
      <c r="AO24" s="360"/>
      <c r="AP24" s="360"/>
      <c r="AQ24" s="360"/>
      <c r="AR24" s="361"/>
      <c r="AS24" s="359">
        <v>3153</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17513224</v>
      </c>
      <c r="BO24" s="384"/>
      <c r="BP24" s="384"/>
      <c r="BQ24" s="384"/>
      <c r="BR24" s="384"/>
      <c r="BS24" s="384"/>
      <c r="BT24" s="384"/>
      <c r="BU24" s="385"/>
      <c r="BV24" s="383">
        <v>16858156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7300</v>
      </c>
      <c r="R25" s="360"/>
      <c r="S25" s="360"/>
      <c r="T25" s="360"/>
      <c r="U25" s="360"/>
      <c r="V25" s="361"/>
      <c r="W25" s="425"/>
      <c r="X25" s="416"/>
      <c r="Y25" s="417"/>
      <c r="Z25" s="356" t="s">
        <v>155</v>
      </c>
      <c r="AA25" s="357"/>
      <c r="AB25" s="357"/>
      <c r="AC25" s="357"/>
      <c r="AD25" s="357"/>
      <c r="AE25" s="357"/>
      <c r="AF25" s="357"/>
      <c r="AG25" s="358"/>
      <c r="AH25" s="359">
        <v>103</v>
      </c>
      <c r="AI25" s="360"/>
      <c r="AJ25" s="360"/>
      <c r="AK25" s="360"/>
      <c r="AL25" s="361"/>
      <c r="AM25" s="359">
        <v>335059</v>
      </c>
      <c r="AN25" s="360"/>
      <c r="AO25" s="360"/>
      <c r="AP25" s="360"/>
      <c r="AQ25" s="360"/>
      <c r="AR25" s="361"/>
      <c r="AS25" s="359">
        <v>3253</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952271</v>
      </c>
      <c r="BO25" s="379"/>
      <c r="BP25" s="379"/>
      <c r="BQ25" s="379"/>
      <c r="BR25" s="379"/>
      <c r="BS25" s="379"/>
      <c r="BT25" s="379"/>
      <c r="BU25" s="380"/>
      <c r="BV25" s="378">
        <v>1374327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6800</v>
      </c>
      <c r="R26" s="360"/>
      <c r="S26" s="360"/>
      <c r="T26" s="360"/>
      <c r="U26" s="360"/>
      <c r="V26" s="361"/>
      <c r="W26" s="425"/>
      <c r="X26" s="416"/>
      <c r="Y26" s="417"/>
      <c r="Z26" s="356" t="s">
        <v>158</v>
      </c>
      <c r="AA26" s="436"/>
      <c r="AB26" s="436"/>
      <c r="AC26" s="436"/>
      <c r="AD26" s="436"/>
      <c r="AE26" s="436"/>
      <c r="AF26" s="436"/>
      <c r="AG26" s="437"/>
      <c r="AH26" s="359">
        <v>47</v>
      </c>
      <c r="AI26" s="360"/>
      <c r="AJ26" s="360"/>
      <c r="AK26" s="360"/>
      <c r="AL26" s="361"/>
      <c r="AM26" s="359">
        <v>158672</v>
      </c>
      <c r="AN26" s="360"/>
      <c r="AO26" s="360"/>
      <c r="AP26" s="360"/>
      <c r="AQ26" s="360"/>
      <c r="AR26" s="361"/>
      <c r="AS26" s="359">
        <v>3376</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5000</v>
      </c>
      <c r="R27" s="360"/>
      <c r="S27" s="360"/>
      <c r="T27" s="360"/>
      <c r="U27" s="360"/>
      <c r="V27" s="361"/>
      <c r="W27" s="425"/>
      <c r="X27" s="416"/>
      <c r="Y27" s="417"/>
      <c r="Z27" s="356" t="s">
        <v>161</v>
      </c>
      <c r="AA27" s="357"/>
      <c r="AB27" s="357"/>
      <c r="AC27" s="357"/>
      <c r="AD27" s="357"/>
      <c r="AE27" s="357"/>
      <c r="AF27" s="357"/>
      <c r="AG27" s="358"/>
      <c r="AH27" s="359">
        <v>45</v>
      </c>
      <c r="AI27" s="360"/>
      <c r="AJ27" s="360"/>
      <c r="AK27" s="360"/>
      <c r="AL27" s="361"/>
      <c r="AM27" s="359">
        <v>133380</v>
      </c>
      <c r="AN27" s="360"/>
      <c r="AO27" s="360"/>
      <c r="AP27" s="360"/>
      <c r="AQ27" s="360"/>
      <c r="AR27" s="361"/>
      <c r="AS27" s="359">
        <v>2964</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567399</v>
      </c>
      <c r="BO27" s="387"/>
      <c r="BP27" s="387"/>
      <c r="BQ27" s="387"/>
      <c r="BR27" s="387"/>
      <c r="BS27" s="387"/>
      <c r="BT27" s="387"/>
      <c r="BU27" s="388"/>
      <c r="BV27" s="386">
        <v>744478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4050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1625310</v>
      </c>
      <c r="BO28" s="379"/>
      <c r="BP28" s="379"/>
      <c r="BQ28" s="379"/>
      <c r="BR28" s="379"/>
      <c r="BS28" s="379"/>
      <c r="BT28" s="379"/>
      <c r="BU28" s="380"/>
      <c r="BV28" s="378">
        <v>1515541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19</v>
      </c>
      <c r="M29" s="360"/>
      <c r="N29" s="360"/>
      <c r="O29" s="360"/>
      <c r="P29" s="361"/>
      <c r="Q29" s="359">
        <v>3750</v>
      </c>
      <c r="R29" s="360"/>
      <c r="S29" s="360"/>
      <c r="T29" s="360"/>
      <c r="U29" s="360"/>
      <c r="V29" s="361"/>
      <c r="W29" s="425"/>
      <c r="X29" s="416"/>
      <c r="Y29" s="417"/>
      <c r="Z29" s="356" t="s">
        <v>168</v>
      </c>
      <c r="AA29" s="357"/>
      <c r="AB29" s="357"/>
      <c r="AC29" s="357"/>
      <c r="AD29" s="357"/>
      <c r="AE29" s="357"/>
      <c r="AF29" s="357"/>
      <c r="AG29" s="358"/>
      <c r="AH29" s="359">
        <v>527</v>
      </c>
      <c r="AI29" s="360"/>
      <c r="AJ29" s="360"/>
      <c r="AK29" s="360"/>
      <c r="AL29" s="361"/>
      <c r="AM29" s="359">
        <v>1653126</v>
      </c>
      <c r="AN29" s="360"/>
      <c r="AO29" s="360"/>
      <c r="AP29" s="360"/>
      <c r="AQ29" s="360"/>
      <c r="AR29" s="361"/>
      <c r="AS29" s="359">
        <v>3137</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239763</v>
      </c>
      <c r="BO29" s="384"/>
      <c r="BP29" s="384"/>
      <c r="BQ29" s="384"/>
      <c r="BR29" s="384"/>
      <c r="BS29" s="384"/>
      <c r="BT29" s="384"/>
      <c r="BU29" s="385"/>
      <c r="BV29" s="383">
        <v>239381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100.3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5127645</v>
      </c>
      <c r="BO30" s="387"/>
      <c r="BP30" s="387"/>
      <c r="BQ30" s="387"/>
      <c r="BR30" s="387"/>
      <c r="BS30" s="387"/>
      <c r="BT30" s="387"/>
      <c r="BU30" s="388"/>
      <c r="BV30" s="386">
        <v>5060597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京都府市町村職員退職手当組合（一般会計）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京田辺市都市緑化協会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休日応急診療所特別会計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京都府自治会館管理組合（一般会計）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学研都市京都土地開発公社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京都府住宅新築資金等貸付事業管理組合（一般会計）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京都府住宅新築資金等貸付事業管理組合（特別会計）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京都府後期高齢者医療広域連合（一般会計）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京都府後期高齢者医療広域連合（特別会計）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京都地方税機構（一般会計）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9" t="s">
        <v>24</v>
      </c>
      <c r="C41" s="1180"/>
      <c r="D41" s="81"/>
      <c r="E41" s="1181" t="s">
        <v>25</v>
      </c>
      <c r="F41" s="1181"/>
      <c r="G41" s="1181"/>
      <c r="H41" s="1182"/>
      <c r="I41" s="82">
        <v>21585</v>
      </c>
      <c r="J41" s="83">
        <v>21551</v>
      </c>
      <c r="K41" s="83">
        <v>20806</v>
      </c>
      <c r="L41" s="83">
        <v>21016</v>
      </c>
      <c r="M41" s="84">
        <v>21161</v>
      </c>
    </row>
    <row r="42" spans="2:13" ht="27.75" customHeight="1" x14ac:dyDescent="0.15">
      <c r="B42" s="1169"/>
      <c r="C42" s="1170"/>
      <c r="D42" s="85"/>
      <c r="E42" s="1173" t="s">
        <v>26</v>
      </c>
      <c r="F42" s="1173"/>
      <c r="G42" s="1173"/>
      <c r="H42" s="1174"/>
      <c r="I42" s="86">
        <v>478</v>
      </c>
      <c r="J42" s="87">
        <v>752</v>
      </c>
      <c r="K42" s="87">
        <v>672</v>
      </c>
      <c r="L42" s="87">
        <v>588</v>
      </c>
      <c r="M42" s="88">
        <v>505</v>
      </c>
    </row>
    <row r="43" spans="2:13" ht="27.75" customHeight="1" x14ac:dyDescent="0.15">
      <c r="B43" s="1169"/>
      <c r="C43" s="1170"/>
      <c r="D43" s="85"/>
      <c r="E43" s="1173" t="s">
        <v>27</v>
      </c>
      <c r="F43" s="1173"/>
      <c r="G43" s="1173"/>
      <c r="H43" s="1174"/>
      <c r="I43" s="86">
        <v>8065</v>
      </c>
      <c r="J43" s="87">
        <v>8051</v>
      </c>
      <c r="K43" s="87">
        <v>8039</v>
      </c>
      <c r="L43" s="87">
        <v>8138</v>
      </c>
      <c r="M43" s="88">
        <v>8055</v>
      </c>
    </row>
    <row r="44" spans="2:13" ht="27.75" customHeight="1" x14ac:dyDescent="0.15">
      <c r="B44" s="1169"/>
      <c r="C44" s="1170"/>
      <c r="D44" s="85"/>
      <c r="E44" s="1173" t="s">
        <v>28</v>
      </c>
      <c r="F44" s="1173"/>
      <c r="G44" s="1173"/>
      <c r="H44" s="1174"/>
      <c r="I44" s="86">
        <v>28</v>
      </c>
      <c r="J44" s="87">
        <v>23</v>
      </c>
      <c r="K44" s="87">
        <v>15</v>
      </c>
      <c r="L44" s="87">
        <v>11</v>
      </c>
      <c r="M44" s="88">
        <v>9</v>
      </c>
    </row>
    <row r="45" spans="2:13" ht="27.75" customHeight="1" x14ac:dyDescent="0.15">
      <c r="B45" s="1169"/>
      <c r="C45" s="1170"/>
      <c r="D45" s="85"/>
      <c r="E45" s="1173" t="s">
        <v>29</v>
      </c>
      <c r="F45" s="1173"/>
      <c r="G45" s="1173"/>
      <c r="H45" s="1174"/>
      <c r="I45" s="86">
        <v>3098</v>
      </c>
      <c r="J45" s="87">
        <v>3184</v>
      </c>
      <c r="K45" s="87">
        <v>3299</v>
      </c>
      <c r="L45" s="87">
        <v>3468</v>
      </c>
      <c r="M45" s="88">
        <v>3447</v>
      </c>
    </row>
    <row r="46" spans="2:13" ht="27.75" customHeight="1" x14ac:dyDescent="0.15">
      <c r="B46" s="1169"/>
      <c r="C46" s="1170"/>
      <c r="D46" s="85"/>
      <c r="E46" s="1173" t="s">
        <v>30</v>
      </c>
      <c r="F46" s="1173"/>
      <c r="G46" s="1173"/>
      <c r="H46" s="1174"/>
      <c r="I46" s="86" t="s">
        <v>475</v>
      </c>
      <c r="J46" s="87" t="s">
        <v>475</v>
      </c>
      <c r="K46" s="87" t="s">
        <v>475</v>
      </c>
      <c r="L46" s="87" t="s">
        <v>475</v>
      </c>
      <c r="M46" s="88" t="s">
        <v>475</v>
      </c>
    </row>
    <row r="47" spans="2:13" ht="27.75" customHeight="1" x14ac:dyDescent="0.15">
      <c r="B47" s="1169"/>
      <c r="C47" s="1170"/>
      <c r="D47" s="85"/>
      <c r="E47" s="1173" t="s">
        <v>31</v>
      </c>
      <c r="F47" s="1173"/>
      <c r="G47" s="1173"/>
      <c r="H47" s="1174"/>
      <c r="I47" s="86" t="s">
        <v>475</v>
      </c>
      <c r="J47" s="87" t="s">
        <v>475</v>
      </c>
      <c r="K47" s="87" t="s">
        <v>475</v>
      </c>
      <c r="L47" s="87" t="s">
        <v>475</v>
      </c>
      <c r="M47" s="88" t="s">
        <v>475</v>
      </c>
    </row>
    <row r="48" spans="2:13" ht="27.75" customHeight="1" x14ac:dyDescent="0.15">
      <c r="B48" s="1171"/>
      <c r="C48" s="1172"/>
      <c r="D48" s="85"/>
      <c r="E48" s="1173" t="s">
        <v>32</v>
      </c>
      <c r="F48" s="1173"/>
      <c r="G48" s="1173"/>
      <c r="H48" s="1174"/>
      <c r="I48" s="86" t="s">
        <v>475</v>
      </c>
      <c r="J48" s="87" t="s">
        <v>475</v>
      </c>
      <c r="K48" s="87" t="s">
        <v>475</v>
      </c>
      <c r="L48" s="87" t="s">
        <v>475</v>
      </c>
      <c r="M48" s="88" t="s">
        <v>475</v>
      </c>
    </row>
    <row r="49" spans="2:13" ht="27.75" customHeight="1" x14ac:dyDescent="0.15">
      <c r="B49" s="1167" t="s">
        <v>33</v>
      </c>
      <c r="C49" s="1168"/>
      <c r="D49" s="89"/>
      <c r="E49" s="1173" t="s">
        <v>34</v>
      </c>
      <c r="F49" s="1173"/>
      <c r="G49" s="1173"/>
      <c r="H49" s="1174"/>
      <c r="I49" s="86">
        <v>6808</v>
      </c>
      <c r="J49" s="87">
        <v>6917</v>
      </c>
      <c r="K49" s="87">
        <v>7272</v>
      </c>
      <c r="L49" s="87">
        <v>7252</v>
      </c>
      <c r="M49" s="88">
        <v>7461</v>
      </c>
    </row>
    <row r="50" spans="2:13" ht="27.75" customHeight="1" x14ac:dyDescent="0.15">
      <c r="B50" s="1169"/>
      <c r="C50" s="1170"/>
      <c r="D50" s="85"/>
      <c r="E50" s="1173" t="s">
        <v>35</v>
      </c>
      <c r="F50" s="1173"/>
      <c r="G50" s="1173"/>
      <c r="H50" s="1174"/>
      <c r="I50" s="86">
        <v>5561</v>
      </c>
      <c r="J50" s="87">
        <v>5636</v>
      </c>
      <c r="K50" s="87">
        <v>5741</v>
      </c>
      <c r="L50" s="87">
        <v>5657</v>
      </c>
      <c r="M50" s="88">
        <v>5709</v>
      </c>
    </row>
    <row r="51" spans="2:13" ht="27.75" customHeight="1" x14ac:dyDescent="0.15">
      <c r="B51" s="1171"/>
      <c r="C51" s="1172"/>
      <c r="D51" s="85"/>
      <c r="E51" s="1173" t="s">
        <v>36</v>
      </c>
      <c r="F51" s="1173"/>
      <c r="G51" s="1173"/>
      <c r="H51" s="1174"/>
      <c r="I51" s="86">
        <v>21800</v>
      </c>
      <c r="J51" s="87">
        <v>21797</v>
      </c>
      <c r="K51" s="87">
        <v>22369</v>
      </c>
      <c r="L51" s="87">
        <v>22910</v>
      </c>
      <c r="M51" s="88">
        <v>23288</v>
      </c>
    </row>
    <row r="52" spans="2:13" ht="27.75" customHeight="1" thickBot="1" x14ac:dyDescent="0.2">
      <c r="B52" s="1175" t="s">
        <v>21</v>
      </c>
      <c r="C52" s="1176"/>
      <c r="D52" s="90"/>
      <c r="E52" s="1177" t="s">
        <v>37</v>
      </c>
      <c r="F52" s="1177"/>
      <c r="G52" s="1177"/>
      <c r="H52" s="1178"/>
      <c r="I52" s="91">
        <v>-916</v>
      </c>
      <c r="J52" s="92">
        <v>-789</v>
      </c>
      <c r="K52" s="92">
        <v>-2550</v>
      </c>
      <c r="L52" s="92">
        <v>-2598</v>
      </c>
      <c r="M52" s="93">
        <v>-3281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514</v>
      </c>
      <c r="G2" s="111"/>
      <c r="H2" s="112"/>
    </row>
    <row r="3" spans="1:8" x14ac:dyDescent="0.15">
      <c r="A3" s="108" t="s">
        <v>507</v>
      </c>
      <c r="B3" s="113"/>
      <c r="C3" s="114"/>
      <c r="D3" s="115">
        <v>53227</v>
      </c>
      <c r="E3" s="116"/>
      <c r="F3" s="117">
        <v>58009</v>
      </c>
      <c r="G3" s="118"/>
      <c r="H3" s="119"/>
    </row>
    <row r="4" spans="1:8" x14ac:dyDescent="0.15">
      <c r="A4" s="120"/>
      <c r="B4" s="121"/>
      <c r="C4" s="122"/>
      <c r="D4" s="123">
        <v>36557</v>
      </c>
      <c r="E4" s="124"/>
      <c r="F4" s="125">
        <v>32190</v>
      </c>
      <c r="G4" s="126"/>
      <c r="H4" s="127"/>
    </row>
    <row r="5" spans="1:8" x14ac:dyDescent="0.15">
      <c r="A5" s="108" t="s">
        <v>509</v>
      </c>
      <c r="B5" s="113"/>
      <c r="C5" s="114"/>
      <c r="D5" s="115">
        <v>48834</v>
      </c>
      <c r="E5" s="116"/>
      <c r="F5" s="117">
        <v>61882</v>
      </c>
      <c r="G5" s="118"/>
      <c r="H5" s="119"/>
    </row>
    <row r="6" spans="1:8" x14ac:dyDescent="0.15">
      <c r="A6" s="120"/>
      <c r="B6" s="121"/>
      <c r="C6" s="122"/>
      <c r="D6" s="123">
        <v>25009</v>
      </c>
      <c r="E6" s="124"/>
      <c r="F6" s="125">
        <v>32175</v>
      </c>
      <c r="G6" s="126"/>
      <c r="H6" s="127"/>
    </row>
    <row r="7" spans="1:8" x14ac:dyDescent="0.15">
      <c r="A7" s="108" t="s">
        <v>510</v>
      </c>
      <c r="B7" s="113"/>
      <c r="C7" s="114"/>
      <c r="D7" s="115">
        <v>25677</v>
      </c>
      <c r="E7" s="116"/>
      <c r="F7" s="117">
        <v>47569</v>
      </c>
      <c r="G7" s="118"/>
      <c r="H7" s="119"/>
    </row>
    <row r="8" spans="1:8" x14ac:dyDescent="0.15">
      <c r="A8" s="120"/>
      <c r="B8" s="121"/>
      <c r="C8" s="122"/>
      <c r="D8" s="123">
        <v>18123</v>
      </c>
      <c r="E8" s="124"/>
      <c r="F8" s="125">
        <v>26255</v>
      </c>
      <c r="G8" s="126"/>
      <c r="H8" s="127"/>
    </row>
    <row r="9" spans="1:8" x14ac:dyDescent="0.15">
      <c r="A9" s="108" t="s">
        <v>511</v>
      </c>
      <c r="B9" s="113"/>
      <c r="C9" s="114"/>
      <c r="D9" s="115">
        <v>40606</v>
      </c>
      <c r="E9" s="116"/>
      <c r="F9" s="117">
        <v>50880</v>
      </c>
      <c r="G9" s="118"/>
      <c r="H9" s="119"/>
    </row>
    <row r="10" spans="1:8" x14ac:dyDescent="0.15">
      <c r="A10" s="120"/>
      <c r="B10" s="121"/>
      <c r="C10" s="122"/>
      <c r="D10" s="123">
        <v>25024</v>
      </c>
      <c r="E10" s="124"/>
      <c r="F10" s="125">
        <v>26879</v>
      </c>
      <c r="G10" s="126"/>
      <c r="H10" s="127"/>
    </row>
    <row r="11" spans="1:8" x14ac:dyDescent="0.15">
      <c r="A11" s="108" t="s">
        <v>512</v>
      </c>
      <c r="B11" s="113"/>
      <c r="C11" s="114"/>
      <c r="D11" s="115">
        <v>51709</v>
      </c>
      <c r="E11" s="116"/>
      <c r="F11" s="117">
        <v>63956</v>
      </c>
      <c r="G11" s="118"/>
      <c r="H11" s="119"/>
    </row>
    <row r="12" spans="1:8" x14ac:dyDescent="0.15">
      <c r="A12" s="120"/>
      <c r="B12" s="121"/>
      <c r="C12" s="128"/>
      <c r="D12" s="123">
        <v>34802</v>
      </c>
      <c r="E12" s="124"/>
      <c r="F12" s="125">
        <v>29239</v>
      </c>
      <c r="G12" s="126"/>
      <c r="H12" s="127"/>
    </row>
    <row r="13" spans="1:8" x14ac:dyDescent="0.15">
      <c r="A13" s="108"/>
      <c r="B13" s="113"/>
      <c r="C13" s="129"/>
      <c r="D13" s="130">
        <v>44011</v>
      </c>
      <c r="E13" s="131"/>
      <c r="F13" s="132">
        <v>56459</v>
      </c>
      <c r="G13" s="133"/>
      <c r="H13" s="119"/>
    </row>
    <row r="14" spans="1:8" x14ac:dyDescent="0.15">
      <c r="A14" s="120"/>
      <c r="B14" s="121"/>
      <c r="C14" s="122"/>
      <c r="D14" s="123">
        <v>27903</v>
      </c>
      <c r="E14" s="124"/>
      <c r="F14" s="125">
        <v>29348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1.6</v>
      </c>
      <c r="C19" s="134">
        <f>ROUND(VALUE(SUBSTITUTE(実質収支比率等に係る経年分析!G$48,"▲","-")),2)</f>
        <v>2.91</v>
      </c>
      <c r="D19" s="134">
        <f>ROUND(VALUE(SUBSTITUTE(実質収支比率等に係る経年分析!H$48,"▲","-")),2)</f>
        <v>1.57</v>
      </c>
      <c r="E19" s="134">
        <f>ROUND(VALUE(SUBSTITUTE(実質収支比率等に係る経年分析!I$48,"▲","-")),2)</f>
        <v>1.6</v>
      </c>
      <c r="F19" s="134">
        <f>ROUND(VALUE(SUBSTITUTE(実質収支比率等に係る経年分析!J$48,"▲","-")),2)</f>
        <v>3.36</v>
      </c>
    </row>
    <row r="20" spans="1:11" x14ac:dyDescent="0.15">
      <c r="A20" s="134" t="s">
        <v>42</v>
      </c>
      <c r="B20" s="134">
        <f>ROUND(VALUE(SUBSTITUTE(実質収支比率等に係る経年分析!F$47,"▲","-")),2)</f>
        <v>8.7799999999999994</v>
      </c>
      <c r="C20" s="134">
        <f>ROUND(VALUE(SUBSTITUTE(実質収支比率等に係る経年分析!G$47,"▲","-")),2)</f>
        <v>9.32</v>
      </c>
      <c r="D20" s="134">
        <f>ROUND(VALUE(SUBSTITUTE(実質収支比率等に係る経年分析!H$47,"▲","-")),2)</f>
        <v>10.56</v>
      </c>
      <c r="E20" s="134">
        <f>ROUND(VALUE(SUBSTITUTE(実質収支比率等に係る経年分析!I$47,"▲","-")),2)</f>
        <v>11.19</v>
      </c>
      <c r="F20" s="134">
        <f>ROUND(VALUE(SUBSTITUTE(実質収支比率等に係る経年分析!J$47,"▲","-")),2)</f>
        <v>11.75</v>
      </c>
    </row>
    <row r="21" spans="1:11" x14ac:dyDescent="0.15">
      <c r="A21" s="134" t="s">
        <v>43</v>
      </c>
      <c r="B21" s="134">
        <f>IF(ISNUMBER(VALUE(SUBSTITUTE(実質収支比率等に係る経年分析!F$49,"▲","-"))),ROUND(VALUE(SUBSTITUTE(実質収支比率等に係る経年分析!F$49,"▲","-")),2),NA())</f>
        <v>-0.03</v>
      </c>
      <c r="C21" s="134">
        <f>IF(ISNUMBER(VALUE(SUBSTITUTE(実質収支比率等に係る経年分析!G$49,"▲","-"))),ROUND(VALUE(SUBSTITUTE(実質収支比率等に係る経年分析!G$49,"▲","-")),2),NA())</f>
        <v>2.14</v>
      </c>
      <c r="D21" s="134">
        <f>IF(ISNUMBER(VALUE(SUBSTITUTE(実質収支比率等に係る経年分析!H$49,"▲","-"))),ROUND(VALUE(SUBSTITUTE(実質収支比率等に係る経年分析!H$49,"▲","-")),2),NA())</f>
        <v>0.16</v>
      </c>
      <c r="E21" s="134">
        <f>IF(ISNUMBER(VALUE(SUBSTITUTE(実質収支比率等に係る経年分析!I$49,"▲","-"))),ROUND(VALUE(SUBSTITUTE(実質収支比率等に係る経年分析!I$49,"▲","-")),2),NA())</f>
        <v>0.84</v>
      </c>
      <c r="F21" s="134">
        <f>IF(ISNUMBER(VALUE(SUBSTITUTE(実質収支比率等に係る経年分析!J$49,"▲","-"))),ROUND(VALUE(SUBSTITUTE(実質収支比率等に係る経年分析!J$49,"▲","-")),2),NA())</f>
        <v>2.58</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休日応急診療所特別会計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0.28000000000000003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0.03</v>
      </c>
      <c r="F34" s="135">
        <f>IF(ROUND(VALUE(SUBSTITUTE(連結実質赤字比率に係る赤字・黒字の構成分析!H$36,"▲", "-")), 2) &lt; 0, ABS(ROUND(VALUE(SUBSTITUTE(連結実質赤字比率に係る赤字・黒字の構成分析!H$36,"▲", "-")), 2)), NA())</f>
        <v>0.14000000000000001</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29.23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30.19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31.21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30.87</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2372</v>
      </c>
      <c r="E42" s="136"/>
      <c r="F42" s="136"/>
      <c r="G42" s="136">
        <f>'実質公債費比率（分子）の構造'!L$52</f>
        <v>2396</v>
      </c>
      <c r="H42" s="136"/>
      <c r="I42" s="136"/>
      <c r="J42" s="136">
        <f>'実質公債費比率（分子）の構造'!M$52</f>
        <v>2484</v>
      </c>
      <c r="K42" s="136"/>
      <c r="L42" s="136"/>
      <c r="M42" s="136">
        <f>'実質公債費比率（分子）の構造'!N$52</f>
        <v>2512</v>
      </c>
      <c r="N42" s="136"/>
      <c r="O42" s="136"/>
      <c r="P42" s="136">
        <f>'実質公債費比率（分子）の構造'!O$52</f>
        <v>2571</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5</v>
      </c>
      <c r="C44" s="136"/>
      <c r="D44" s="136"/>
      <c r="E44" s="136">
        <f>'実質公債費比率（分子）の構造'!L$50</f>
        <v>5</v>
      </c>
      <c r="F44" s="136"/>
      <c r="G44" s="136"/>
      <c r="H44" s="136">
        <f>'実質公債費比率（分子）の構造'!M$50</f>
        <v>7</v>
      </c>
      <c r="I44" s="136"/>
      <c r="J44" s="136"/>
      <c r="K44" s="136">
        <f>'実質公債費比率（分子）の構造'!N$50</f>
        <v>7</v>
      </c>
      <c r="L44" s="136"/>
      <c r="M44" s="136"/>
      <c r="N44" s="136">
        <f>'実質公債費比率（分子）の構造'!O$50</f>
        <v>7</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523</v>
      </c>
      <c r="C46" s="136"/>
      <c r="D46" s="136"/>
      <c r="E46" s="136">
        <f>'実質公債費比率（分子）の構造'!L$48</f>
        <v>536</v>
      </c>
      <c r="F46" s="136"/>
      <c r="G46" s="136"/>
      <c r="H46" s="136">
        <f>'実質公債費比率（分子）の構造'!M$48</f>
        <v>567</v>
      </c>
      <c r="I46" s="136"/>
      <c r="J46" s="136"/>
      <c r="K46" s="136">
        <f>'実質公債費比率（分子）の構造'!N$48</f>
        <v>576</v>
      </c>
      <c r="L46" s="136"/>
      <c r="M46" s="136"/>
      <c r="N46" s="136">
        <f>'実質公債費比率（分子）の構造'!O$48</f>
        <v>557</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2550</v>
      </c>
      <c r="C49" s="136"/>
      <c r="D49" s="136"/>
      <c r="E49" s="136">
        <f>'実質公債費比率（分子）の構造'!L$45</f>
        <v>2698</v>
      </c>
      <c r="F49" s="136"/>
      <c r="G49" s="136"/>
      <c r="H49" s="136">
        <f>'実質公債費比率（分子）の構造'!M$45</f>
        <v>2679</v>
      </c>
      <c r="I49" s="136"/>
      <c r="J49" s="136"/>
      <c r="K49" s="136">
        <f>'実質公債費比率（分子）の構造'!N$45</f>
        <v>2538</v>
      </c>
      <c r="L49" s="136"/>
      <c r="M49" s="136"/>
      <c r="N49" s="136">
        <f>'実質公債費比率（分子）の構造'!O$45</f>
        <v>2555</v>
      </c>
      <c r="O49" s="136"/>
      <c r="P49" s="136"/>
    </row>
    <row r="50" spans="1:16" x14ac:dyDescent="0.15">
      <c r="A50" s="136" t="s">
        <v>58</v>
      </c>
      <c r="B50" s="136" t="e">
        <f>NA()</f>
        <v>#N/A</v>
      </c>
      <c r="C50" s="136">
        <f>IF(ISNUMBER('実質公債費比率（分子）の構造'!K$53),'実質公債費比率（分子）の構造'!K$53,NA())</f>
        <v>706</v>
      </c>
      <c r="D50" s="136" t="e">
        <f>NA()</f>
        <v>#N/A</v>
      </c>
      <c r="E50" s="136" t="e">
        <f>NA()</f>
        <v>#N/A</v>
      </c>
      <c r="F50" s="136">
        <f>IF(ISNUMBER('実質公債費比率（分子）の構造'!L$53),'実質公債費比率（分子）の構造'!L$53,NA())</f>
        <v>843</v>
      </c>
      <c r="G50" s="136" t="e">
        <f>NA()</f>
        <v>#N/A</v>
      </c>
      <c r="H50" s="136" t="e">
        <f>NA()</f>
        <v>#N/A</v>
      </c>
      <c r="I50" s="136">
        <f>IF(ISNUMBER('実質公債費比率（分子）の構造'!M$53),'実質公債費比率（分子）の構造'!M$53,NA())</f>
        <v>769</v>
      </c>
      <c r="J50" s="136" t="e">
        <f>NA()</f>
        <v>#N/A</v>
      </c>
      <c r="K50" s="136" t="e">
        <f>NA()</f>
        <v>#N/A</v>
      </c>
      <c r="L50" s="136">
        <f>IF(ISNUMBER('実質公債費比率（分子）の構造'!N$53),'実質公債費比率（分子）の構造'!N$53,NA())</f>
        <v>609</v>
      </c>
      <c r="M50" s="136" t="e">
        <f>NA()</f>
        <v>#N/A</v>
      </c>
      <c r="N50" s="136" t="e">
        <f>NA()</f>
        <v>#N/A</v>
      </c>
      <c r="O50" s="136">
        <f>IF(ISNUMBER('実質公債費比率（分子）の構造'!O$53),'実質公債費比率（分子）の構造'!O$53,NA())</f>
        <v>548</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21800</v>
      </c>
      <c r="E56" s="135"/>
      <c r="F56" s="135"/>
      <c r="G56" s="135">
        <f>'将来負担比率（分子）の構造'!J$51</f>
        <v>21797</v>
      </c>
      <c r="H56" s="135"/>
      <c r="I56" s="135"/>
      <c r="J56" s="135">
        <f>'将来負担比率（分子）の構造'!K$51</f>
        <v>22369</v>
      </c>
      <c r="K56" s="135"/>
      <c r="L56" s="135"/>
      <c r="M56" s="135">
        <f>'将来負担比率（分子）の構造'!L$51</f>
        <v>22910</v>
      </c>
      <c r="N56" s="135"/>
      <c r="O56" s="135"/>
      <c r="P56" s="135">
        <f>'将来負担比率（分子）の構造'!M$51</f>
        <v>23288</v>
      </c>
    </row>
    <row r="57" spans="1:16" x14ac:dyDescent="0.15">
      <c r="A57" s="135" t="s">
        <v>35</v>
      </c>
      <c r="B57" s="135"/>
      <c r="C57" s="135"/>
      <c r="D57" s="135">
        <f>'将来負担比率（分子）の構造'!I$50</f>
        <v>5561</v>
      </c>
      <c r="E57" s="135"/>
      <c r="F57" s="135"/>
      <c r="G57" s="135">
        <f>'将来負担比率（分子）の構造'!J$50</f>
        <v>5636</v>
      </c>
      <c r="H57" s="135"/>
      <c r="I57" s="135"/>
      <c r="J57" s="135">
        <f>'将来負担比率（分子）の構造'!K$50</f>
        <v>5741</v>
      </c>
      <c r="K57" s="135"/>
      <c r="L57" s="135"/>
      <c r="M57" s="135">
        <f>'将来負担比率（分子）の構造'!L$50</f>
        <v>5657</v>
      </c>
      <c r="N57" s="135"/>
      <c r="O57" s="135"/>
      <c r="P57" s="135">
        <f>'将来負担比率（分子）の構造'!M$50</f>
        <v>5709</v>
      </c>
    </row>
    <row r="58" spans="1:16" x14ac:dyDescent="0.15">
      <c r="A58" s="135" t="s">
        <v>34</v>
      </c>
      <c r="B58" s="135"/>
      <c r="C58" s="135"/>
      <c r="D58" s="135">
        <f>'将来負担比率（分子）の構造'!I$49</f>
        <v>6808</v>
      </c>
      <c r="E58" s="135"/>
      <c r="F58" s="135"/>
      <c r="G58" s="135">
        <f>'将来負担比率（分子）の構造'!J$49</f>
        <v>6917</v>
      </c>
      <c r="H58" s="135"/>
      <c r="I58" s="135"/>
      <c r="J58" s="135">
        <f>'将来負担比率（分子）の構造'!K$49</f>
        <v>7272</v>
      </c>
      <c r="K58" s="135"/>
      <c r="L58" s="135"/>
      <c r="M58" s="135">
        <f>'将来負担比率（分子）の構造'!L$49</f>
        <v>7252</v>
      </c>
      <c r="N58" s="135"/>
      <c r="O58" s="135"/>
      <c r="P58" s="135">
        <f>'将来負担比率（分子）の構造'!M$49</f>
        <v>7461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3098</v>
      </c>
      <c r="C62" s="135"/>
      <c r="D62" s="135"/>
      <c r="E62" s="135">
        <f>'将来負担比率（分子）の構造'!J$45</f>
        <v>3184</v>
      </c>
      <c r="F62" s="135"/>
      <c r="G62" s="135"/>
      <c r="H62" s="135">
        <f>'将来負担比率（分子）の構造'!K$45</f>
        <v>3299</v>
      </c>
      <c r="I62" s="135"/>
      <c r="J62" s="135"/>
      <c r="K62" s="135">
        <f>'将来負担比率（分子）の構造'!L$45</f>
        <v>3468</v>
      </c>
      <c r="L62" s="135"/>
      <c r="M62" s="135"/>
      <c r="N62" s="135">
        <f>'将来負担比率（分子）の構造'!M$45</f>
        <v>3447</v>
      </c>
      <c r="O62" s="135"/>
      <c r="P62" s="135"/>
    </row>
    <row r="63" spans="1:16" x14ac:dyDescent="0.15">
      <c r="A63" s="135" t="s">
        <v>28</v>
      </c>
      <c r="B63" s="135">
        <f>'将来負担比率（分子）の構造'!I$44</f>
        <v>28</v>
      </c>
      <c r="C63" s="135"/>
      <c r="D63" s="135"/>
      <c r="E63" s="135">
        <f>'将来負担比率（分子）の構造'!J$44</f>
        <v>23</v>
      </c>
      <c r="F63" s="135"/>
      <c r="G63" s="135"/>
      <c r="H63" s="135">
        <f>'将来負担比率（分子）の構造'!K$44</f>
        <v>15</v>
      </c>
      <c r="I63" s="135"/>
      <c r="J63" s="135"/>
      <c r="K63" s="135">
        <f>'将来負担比率（分子）の構造'!L$44</f>
        <v>11</v>
      </c>
      <c r="L63" s="135"/>
      <c r="M63" s="135"/>
      <c r="N63" s="135">
        <f>'将来負担比率（分子）の構造'!M$44</f>
        <v>9</v>
      </c>
      <c r="O63" s="135"/>
      <c r="P63" s="135"/>
    </row>
    <row r="64" spans="1:16" x14ac:dyDescent="0.15">
      <c r="A64" s="135" t="s">
        <v>27</v>
      </c>
      <c r="B64" s="135">
        <f>'将来負担比率（分子）の構造'!I$43</f>
        <v>8065</v>
      </c>
      <c r="C64" s="135"/>
      <c r="D64" s="135"/>
      <c r="E64" s="135">
        <f>'将来負担比率（分子）の構造'!J$43</f>
        <v>8051</v>
      </c>
      <c r="F64" s="135"/>
      <c r="G64" s="135"/>
      <c r="H64" s="135">
        <f>'将来負担比率（分子）の構造'!K$43</f>
        <v>8039</v>
      </c>
      <c r="I64" s="135"/>
      <c r="J64" s="135"/>
      <c r="K64" s="135">
        <f>'将来負担比率（分子）の構造'!L$43</f>
        <v>8138</v>
      </c>
      <c r="L64" s="135"/>
      <c r="M64" s="135"/>
      <c r="N64" s="135">
        <f>'将来負担比率（分子）の構造'!M$43</f>
        <v>8055</v>
      </c>
      <c r="O64" s="135"/>
      <c r="P64" s="135"/>
    </row>
    <row r="65" spans="1:16" x14ac:dyDescent="0.15">
      <c r="A65" s="135" t="s">
        <v>26</v>
      </c>
      <c r="B65" s="135">
        <f>'将来負担比率（分子）の構造'!I$42</f>
        <v>478</v>
      </c>
      <c r="C65" s="135"/>
      <c r="D65" s="135"/>
      <c r="E65" s="135">
        <f>'将来負担比率（分子）の構造'!J$42</f>
        <v>752</v>
      </c>
      <c r="F65" s="135"/>
      <c r="G65" s="135"/>
      <c r="H65" s="135">
        <f>'将来負担比率（分子）の構造'!K$42</f>
        <v>672</v>
      </c>
      <c r="I65" s="135"/>
      <c r="J65" s="135"/>
      <c r="K65" s="135">
        <f>'将来負担比率（分子）の構造'!L$42</f>
        <v>588</v>
      </c>
      <c r="L65" s="135"/>
      <c r="M65" s="135"/>
      <c r="N65" s="135">
        <f>'将来負担比率（分子）の構造'!M$42</f>
        <v>505</v>
      </c>
      <c r="O65" s="135"/>
      <c r="P65" s="135"/>
    </row>
    <row r="66" spans="1:16" x14ac:dyDescent="0.15">
      <c r="A66" s="135" t="s">
        <v>25</v>
      </c>
      <c r="B66" s="135">
        <f>'将来負担比率（分子）の構造'!I$41</f>
        <v>21585</v>
      </c>
      <c r="C66" s="135"/>
      <c r="D66" s="135"/>
      <c r="E66" s="135">
        <f>'将来負担比率（分子）の構造'!J$41</f>
        <v>21551</v>
      </c>
      <c r="F66" s="135"/>
      <c r="G66" s="135"/>
      <c r="H66" s="135">
        <f>'将来負担比率（分子）の構造'!K$41</f>
        <v>20806</v>
      </c>
      <c r="I66" s="135"/>
      <c r="J66" s="135"/>
      <c r="K66" s="135">
        <f>'将来負担比率（分子）の構造'!L$41</f>
        <v>21016</v>
      </c>
      <c r="L66" s="135"/>
      <c r="M66" s="135"/>
      <c r="N66" s="135">
        <f>'将来負担比率（分子）の構造'!M$41</f>
        <v>21161</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205</v>
      </c>
      <c r="C5" s="674"/>
      <c r="D5" s="674"/>
      <c r="E5" s="674"/>
      <c r="F5" s="674"/>
      <c r="G5" s="674"/>
      <c r="H5" s="674"/>
      <c r="I5" s="674"/>
      <c r="J5" s="674"/>
      <c r="K5" s="674"/>
      <c r="L5" s="674"/>
      <c r="M5" s="674"/>
      <c r="N5" s="674"/>
      <c r="O5" s="674"/>
      <c r="P5" s="674"/>
      <c r="Q5" s="675"/>
      <c r="R5" s="636">
        <v>10024173</v>
      </c>
      <c r="S5" s="637"/>
      <c r="T5" s="637"/>
      <c r="U5" s="637"/>
      <c r="V5" s="637"/>
      <c r="W5" s="637"/>
      <c r="X5" s="637"/>
      <c r="Y5" s="684"/>
      <c r="Z5" s="697">
        <v>42.5</v>
      </c>
      <c r="AA5" s="697"/>
      <c r="AB5" s="697"/>
      <c r="AC5" s="697"/>
      <c r="AD5" s="698">
        <v>9205039</v>
      </c>
      <c r="AE5" s="698"/>
      <c r="AF5" s="698"/>
      <c r="AG5" s="698"/>
      <c r="AH5" s="698"/>
      <c r="AI5" s="698"/>
      <c r="AJ5" s="698"/>
      <c r="AK5" s="698"/>
      <c r="AL5" s="685">
        <v>71.3</v>
      </c>
      <c r="AM5" s="654"/>
      <c r="AN5" s="654"/>
      <c r="AO5" s="686"/>
      <c r="AP5" s="673" t="s">
        <v>206</v>
      </c>
      <c r="AQ5" s="674"/>
      <c r="AR5" s="674"/>
      <c r="AS5" s="674"/>
      <c r="AT5" s="674"/>
      <c r="AU5" s="674"/>
      <c r="AV5" s="674"/>
      <c r="AW5" s="674"/>
      <c r="AX5" s="674"/>
      <c r="AY5" s="674"/>
      <c r="AZ5" s="674"/>
      <c r="BA5" s="674"/>
      <c r="BB5" s="674"/>
      <c r="BC5" s="674"/>
      <c r="BD5" s="674"/>
      <c r="BE5" s="674"/>
      <c r="BF5" s="675"/>
      <c r="BG5" s="586">
        <v>9205039</v>
      </c>
      <c r="BH5" s="587"/>
      <c r="BI5" s="587"/>
      <c r="BJ5" s="587"/>
      <c r="BK5" s="587"/>
      <c r="BL5" s="587"/>
      <c r="BM5" s="587"/>
      <c r="BN5" s="588"/>
      <c r="BO5" s="639">
        <v>91.8</v>
      </c>
      <c r="BP5" s="639"/>
      <c r="BQ5" s="639"/>
      <c r="BR5" s="639"/>
      <c r="BS5" s="640">
        <v>101541</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x14ac:dyDescent="0.15">
      <c r="B6" s="583" t="s">
        <v>210</v>
      </c>
      <c r="C6" s="584"/>
      <c r="D6" s="584"/>
      <c r="E6" s="584"/>
      <c r="F6" s="584"/>
      <c r="G6" s="584"/>
      <c r="H6" s="584"/>
      <c r="I6" s="584"/>
      <c r="J6" s="584"/>
      <c r="K6" s="584"/>
      <c r="L6" s="584"/>
      <c r="M6" s="584"/>
      <c r="N6" s="584"/>
      <c r="O6" s="584"/>
      <c r="P6" s="584"/>
      <c r="Q6" s="585"/>
      <c r="R6" s="586">
        <v>169284</v>
      </c>
      <c r="S6" s="587"/>
      <c r="T6" s="587"/>
      <c r="U6" s="587"/>
      <c r="V6" s="587"/>
      <c r="W6" s="587"/>
      <c r="X6" s="587"/>
      <c r="Y6" s="588"/>
      <c r="Z6" s="639">
        <v>0.7</v>
      </c>
      <c r="AA6" s="639"/>
      <c r="AB6" s="639"/>
      <c r="AC6" s="639"/>
      <c r="AD6" s="640">
        <v>169284</v>
      </c>
      <c r="AE6" s="640"/>
      <c r="AF6" s="640"/>
      <c r="AG6" s="640"/>
      <c r="AH6" s="640"/>
      <c r="AI6" s="640"/>
      <c r="AJ6" s="640"/>
      <c r="AK6" s="640"/>
      <c r="AL6" s="609">
        <v>1.3</v>
      </c>
      <c r="AM6" s="641"/>
      <c r="AN6" s="641"/>
      <c r="AO6" s="642"/>
      <c r="AP6" s="583" t="s">
        <v>211</v>
      </c>
      <c r="AQ6" s="584"/>
      <c r="AR6" s="584"/>
      <c r="AS6" s="584"/>
      <c r="AT6" s="584"/>
      <c r="AU6" s="584"/>
      <c r="AV6" s="584"/>
      <c r="AW6" s="584"/>
      <c r="AX6" s="584"/>
      <c r="AY6" s="584"/>
      <c r="AZ6" s="584"/>
      <c r="BA6" s="584"/>
      <c r="BB6" s="584"/>
      <c r="BC6" s="584"/>
      <c r="BD6" s="584"/>
      <c r="BE6" s="584"/>
      <c r="BF6" s="585"/>
      <c r="BG6" s="586">
        <v>9205039</v>
      </c>
      <c r="BH6" s="587"/>
      <c r="BI6" s="587"/>
      <c r="BJ6" s="587"/>
      <c r="BK6" s="587"/>
      <c r="BL6" s="587"/>
      <c r="BM6" s="587"/>
      <c r="BN6" s="588"/>
      <c r="BO6" s="639">
        <v>91.8</v>
      </c>
      <c r="BP6" s="639"/>
      <c r="BQ6" s="639"/>
      <c r="BR6" s="639"/>
      <c r="BS6" s="640">
        <v>101541</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225369</v>
      </c>
      <c r="CS6" s="587"/>
      <c r="CT6" s="587"/>
      <c r="CU6" s="587"/>
      <c r="CV6" s="587"/>
      <c r="CW6" s="587"/>
      <c r="CX6" s="587"/>
      <c r="CY6" s="588"/>
      <c r="CZ6" s="639">
        <v>1</v>
      </c>
      <c r="DA6" s="639"/>
      <c r="DB6" s="639"/>
      <c r="DC6" s="639"/>
      <c r="DD6" s="592" t="s">
        <v>213</v>
      </c>
      <c r="DE6" s="587"/>
      <c r="DF6" s="587"/>
      <c r="DG6" s="587"/>
      <c r="DH6" s="587"/>
      <c r="DI6" s="587"/>
      <c r="DJ6" s="587"/>
      <c r="DK6" s="587"/>
      <c r="DL6" s="587"/>
      <c r="DM6" s="587"/>
      <c r="DN6" s="587"/>
      <c r="DO6" s="587"/>
      <c r="DP6" s="588"/>
      <c r="DQ6" s="592">
        <v>225369</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30677</v>
      </c>
      <c r="S7" s="587"/>
      <c r="T7" s="587"/>
      <c r="U7" s="587"/>
      <c r="V7" s="587"/>
      <c r="W7" s="587"/>
      <c r="X7" s="587"/>
      <c r="Y7" s="588"/>
      <c r="Z7" s="639">
        <v>0.1</v>
      </c>
      <c r="AA7" s="639"/>
      <c r="AB7" s="639"/>
      <c r="AC7" s="639"/>
      <c r="AD7" s="640">
        <v>30677</v>
      </c>
      <c r="AE7" s="640"/>
      <c r="AF7" s="640"/>
      <c r="AG7" s="640"/>
      <c r="AH7" s="640"/>
      <c r="AI7" s="640"/>
      <c r="AJ7" s="640"/>
      <c r="AK7" s="640"/>
      <c r="AL7" s="609">
        <v>0.2</v>
      </c>
      <c r="AM7" s="641"/>
      <c r="AN7" s="641"/>
      <c r="AO7" s="642"/>
      <c r="AP7" s="583" t="s">
        <v>215</v>
      </c>
      <c r="AQ7" s="584"/>
      <c r="AR7" s="584"/>
      <c r="AS7" s="584"/>
      <c r="AT7" s="584"/>
      <c r="AU7" s="584"/>
      <c r="AV7" s="584"/>
      <c r="AW7" s="584"/>
      <c r="AX7" s="584"/>
      <c r="AY7" s="584"/>
      <c r="AZ7" s="584"/>
      <c r="BA7" s="584"/>
      <c r="BB7" s="584"/>
      <c r="BC7" s="584"/>
      <c r="BD7" s="584"/>
      <c r="BE7" s="584"/>
      <c r="BF7" s="585"/>
      <c r="BG7" s="586">
        <v>4298623</v>
      </c>
      <c r="BH7" s="587"/>
      <c r="BI7" s="587"/>
      <c r="BJ7" s="587"/>
      <c r="BK7" s="587"/>
      <c r="BL7" s="587"/>
      <c r="BM7" s="587"/>
      <c r="BN7" s="588"/>
      <c r="BO7" s="639">
        <v>42.9</v>
      </c>
      <c r="BP7" s="639"/>
      <c r="BQ7" s="639"/>
      <c r="BR7" s="639"/>
      <c r="BS7" s="640">
        <v>101541</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2060110</v>
      </c>
      <c r="CS7" s="587"/>
      <c r="CT7" s="587"/>
      <c r="CU7" s="587"/>
      <c r="CV7" s="587"/>
      <c r="CW7" s="587"/>
      <c r="CX7" s="587"/>
      <c r="CY7" s="588"/>
      <c r="CZ7" s="639">
        <v>9.1</v>
      </c>
      <c r="DA7" s="639"/>
      <c r="DB7" s="639"/>
      <c r="DC7" s="639"/>
      <c r="DD7" s="592">
        <v>9760</v>
      </c>
      <c r="DE7" s="587"/>
      <c r="DF7" s="587"/>
      <c r="DG7" s="587"/>
      <c r="DH7" s="587"/>
      <c r="DI7" s="587"/>
      <c r="DJ7" s="587"/>
      <c r="DK7" s="587"/>
      <c r="DL7" s="587"/>
      <c r="DM7" s="587"/>
      <c r="DN7" s="587"/>
      <c r="DO7" s="587"/>
      <c r="DP7" s="588"/>
      <c r="DQ7" s="592">
        <v>1828845</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48379</v>
      </c>
      <c r="S8" s="587"/>
      <c r="T8" s="587"/>
      <c r="U8" s="587"/>
      <c r="V8" s="587"/>
      <c r="W8" s="587"/>
      <c r="X8" s="587"/>
      <c r="Y8" s="588"/>
      <c r="Z8" s="639">
        <v>0.2</v>
      </c>
      <c r="AA8" s="639"/>
      <c r="AB8" s="639"/>
      <c r="AC8" s="639"/>
      <c r="AD8" s="640">
        <v>48379</v>
      </c>
      <c r="AE8" s="640"/>
      <c r="AF8" s="640"/>
      <c r="AG8" s="640"/>
      <c r="AH8" s="640"/>
      <c r="AI8" s="640"/>
      <c r="AJ8" s="640"/>
      <c r="AK8" s="640"/>
      <c r="AL8" s="609">
        <v>0.4</v>
      </c>
      <c r="AM8" s="641"/>
      <c r="AN8" s="641"/>
      <c r="AO8" s="642"/>
      <c r="AP8" s="583" t="s">
        <v>218</v>
      </c>
      <c r="AQ8" s="584"/>
      <c r="AR8" s="584"/>
      <c r="AS8" s="584"/>
      <c r="AT8" s="584"/>
      <c r="AU8" s="584"/>
      <c r="AV8" s="584"/>
      <c r="AW8" s="584"/>
      <c r="AX8" s="584"/>
      <c r="AY8" s="584"/>
      <c r="AZ8" s="584"/>
      <c r="BA8" s="584"/>
      <c r="BB8" s="584"/>
      <c r="BC8" s="584"/>
      <c r="BD8" s="584"/>
      <c r="BE8" s="584"/>
      <c r="BF8" s="585"/>
      <c r="BG8" s="586">
        <v>79967</v>
      </c>
      <c r="BH8" s="587"/>
      <c r="BI8" s="587"/>
      <c r="BJ8" s="587"/>
      <c r="BK8" s="587"/>
      <c r="BL8" s="587"/>
      <c r="BM8" s="587"/>
      <c r="BN8" s="588"/>
      <c r="BO8" s="639">
        <v>0.8</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8703651</v>
      </c>
      <c r="CS8" s="587"/>
      <c r="CT8" s="587"/>
      <c r="CU8" s="587"/>
      <c r="CV8" s="587"/>
      <c r="CW8" s="587"/>
      <c r="CX8" s="587"/>
      <c r="CY8" s="588"/>
      <c r="CZ8" s="639">
        <v>38.4</v>
      </c>
      <c r="DA8" s="639"/>
      <c r="DB8" s="639"/>
      <c r="DC8" s="639"/>
      <c r="DD8" s="592">
        <v>700521</v>
      </c>
      <c r="DE8" s="587"/>
      <c r="DF8" s="587"/>
      <c r="DG8" s="587"/>
      <c r="DH8" s="587"/>
      <c r="DI8" s="587"/>
      <c r="DJ8" s="587"/>
      <c r="DK8" s="587"/>
      <c r="DL8" s="587"/>
      <c r="DM8" s="587"/>
      <c r="DN8" s="587"/>
      <c r="DO8" s="587"/>
      <c r="DP8" s="588"/>
      <c r="DQ8" s="592">
        <v>4172586</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76455</v>
      </c>
      <c r="S9" s="587"/>
      <c r="T9" s="587"/>
      <c r="U9" s="587"/>
      <c r="V9" s="587"/>
      <c r="W9" s="587"/>
      <c r="X9" s="587"/>
      <c r="Y9" s="588"/>
      <c r="Z9" s="639">
        <v>0.3</v>
      </c>
      <c r="AA9" s="639"/>
      <c r="AB9" s="639"/>
      <c r="AC9" s="639"/>
      <c r="AD9" s="640">
        <v>76455</v>
      </c>
      <c r="AE9" s="640"/>
      <c r="AF9" s="640"/>
      <c r="AG9" s="640"/>
      <c r="AH9" s="640"/>
      <c r="AI9" s="640"/>
      <c r="AJ9" s="640"/>
      <c r="AK9" s="640"/>
      <c r="AL9" s="609">
        <v>0.6</v>
      </c>
      <c r="AM9" s="641"/>
      <c r="AN9" s="641"/>
      <c r="AO9" s="642"/>
      <c r="AP9" s="583" t="s">
        <v>221</v>
      </c>
      <c r="AQ9" s="584"/>
      <c r="AR9" s="584"/>
      <c r="AS9" s="584"/>
      <c r="AT9" s="584"/>
      <c r="AU9" s="584"/>
      <c r="AV9" s="584"/>
      <c r="AW9" s="584"/>
      <c r="AX9" s="584"/>
      <c r="AY9" s="584"/>
      <c r="AZ9" s="584"/>
      <c r="BA9" s="584"/>
      <c r="BB9" s="584"/>
      <c r="BC9" s="584"/>
      <c r="BD9" s="584"/>
      <c r="BE9" s="584"/>
      <c r="BF9" s="585"/>
      <c r="BG9" s="586">
        <v>3595942</v>
      </c>
      <c r="BH9" s="587"/>
      <c r="BI9" s="587"/>
      <c r="BJ9" s="587"/>
      <c r="BK9" s="587"/>
      <c r="BL9" s="587"/>
      <c r="BM9" s="587"/>
      <c r="BN9" s="588"/>
      <c r="BO9" s="639">
        <v>35.9</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1449753</v>
      </c>
      <c r="CS9" s="587"/>
      <c r="CT9" s="587"/>
      <c r="CU9" s="587"/>
      <c r="CV9" s="587"/>
      <c r="CW9" s="587"/>
      <c r="CX9" s="587"/>
      <c r="CY9" s="588"/>
      <c r="CZ9" s="639">
        <v>6.4</v>
      </c>
      <c r="DA9" s="639"/>
      <c r="DB9" s="639"/>
      <c r="DC9" s="639"/>
      <c r="DD9" s="592">
        <v>24538</v>
      </c>
      <c r="DE9" s="587"/>
      <c r="DF9" s="587"/>
      <c r="DG9" s="587"/>
      <c r="DH9" s="587"/>
      <c r="DI9" s="587"/>
      <c r="DJ9" s="587"/>
      <c r="DK9" s="587"/>
      <c r="DL9" s="587"/>
      <c r="DM9" s="587"/>
      <c r="DN9" s="587"/>
      <c r="DO9" s="587"/>
      <c r="DP9" s="588"/>
      <c r="DQ9" s="592">
        <v>1316106</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595695</v>
      </c>
      <c r="S10" s="587"/>
      <c r="T10" s="587"/>
      <c r="U10" s="587"/>
      <c r="V10" s="587"/>
      <c r="W10" s="587"/>
      <c r="X10" s="587"/>
      <c r="Y10" s="588"/>
      <c r="Z10" s="639">
        <v>2.5</v>
      </c>
      <c r="AA10" s="639"/>
      <c r="AB10" s="639"/>
      <c r="AC10" s="639"/>
      <c r="AD10" s="640">
        <v>595695</v>
      </c>
      <c r="AE10" s="640"/>
      <c r="AF10" s="640"/>
      <c r="AG10" s="640"/>
      <c r="AH10" s="640"/>
      <c r="AI10" s="640"/>
      <c r="AJ10" s="640"/>
      <c r="AK10" s="640"/>
      <c r="AL10" s="609">
        <v>4.5999999999999996</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165959</v>
      </c>
      <c r="BH10" s="587"/>
      <c r="BI10" s="587"/>
      <c r="BJ10" s="587"/>
      <c r="BK10" s="587"/>
      <c r="BL10" s="587"/>
      <c r="BM10" s="587"/>
      <c r="BN10" s="588"/>
      <c r="BO10" s="639">
        <v>1.7</v>
      </c>
      <c r="BP10" s="639"/>
      <c r="BQ10" s="639"/>
      <c r="BR10" s="639"/>
      <c r="BS10" s="592">
        <v>27181</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48038</v>
      </c>
      <c r="CS10" s="587"/>
      <c r="CT10" s="587"/>
      <c r="CU10" s="587"/>
      <c r="CV10" s="587"/>
      <c r="CW10" s="587"/>
      <c r="CX10" s="587"/>
      <c r="CY10" s="588"/>
      <c r="CZ10" s="639">
        <v>0.2</v>
      </c>
      <c r="DA10" s="639"/>
      <c r="DB10" s="639"/>
      <c r="DC10" s="639"/>
      <c r="DD10" s="592" t="s">
        <v>110</v>
      </c>
      <c r="DE10" s="587"/>
      <c r="DF10" s="587"/>
      <c r="DG10" s="587"/>
      <c r="DH10" s="587"/>
      <c r="DI10" s="587"/>
      <c r="DJ10" s="587"/>
      <c r="DK10" s="587"/>
      <c r="DL10" s="587"/>
      <c r="DM10" s="587"/>
      <c r="DN10" s="587"/>
      <c r="DO10" s="587"/>
      <c r="DP10" s="588"/>
      <c r="DQ10" s="592">
        <v>22246</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v>22073</v>
      </c>
      <c r="S11" s="587"/>
      <c r="T11" s="587"/>
      <c r="U11" s="587"/>
      <c r="V11" s="587"/>
      <c r="W11" s="587"/>
      <c r="X11" s="587"/>
      <c r="Y11" s="588"/>
      <c r="Z11" s="639">
        <v>0.1</v>
      </c>
      <c r="AA11" s="639"/>
      <c r="AB11" s="639"/>
      <c r="AC11" s="639"/>
      <c r="AD11" s="640">
        <v>22073</v>
      </c>
      <c r="AE11" s="640"/>
      <c r="AF11" s="640"/>
      <c r="AG11" s="640"/>
      <c r="AH11" s="640"/>
      <c r="AI11" s="640"/>
      <c r="AJ11" s="640"/>
      <c r="AK11" s="640"/>
      <c r="AL11" s="609">
        <v>0.2</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456755</v>
      </c>
      <c r="BH11" s="587"/>
      <c r="BI11" s="587"/>
      <c r="BJ11" s="587"/>
      <c r="BK11" s="587"/>
      <c r="BL11" s="587"/>
      <c r="BM11" s="587"/>
      <c r="BN11" s="588"/>
      <c r="BO11" s="639">
        <v>4.5999999999999996</v>
      </c>
      <c r="BP11" s="639"/>
      <c r="BQ11" s="639"/>
      <c r="BR11" s="639"/>
      <c r="BS11" s="592">
        <v>74360</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293010</v>
      </c>
      <c r="CS11" s="587"/>
      <c r="CT11" s="587"/>
      <c r="CU11" s="587"/>
      <c r="CV11" s="587"/>
      <c r="CW11" s="587"/>
      <c r="CX11" s="587"/>
      <c r="CY11" s="588"/>
      <c r="CZ11" s="639">
        <v>1.3</v>
      </c>
      <c r="DA11" s="639"/>
      <c r="DB11" s="639"/>
      <c r="DC11" s="639"/>
      <c r="DD11" s="592">
        <v>14371</v>
      </c>
      <c r="DE11" s="587"/>
      <c r="DF11" s="587"/>
      <c r="DG11" s="587"/>
      <c r="DH11" s="587"/>
      <c r="DI11" s="587"/>
      <c r="DJ11" s="587"/>
      <c r="DK11" s="587"/>
      <c r="DL11" s="587"/>
      <c r="DM11" s="587"/>
      <c r="DN11" s="587"/>
      <c r="DO11" s="587"/>
      <c r="DP11" s="588"/>
      <c r="DQ11" s="592">
        <v>263462</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4475942</v>
      </c>
      <c r="BH12" s="587"/>
      <c r="BI12" s="587"/>
      <c r="BJ12" s="587"/>
      <c r="BK12" s="587"/>
      <c r="BL12" s="587"/>
      <c r="BM12" s="587"/>
      <c r="BN12" s="588"/>
      <c r="BO12" s="639">
        <v>44.7</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110407</v>
      </c>
      <c r="CS12" s="587"/>
      <c r="CT12" s="587"/>
      <c r="CU12" s="587"/>
      <c r="CV12" s="587"/>
      <c r="CW12" s="587"/>
      <c r="CX12" s="587"/>
      <c r="CY12" s="588"/>
      <c r="CZ12" s="639">
        <v>0.5</v>
      </c>
      <c r="DA12" s="639"/>
      <c r="DB12" s="639"/>
      <c r="DC12" s="639"/>
      <c r="DD12" s="592" t="s">
        <v>110</v>
      </c>
      <c r="DE12" s="587"/>
      <c r="DF12" s="587"/>
      <c r="DG12" s="587"/>
      <c r="DH12" s="587"/>
      <c r="DI12" s="587"/>
      <c r="DJ12" s="587"/>
      <c r="DK12" s="587"/>
      <c r="DL12" s="587"/>
      <c r="DM12" s="587"/>
      <c r="DN12" s="587"/>
      <c r="DO12" s="587"/>
      <c r="DP12" s="588"/>
      <c r="DQ12" s="592">
        <v>102662</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62768</v>
      </c>
      <c r="S13" s="587"/>
      <c r="T13" s="587"/>
      <c r="U13" s="587"/>
      <c r="V13" s="587"/>
      <c r="W13" s="587"/>
      <c r="X13" s="587"/>
      <c r="Y13" s="588"/>
      <c r="Z13" s="639">
        <v>0.3</v>
      </c>
      <c r="AA13" s="639"/>
      <c r="AB13" s="639"/>
      <c r="AC13" s="639"/>
      <c r="AD13" s="640">
        <v>62768</v>
      </c>
      <c r="AE13" s="640"/>
      <c r="AF13" s="640"/>
      <c r="AG13" s="640"/>
      <c r="AH13" s="640"/>
      <c r="AI13" s="640"/>
      <c r="AJ13" s="640"/>
      <c r="AK13" s="640"/>
      <c r="AL13" s="609">
        <v>0.5</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4451366</v>
      </c>
      <c r="BH13" s="587"/>
      <c r="BI13" s="587"/>
      <c r="BJ13" s="587"/>
      <c r="BK13" s="587"/>
      <c r="BL13" s="587"/>
      <c r="BM13" s="587"/>
      <c r="BN13" s="588"/>
      <c r="BO13" s="639">
        <v>44.4</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2665749</v>
      </c>
      <c r="CS13" s="587"/>
      <c r="CT13" s="587"/>
      <c r="CU13" s="587"/>
      <c r="CV13" s="587"/>
      <c r="CW13" s="587"/>
      <c r="CX13" s="587"/>
      <c r="CY13" s="588"/>
      <c r="CZ13" s="639">
        <v>11.8</v>
      </c>
      <c r="DA13" s="639"/>
      <c r="DB13" s="639"/>
      <c r="DC13" s="639"/>
      <c r="DD13" s="592">
        <v>1303248</v>
      </c>
      <c r="DE13" s="587"/>
      <c r="DF13" s="587"/>
      <c r="DG13" s="587"/>
      <c r="DH13" s="587"/>
      <c r="DI13" s="587"/>
      <c r="DJ13" s="587"/>
      <c r="DK13" s="587"/>
      <c r="DL13" s="587"/>
      <c r="DM13" s="587"/>
      <c r="DN13" s="587"/>
      <c r="DO13" s="587"/>
      <c r="DP13" s="588"/>
      <c r="DQ13" s="592">
        <v>1725679</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83066</v>
      </c>
      <c r="BH14" s="587"/>
      <c r="BI14" s="587"/>
      <c r="BJ14" s="587"/>
      <c r="BK14" s="587"/>
      <c r="BL14" s="587"/>
      <c r="BM14" s="587"/>
      <c r="BN14" s="588"/>
      <c r="BO14" s="639">
        <v>0.8</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1580450</v>
      </c>
      <c r="CS14" s="587"/>
      <c r="CT14" s="587"/>
      <c r="CU14" s="587"/>
      <c r="CV14" s="587"/>
      <c r="CW14" s="587"/>
      <c r="CX14" s="587"/>
      <c r="CY14" s="588"/>
      <c r="CZ14" s="639">
        <v>7</v>
      </c>
      <c r="DA14" s="639"/>
      <c r="DB14" s="639"/>
      <c r="DC14" s="639"/>
      <c r="DD14" s="592">
        <v>545275</v>
      </c>
      <c r="DE14" s="587"/>
      <c r="DF14" s="587"/>
      <c r="DG14" s="587"/>
      <c r="DH14" s="587"/>
      <c r="DI14" s="587"/>
      <c r="DJ14" s="587"/>
      <c r="DK14" s="587"/>
      <c r="DL14" s="587"/>
      <c r="DM14" s="587"/>
      <c r="DN14" s="587"/>
      <c r="DO14" s="587"/>
      <c r="DP14" s="588"/>
      <c r="DQ14" s="592">
        <v>857577</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68950</v>
      </c>
      <c r="S15" s="587"/>
      <c r="T15" s="587"/>
      <c r="U15" s="587"/>
      <c r="V15" s="587"/>
      <c r="W15" s="587"/>
      <c r="X15" s="587"/>
      <c r="Y15" s="588"/>
      <c r="Z15" s="639">
        <v>0.3</v>
      </c>
      <c r="AA15" s="639"/>
      <c r="AB15" s="639"/>
      <c r="AC15" s="639"/>
      <c r="AD15" s="640">
        <v>68950</v>
      </c>
      <c r="AE15" s="640"/>
      <c r="AF15" s="640"/>
      <c r="AG15" s="640"/>
      <c r="AH15" s="640"/>
      <c r="AI15" s="640"/>
      <c r="AJ15" s="640"/>
      <c r="AK15" s="640"/>
      <c r="AL15" s="609">
        <v>0.5</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347401</v>
      </c>
      <c r="BH15" s="587"/>
      <c r="BI15" s="587"/>
      <c r="BJ15" s="587"/>
      <c r="BK15" s="587"/>
      <c r="BL15" s="587"/>
      <c r="BM15" s="587"/>
      <c r="BN15" s="588"/>
      <c r="BO15" s="639">
        <v>3.5</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2938330</v>
      </c>
      <c r="CS15" s="587"/>
      <c r="CT15" s="587"/>
      <c r="CU15" s="587"/>
      <c r="CV15" s="587"/>
      <c r="CW15" s="587"/>
      <c r="CX15" s="587"/>
      <c r="CY15" s="588"/>
      <c r="CZ15" s="639">
        <v>13</v>
      </c>
      <c r="DA15" s="639"/>
      <c r="DB15" s="639"/>
      <c r="DC15" s="639"/>
      <c r="DD15" s="592">
        <v>806041</v>
      </c>
      <c r="DE15" s="587"/>
      <c r="DF15" s="587"/>
      <c r="DG15" s="587"/>
      <c r="DH15" s="587"/>
      <c r="DI15" s="587"/>
      <c r="DJ15" s="587"/>
      <c r="DK15" s="587"/>
      <c r="DL15" s="587"/>
      <c r="DM15" s="587"/>
      <c r="DN15" s="587"/>
      <c r="DO15" s="587"/>
      <c r="DP15" s="588"/>
      <c r="DQ15" s="592">
        <v>2178818</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2742995</v>
      </c>
      <c r="S16" s="587"/>
      <c r="T16" s="587"/>
      <c r="U16" s="587"/>
      <c r="V16" s="587"/>
      <c r="W16" s="587"/>
      <c r="X16" s="587"/>
      <c r="Y16" s="588"/>
      <c r="Z16" s="639">
        <v>11.6</v>
      </c>
      <c r="AA16" s="639"/>
      <c r="AB16" s="639"/>
      <c r="AC16" s="639"/>
      <c r="AD16" s="640">
        <v>2457596</v>
      </c>
      <c r="AE16" s="640"/>
      <c r="AF16" s="640"/>
      <c r="AG16" s="640"/>
      <c r="AH16" s="640"/>
      <c r="AI16" s="640"/>
      <c r="AJ16" s="640"/>
      <c r="AK16" s="640"/>
      <c r="AL16" s="609">
        <v>19</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v>7</v>
      </c>
      <c r="BH16" s="587"/>
      <c r="BI16" s="587"/>
      <c r="BJ16" s="587"/>
      <c r="BK16" s="587"/>
      <c r="BL16" s="587"/>
      <c r="BM16" s="587"/>
      <c r="BN16" s="588"/>
      <c r="BO16" s="639">
        <v>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36419</v>
      </c>
      <c r="CS16" s="587"/>
      <c r="CT16" s="587"/>
      <c r="CU16" s="587"/>
      <c r="CV16" s="587"/>
      <c r="CW16" s="587"/>
      <c r="CX16" s="587"/>
      <c r="CY16" s="588"/>
      <c r="CZ16" s="639">
        <v>0.2</v>
      </c>
      <c r="DA16" s="639"/>
      <c r="DB16" s="639"/>
      <c r="DC16" s="639"/>
      <c r="DD16" s="592" t="s">
        <v>110</v>
      </c>
      <c r="DE16" s="587"/>
      <c r="DF16" s="587"/>
      <c r="DG16" s="587"/>
      <c r="DH16" s="587"/>
      <c r="DI16" s="587"/>
      <c r="DJ16" s="587"/>
      <c r="DK16" s="587"/>
      <c r="DL16" s="587"/>
      <c r="DM16" s="587"/>
      <c r="DN16" s="587"/>
      <c r="DO16" s="587"/>
      <c r="DP16" s="588"/>
      <c r="DQ16" s="592">
        <v>11230</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2457596</v>
      </c>
      <c r="S17" s="587"/>
      <c r="T17" s="587"/>
      <c r="U17" s="587"/>
      <c r="V17" s="587"/>
      <c r="W17" s="587"/>
      <c r="X17" s="587"/>
      <c r="Y17" s="588"/>
      <c r="Z17" s="639">
        <v>10.4</v>
      </c>
      <c r="AA17" s="639"/>
      <c r="AB17" s="639"/>
      <c r="AC17" s="639"/>
      <c r="AD17" s="640">
        <v>2457596</v>
      </c>
      <c r="AE17" s="640"/>
      <c r="AF17" s="640"/>
      <c r="AG17" s="640"/>
      <c r="AH17" s="640"/>
      <c r="AI17" s="640"/>
      <c r="AJ17" s="640"/>
      <c r="AK17" s="640"/>
      <c r="AL17" s="609">
        <v>19</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2555143</v>
      </c>
      <c r="CS17" s="587"/>
      <c r="CT17" s="587"/>
      <c r="CU17" s="587"/>
      <c r="CV17" s="587"/>
      <c r="CW17" s="587"/>
      <c r="CX17" s="587"/>
      <c r="CY17" s="588"/>
      <c r="CZ17" s="639">
        <v>11.3</v>
      </c>
      <c r="DA17" s="639"/>
      <c r="DB17" s="639"/>
      <c r="DC17" s="639"/>
      <c r="DD17" s="592" t="s">
        <v>110</v>
      </c>
      <c r="DE17" s="587"/>
      <c r="DF17" s="587"/>
      <c r="DG17" s="587"/>
      <c r="DH17" s="587"/>
      <c r="DI17" s="587"/>
      <c r="DJ17" s="587"/>
      <c r="DK17" s="587"/>
      <c r="DL17" s="587"/>
      <c r="DM17" s="587"/>
      <c r="DN17" s="587"/>
      <c r="DO17" s="587"/>
      <c r="DP17" s="588"/>
      <c r="DQ17" s="592">
        <v>2523339</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285392</v>
      </c>
      <c r="S18" s="587"/>
      <c r="T18" s="587"/>
      <c r="U18" s="587"/>
      <c r="V18" s="587"/>
      <c r="W18" s="587"/>
      <c r="X18" s="587"/>
      <c r="Y18" s="588"/>
      <c r="Z18" s="639">
        <v>1.2</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7</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819134</v>
      </c>
      <c r="BH19" s="587"/>
      <c r="BI19" s="587"/>
      <c r="BJ19" s="587"/>
      <c r="BK19" s="587"/>
      <c r="BL19" s="587"/>
      <c r="BM19" s="587"/>
      <c r="BN19" s="588"/>
      <c r="BO19" s="639">
        <v>8.1999999999999993</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13841449</v>
      </c>
      <c r="S20" s="587"/>
      <c r="T20" s="587"/>
      <c r="U20" s="587"/>
      <c r="V20" s="587"/>
      <c r="W20" s="587"/>
      <c r="X20" s="587"/>
      <c r="Y20" s="588"/>
      <c r="Z20" s="639">
        <v>58.7</v>
      </c>
      <c r="AA20" s="639"/>
      <c r="AB20" s="639"/>
      <c r="AC20" s="639"/>
      <c r="AD20" s="640">
        <v>12736916</v>
      </c>
      <c r="AE20" s="640"/>
      <c r="AF20" s="640"/>
      <c r="AG20" s="640"/>
      <c r="AH20" s="640"/>
      <c r="AI20" s="640"/>
      <c r="AJ20" s="640"/>
      <c r="AK20" s="640"/>
      <c r="AL20" s="609">
        <v>98.7</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819134</v>
      </c>
      <c r="BH20" s="587"/>
      <c r="BI20" s="587"/>
      <c r="BJ20" s="587"/>
      <c r="BK20" s="587"/>
      <c r="BL20" s="587"/>
      <c r="BM20" s="587"/>
      <c r="BN20" s="588"/>
      <c r="BO20" s="639">
        <v>8.1999999999999993</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22666429</v>
      </c>
      <c r="CS20" s="587"/>
      <c r="CT20" s="587"/>
      <c r="CU20" s="587"/>
      <c r="CV20" s="587"/>
      <c r="CW20" s="587"/>
      <c r="CX20" s="587"/>
      <c r="CY20" s="588"/>
      <c r="CZ20" s="639">
        <v>100</v>
      </c>
      <c r="DA20" s="639"/>
      <c r="DB20" s="639"/>
      <c r="DC20" s="639"/>
      <c r="DD20" s="592">
        <v>3403754</v>
      </c>
      <c r="DE20" s="587"/>
      <c r="DF20" s="587"/>
      <c r="DG20" s="587"/>
      <c r="DH20" s="587"/>
      <c r="DI20" s="587"/>
      <c r="DJ20" s="587"/>
      <c r="DK20" s="587"/>
      <c r="DL20" s="587"/>
      <c r="DM20" s="587"/>
      <c r="DN20" s="587"/>
      <c r="DO20" s="587"/>
      <c r="DP20" s="588"/>
      <c r="DQ20" s="592">
        <v>15227919</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11153</v>
      </c>
      <c r="S21" s="587"/>
      <c r="T21" s="587"/>
      <c r="U21" s="587"/>
      <c r="V21" s="587"/>
      <c r="W21" s="587"/>
      <c r="X21" s="587"/>
      <c r="Y21" s="588"/>
      <c r="Z21" s="639">
        <v>0</v>
      </c>
      <c r="AA21" s="639"/>
      <c r="AB21" s="639"/>
      <c r="AC21" s="639"/>
      <c r="AD21" s="640">
        <v>11153</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571895</v>
      </c>
      <c r="S22" s="587"/>
      <c r="T22" s="587"/>
      <c r="U22" s="587"/>
      <c r="V22" s="587"/>
      <c r="W22" s="587"/>
      <c r="X22" s="587"/>
      <c r="Y22" s="588"/>
      <c r="Z22" s="639">
        <v>2.4</v>
      </c>
      <c r="AA22" s="639"/>
      <c r="AB22" s="639"/>
      <c r="AC22" s="639"/>
      <c r="AD22" s="640" t="s">
        <v>110</v>
      </c>
      <c r="AE22" s="640"/>
      <c r="AF22" s="640"/>
      <c r="AG22" s="640"/>
      <c r="AH22" s="640"/>
      <c r="AI22" s="640"/>
      <c r="AJ22" s="640"/>
      <c r="AK22" s="640"/>
      <c r="AL22" s="609" t="s">
        <v>110</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441040</v>
      </c>
      <c r="S23" s="587"/>
      <c r="T23" s="587"/>
      <c r="U23" s="587"/>
      <c r="V23" s="587"/>
      <c r="W23" s="587"/>
      <c r="X23" s="587"/>
      <c r="Y23" s="588"/>
      <c r="Z23" s="639">
        <v>1.9</v>
      </c>
      <c r="AA23" s="639"/>
      <c r="AB23" s="639"/>
      <c r="AC23" s="639"/>
      <c r="AD23" s="640">
        <v>140166</v>
      </c>
      <c r="AE23" s="640"/>
      <c r="AF23" s="640"/>
      <c r="AG23" s="640"/>
      <c r="AH23" s="640"/>
      <c r="AI23" s="640"/>
      <c r="AJ23" s="640"/>
      <c r="AK23" s="640"/>
      <c r="AL23" s="609">
        <v>1.1000000000000001</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v>819134</v>
      </c>
      <c r="BH23" s="587"/>
      <c r="BI23" s="587"/>
      <c r="BJ23" s="587"/>
      <c r="BK23" s="587"/>
      <c r="BL23" s="587"/>
      <c r="BM23" s="587"/>
      <c r="BN23" s="588"/>
      <c r="BO23" s="639">
        <v>8.1999999999999993</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102825</v>
      </c>
      <c r="S24" s="587"/>
      <c r="T24" s="587"/>
      <c r="U24" s="587"/>
      <c r="V24" s="587"/>
      <c r="W24" s="587"/>
      <c r="X24" s="587"/>
      <c r="Y24" s="588"/>
      <c r="Z24" s="639">
        <v>0.4</v>
      </c>
      <c r="AA24" s="639"/>
      <c r="AB24" s="639"/>
      <c r="AC24" s="639"/>
      <c r="AD24" s="640" t="s">
        <v>110</v>
      </c>
      <c r="AE24" s="640"/>
      <c r="AF24" s="640"/>
      <c r="AG24" s="640"/>
      <c r="AH24" s="640"/>
      <c r="AI24" s="640"/>
      <c r="AJ24" s="640"/>
      <c r="AK24" s="640"/>
      <c r="AL24" s="609" t="s">
        <v>110</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12479082</v>
      </c>
      <c r="CS24" s="637"/>
      <c r="CT24" s="637"/>
      <c r="CU24" s="637"/>
      <c r="CV24" s="637"/>
      <c r="CW24" s="637"/>
      <c r="CX24" s="637"/>
      <c r="CY24" s="684"/>
      <c r="CZ24" s="688">
        <v>55.1</v>
      </c>
      <c r="DA24" s="689"/>
      <c r="DB24" s="689"/>
      <c r="DC24" s="690"/>
      <c r="DD24" s="683">
        <v>8489791</v>
      </c>
      <c r="DE24" s="637"/>
      <c r="DF24" s="637"/>
      <c r="DG24" s="637"/>
      <c r="DH24" s="637"/>
      <c r="DI24" s="637"/>
      <c r="DJ24" s="637"/>
      <c r="DK24" s="684"/>
      <c r="DL24" s="683">
        <v>8478634</v>
      </c>
      <c r="DM24" s="637"/>
      <c r="DN24" s="637"/>
      <c r="DO24" s="637"/>
      <c r="DP24" s="637"/>
      <c r="DQ24" s="637"/>
      <c r="DR24" s="637"/>
      <c r="DS24" s="637"/>
      <c r="DT24" s="637"/>
      <c r="DU24" s="637"/>
      <c r="DV24" s="684"/>
      <c r="DW24" s="685">
        <v>59.5</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3294857</v>
      </c>
      <c r="S25" s="587"/>
      <c r="T25" s="587"/>
      <c r="U25" s="587"/>
      <c r="V25" s="587"/>
      <c r="W25" s="587"/>
      <c r="X25" s="587"/>
      <c r="Y25" s="588"/>
      <c r="Z25" s="639">
        <v>14</v>
      </c>
      <c r="AA25" s="639"/>
      <c r="AB25" s="639"/>
      <c r="AC25" s="639"/>
      <c r="AD25" s="640" t="s">
        <v>110</v>
      </c>
      <c r="AE25" s="640"/>
      <c r="AF25" s="640"/>
      <c r="AG25" s="640"/>
      <c r="AH25" s="640"/>
      <c r="AI25" s="640"/>
      <c r="AJ25" s="640"/>
      <c r="AK25" s="640"/>
      <c r="AL25" s="609" t="s">
        <v>110</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4773708</v>
      </c>
      <c r="CS25" s="605"/>
      <c r="CT25" s="605"/>
      <c r="CU25" s="605"/>
      <c r="CV25" s="605"/>
      <c r="CW25" s="605"/>
      <c r="CX25" s="605"/>
      <c r="CY25" s="606"/>
      <c r="CZ25" s="589">
        <v>21.1</v>
      </c>
      <c r="DA25" s="607"/>
      <c r="DB25" s="607"/>
      <c r="DC25" s="608"/>
      <c r="DD25" s="592">
        <v>4270495</v>
      </c>
      <c r="DE25" s="605"/>
      <c r="DF25" s="605"/>
      <c r="DG25" s="605"/>
      <c r="DH25" s="605"/>
      <c r="DI25" s="605"/>
      <c r="DJ25" s="605"/>
      <c r="DK25" s="606"/>
      <c r="DL25" s="592">
        <v>4260256</v>
      </c>
      <c r="DM25" s="605"/>
      <c r="DN25" s="605"/>
      <c r="DO25" s="605"/>
      <c r="DP25" s="605"/>
      <c r="DQ25" s="605"/>
      <c r="DR25" s="605"/>
      <c r="DS25" s="605"/>
      <c r="DT25" s="605"/>
      <c r="DU25" s="605"/>
      <c r="DV25" s="606"/>
      <c r="DW25" s="609">
        <v>29.9</v>
      </c>
      <c r="DX25" s="610"/>
      <c r="DY25" s="610"/>
      <c r="DZ25" s="610"/>
      <c r="EA25" s="610"/>
      <c r="EB25" s="610"/>
      <c r="EC25" s="611"/>
    </row>
    <row r="26" spans="2:133" ht="11.25" customHeight="1" x14ac:dyDescent="0.15">
      <c r="B26" s="680" t="s">
        <v>274</v>
      </c>
      <c r="C26" s="681"/>
      <c r="D26" s="681"/>
      <c r="E26" s="681"/>
      <c r="F26" s="681"/>
      <c r="G26" s="681"/>
      <c r="H26" s="681"/>
      <c r="I26" s="681"/>
      <c r="J26" s="681"/>
      <c r="K26" s="681"/>
      <c r="L26" s="681"/>
      <c r="M26" s="681"/>
      <c r="N26" s="681"/>
      <c r="O26" s="681"/>
      <c r="P26" s="681"/>
      <c r="Q26" s="682"/>
      <c r="R26" s="586">
        <v>13293</v>
      </c>
      <c r="S26" s="587"/>
      <c r="T26" s="587"/>
      <c r="U26" s="587"/>
      <c r="V26" s="587"/>
      <c r="W26" s="587"/>
      <c r="X26" s="587"/>
      <c r="Y26" s="588"/>
      <c r="Z26" s="639">
        <v>0.1</v>
      </c>
      <c r="AA26" s="639"/>
      <c r="AB26" s="639"/>
      <c r="AC26" s="639"/>
      <c r="AD26" s="640">
        <v>13293</v>
      </c>
      <c r="AE26" s="640"/>
      <c r="AF26" s="640"/>
      <c r="AG26" s="640"/>
      <c r="AH26" s="640"/>
      <c r="AI26" s="640"/>
      <c r="AJ26" s="640"/>
      <c r="AK26" s="640"/>
      <c r="AL26" s="609">
        <v>0.1</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3218889</v>
      </c>
      <c r="CS26" s="587"/>
      <c r="CT26" s="587"/>
      <c r="CU26" s="587"/>
      <c r="CV26" s="587"/>
      <c r="CW26" s="587"/>
      <c r="CX26" s="587"/>
      <c r="CY26" s="588"/>
      <c r="CZ26" s="589">
        <v>14.2</v>
      </c>
      <c r="DA26" s="607"/>
      <c r="DB26" s="607"/>
      <c r="DC26" s="608"/>
      <c r="DD26" s="592">
        <v>2806754</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1482048</v>
      </c>
      <c r="S27" s="587"/>
      <c r="T27" s="587"/>
      <c r="U27" s="587"/>
      <c r="V27" s="587"/>
      <c r="W27" s="587"/>
      <c r="X27" s="587"/>
      <c r="Y27" s="588"/>
      <c r="Z27" s="639">
        <v>6.3</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10024173</v>
      </c>
      <c r="BH27" s="587"/>
      <c r="BI27" s="587"/>
      <c r="BJ27" s="587"/>
      <c r="BK27" s="587"/>
      <c r="BL27" s="587"/>
      <c r="BM27" s="587"/>
      <c r="BN27" s="588"/>
      <c r="BO27" s="639">
        <v>100</v>
      </c>
      <c r="BP27" s="639"/>
      <c r="BQ27" s="639"/>
      <c r="BR27" s="639"/>
      <c r="BS27" s="592">
        <v>101541</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5150231</v>
      </c>
      <c r="CS27" s="605"/>
      <c r="CT27" s="605"/>
      <c r="CU27" s="605"/>
      <c r="CV27" s="605"/>
      <c r="CW27" s="605"/>
      <c r="CX27" s="605"/>
      <c r="CY27" s="606"/>
      <c r="CZ27" s="589">
        <v>22.7</v>
      </c>
      <c r="DA27" s="607"/>
      <c r="DB27" s="607"/>
      <c r="DC27" s="608"/>
      <c r="DD27" s="592">
        <v>1695957</v>
      </c>
      <c r="DE27" s="605"/>
      <c r="DF27" s="605"/>
      <c r="DG27" s="605"/>
      <c r="DH27" s="605"/>
      <c r="DI27" s="605"/>
      <c r="DJ27" s="605"/>
      <c r="DK27" s="606"/>
      <c r="DL27" s="592">
        <v>1695039</v>
      </c>
      <c r="DM27" s="605"/>
      <c r="DN27" s="605"/>
      <c r="DO27" s="605"/>
      <c r="DP27" s="605"/>
      <c r="DQ27" s="605"/>
      <c r="DR27" s="605"/>
      <c r="DS27" s="605"/>
      <c r="DT27" s="605"/>
      <c r="DU27" s="605"/>
      <c r="DV27" s="606"/>
      <c r="DW27" s="609">
        <v>11.9</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381925</v>
      </c>
      <c r="S28" s="587"/>
      <c r="T28" s="587"/>
      <c r="U28" s="587"/>
      <c r="V28" s="587"/>
      <c r="W28" s="587"/>
      <c r="X28" s="587"/>
      <c r="Y28" s="588"/>
      <c r="Z28" s="639">
        <v>1.6</v>
      </c>
      <c r="AA28" s="639"/>
      <c r="AB28" s="639"/>
      <c r="AC28" s="639"/>
      <c r="AD28" s="640" t="s">
        <v>110</v>
      </c>
      <c r="AE28" s="640"/>
      <c r="AF28" s="640"/>
      <c r="AG28" s="640"/>
      <c r="AH28" s="640"/>
      <c r="AI28" s="640"/>
      <c r="AJ28" s="640"/>
      <c r="AK28" s="640"/>
      <c r="AL28" s="609" t="s">
        <v>110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2555143</v>
      </c>
      <c r="CS28" s="587"/>
      <c r="CT28" s="587"/>
      <c r="CU28" s="587"/>
      <c r="CV28" s="587"/>
      <c r="CW28" s="587"/>
      <c r="CX28" s="587"/>
      <c r="CY28" s="588"/>
      <c r="CZ28" s="589">
        <v>11.3</v>
      </c>
      <c r="DA28" s="607"/>
      <c r="DB28" s="607"/>
      <c r="DC28" s="608"/>
      <c r="DD28" s="592">
        <v>2523339</v>
      </c>
      <c r="DE28" s="587"/>
      <c r="DF28" s="587"/>
      <c r="DG28" s="587"/>
      <c r="DH28" s="587"/>
      <c r="DI28" s="587"/>
      <c r="DJ28" s="587"/>
      <c r="DK28" s="588"/>
      <c r="DL28" s="592">
        <v>2523339</v>
      </c>
      <c r="DM28" s="587"/>
      <c r="DN28" s="587"/>
      <c r="DO28" s="587"/>
      <c r="DP28" s="587"/>
      <c r="DQ28" s="587"/>
      <c r="DR28" s="587"/>
      <c r="DS28" s="587"/>
      <c r="DT28" s="587"/>
      <c r="DU28" s="587"/>
      <c r="DV28" s="588"/>
      <c r="DW28" s="609">
        <v>17.7</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2794</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57</v>
      </c>
      <c r="CG29" s="620"/>
      <c r="CH29" s="620"/>
      <c r="CI29" s="620"/>
      <c r="CJ29" s="620"/>
      <c r="CK29" s="620"/>
      <c r="CL29" s="620"/>
      <c r="CM29" s="620"/>
      <c r="CN29" s="620"/>
      <c r="CO29" s="620"/>
      <c r="CP29" s="620"/>
      <c r="CQ29" s="621"/>
      <c r="CR29" s="586">
        <v>2554994</v>
      </c>
      <c r="CS29" s="605"/>
      <c r="CT29" s="605"/>
      <c r="CU29" s="605"/>
      <c r="CV29" s="605"/>
      <c r="CW29" s="605"/>
      <c r="CX29" s="605"/>
      <c r="CY29" s="606"/>
      <c r="CZ29" s="589">
        <v>11.3</v>
      </c>
      <c r="DA29" s="607"/>
      <c r="DB29" s="607"/>
      <c r="DC29" s="608"/>
      <c r="DD29" s="592">
        <v>2523190</v>
      </c>
      <c r="DE29" s="605"/>
      <c r="DF29" s="605"/>
      <c r="DG29" s="605"/>
      <c r="DH29" s="605"/>
      <c r="DI29" s="605"/>
      <c r="DJ29" s="605"/>
      <c r="DK29" s="606"/>
      <c r="DL29" s="592">
        <v>2523190</v>
      </c>
      <c r="DM29" s="605"/>
      <c r="DN29" s="605"/>
      <c r="DO29" s="605"/>
      <c r="DP29" s="605"/>
      <c r="DQ29" s="605"/>
      <c r="DR29" s="605"/>
      <c r="DS29" s="605"/>
      <c r="DT29" s="605"/>
      <c r="DU29" s="605"/>
      <c r="DV29" s="606"/>
      <c r="DW29" s="609">
        <v>17.7</v>
      </c>
      <c r="DX29" s="610"/>
      <c r="DY29" s="610"/>
      <c r="DZ29" s="610"/>
      <c r="EA29" s="610"/>
      <c r="EB29" s="610"/>
      <c r="EC29" s="611"/>
    </row>
    <row r="30" spans="2:133" ht="11.25" customHeight="1" x14ac:dyDescent="0.15">
      <c r="B30" s="583" t="s">
        <v>286</v>
      </c>
      <c r="C30" s="584"/>
      <c r="D30" s="584"/>
      <c r="E30" s="584"/>
      <c r="F30" s="584"/>
      <c r="G30" s="584"/>
      <c r="H30" s="584"/>
      <c r="I30" s="584"/>
      <c r="J30" s="584"/>
      <c r="K30" s="584"/>
      <c r="L30" s="584"/>
      <c r="M30" s="584"/>
      <c r="N30" s="584"/>
      <c r="O30" s="584"/>
      <c r="P30" s="584"/>
      <c r="Q30" s="585"/>
      <c r="R30" s="586">
        <v>278339</v>
      </c>
      <c r="S30" s="587"/>
      <c r="T30" s="587"/>
      <c r="U30" s="587"/>
      <c r="V30" s="587"/>
      <c r="W30" s="587"/>
      <c r="X30" s="587"/>
      <c r="Y30" s="588"/>
      <c r="Z30" s="639">
        <v>1.2</v>
      </c>
      <c r="AA30" s="639"/>
      <c r="AB30" s="639"/>
      <c r="AC30" s="639"/>
      <c r="AD30" s="640" t="s">
        <v>110</v>
      </c>
      <c r="AE30" s="640"/>
      <c r="AF30" s="640"/>
      <c r="AG30" s="640"/>
      <c r="AH30" s="640"/>
      <c r="AI30" s="640"/>
      <c r="AJ30" s="640"/>
      <c r="AK30" s="640"/>
      <c r="AL30" s="609" t="s">
        <v>110</v>
      </c>
      <c r="AM30" s="641"/>
      <c r="AN30" s="641"/>
      <c r="AO30" s="642"/>
      <c r="AP30" s="664" t="s">
        <v>287</v>
      </c>
      <c r="AQ30" s="665"/>
      <c r="AR30" s="665"/>
      <c r="AS30" s="665"/>
      <c r="AT30" s="670" t="s">
        <v>288</v>
      </c>
      <c r="AU30" s="182"/>
      <c r="AV30" s="182"/>
      <c r="AW30" s="182"/>
      <c r="AX30" s="673" t="s">
        <v>168</v>
      </c>
      <c r="AY30" s="674"/>
      <c r="AZ30" s="674"/>
      <c r="BA30" s="674"/>
      <c r="BB30" s="674"/>
      <c r="BC30" s="674"/>
      <c r="BD30" s="674"/>
      <c r="BE30" s="674"/>
      <c r="BF30" s="675"/>
      <c r="BG30" s="652">
        <v>99.4</v>
      </c>
      <c r="BH30" s="653"/>
      <c r="BI30" s="653"/>
      <c r="BJ30" s="653"/>
      <c r="BK30" s="653"/>
      <c r="BL30" s="653"/>
      <c r="BM30" s="654">
        <v>97.4</v>
      </c>
      <c r="BN30" s="653"/>
      <c r="BO30" s="653"/>
      <c r="BP30" s="653"/>
      <c r="BQ30" s="655"/>
      <c r="BR30" s="652">
        <v>99.1</v>
      </c>
      <c r="BS30" s="653"/>
      <c r="BT30" s="653"/>
      <c r="BU30" s="653"/>
      <c r="BV30" s="653"/>
      <c r="BW30" s="653"/>
      <c r="BX30" s="654">
        <v>96.4</v>
      </c>
      <c r="BY30" s="653"/>
      <c r="BZ30" s="653"/>
      <c r="CA30" s="653"/>
      <c r="CB30" s="655"/>
      <c r="CD30" s="658"/>
      <c r="CE30" s="659"/>
      <c r="CF30" s="623" t="s">
        <v>289</v>
      </c>
      <c r="CG30" s="620"/>
      <c r="CH30" s="620"/>
      <c r="CI30" s="620"/>
      <c r="CJ30" s="620"/>
      <c r="CK30" s="620"/>
      <c r="CL30" s="620"/>
      <c r="CM30" s="620"/>
      <c r="CN30" s="620"/>
      <c r="CO30" s="620"/>
      <c r="CP30" s="620"/>
      <c r="CQ30" s="621"/>
      <c r="CR30" s="586">
        <v>2293283</v>
      </c>
      <c r="CS30" s="587"/>
      <c r="CT30" s="587"/>
      <c r="CU30" s="587"/>
      <c r="CV30" s="587"/>
      <c r="CW30" s="587"/>
      <c r="CX30" s="587"/>
      <c r="CY30" s="588"/>
      <c r="CZ30" s="589">
        <v>10.1</v>
      </c>
      <c r="DA30" s="607"/>
      <c r="DB30" s="607"/>
      <c r="DC30" s="608"/>
      <c r="DD30" s="592">
        <v>2261479</v>
      </c>
      <c r="DE30" s="587"/>
      <c r="DF30" s="587"/>
      <c r="DG30" s="587"/>
      <c r="DH30" s="587"/>
      <c r="DI30" s="587"/>
      <c r="DJ30" s="587"/>
      <c r="DK30" s="588"/>
      <c r="DL30" s="592">
        <v>2261479</v>
      </c>
      <c r="DM30" s="587"/>
      <c r="DN30" s="587"/>
      <c r="DO30" s="587"/>
      <c r="DP30" s="587"/>
      <c r="DQ30" s="587"/>
      <c r="DR30" s="587"/>
      <c r="DS30" s="587"/>
      <c r="DT30" s="587"/>
      <c r="DU30" s="587"/>
      <c r="DV30" s="588"/>
      <c r="DW30" s="609">
        <v>15.9</v>
      </c>
      <c r="DX30" s="610"/>
      <c r="DY30" s="610"/>
      <c r="DZ30" s="610"/>
      <c r="EA30" s="610"/>
      <c r="EB30" s="610"/>
      <c r="EC30" s="611"/>
    </row>
    <row r="31" spans="2:133" ht="11.25" customHeight="1" x14ac:dyDescent="0.15">
      <c r="B31" s="583" t="s">
        <v>290</v>
      </c>
      <c r="C31" s="584"/>
      <c r="D31" s="584"/>
      <c r="E31" s="584"/>
      <c r="F31" s="584"/>
      <c r="G31" s="584"/>
      <c r="H31" s="584"/>
      <c r="I31" s="584"/>
      <c r="J31" s="584"/>
      <c r="K31" s="584"/>
      <c r="L31" s="584"/>
      <c r="M31" s="584"/>
      <c r="N31" s="584"/>
      <c r="O31" s="584"/>
      <c r="P31" s="584"/>
      <c r="Q31" s="585"/>
      <c r="R31" s="586">
        <v>556557</v>
      </c>
      <c r="S31" s="587"/>
      <c r="T31" s="587"/>
      <c r="U31" s="587"/>
      <c r="V31" s="587"/>
      <c r="W31" s="587"/>
      <c r="X31" s="587"/>
      <c r="Y31" s="588"/>
      <c r="Z31" s="639">
        <v>2.4</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291</v>
      </c>
      <c r="AV31" s="181"/>
      <c r="AW31" s="181"/>
      <c r="AX31" s="583" t="s">
        <v>292</v>
      </c>
      <c r="AY31" s="584"/>
      <c r="AZ31" s="584"/>
      <c r="BA31" s="584"/>
      <c r="BB31" s="584"/>
      <c r="BC31" s="584"/>
      <c r="BD31" s="584"/>
      <c r="BE31" s="584"/>
      <c r="BF31" s="585"/>
      <c r="BG31" s="650">
        <v>99.4</v>
      </c>
      <c r="BH31" s="605"/>
      <c r="BI31" s="605"/>
      <c r="BJ31" s="605"/>
      <c r="BK31" s="605"/>
      <c r="BL31" s="605"/>
      <c r="BM31" s="641">
        <v>98</v>
      </c>
      <c r="BN31" s="651"/>
      <c r="BO31" s="651"/>
      <c r="BP31" s="651"/>
      <c r="BQ31" s="615"/>
      <c r="BR31" s="650">
        <v>99.1</v>
      </c>
      <c r="BS31" s="605"/>
      <c r="BT31" s="605"/>
      <c r="BU31" s="605"/>
      <c r="BV31" s="605"/>
      <c r="BW31" s="605"/>
      <c r="BX31" s="641">
        <v>97.1</v>
      </c>
      <c r="BY31" s="651"/>
      <c r="BZ31" s="651"/>
      <c r="CA31" s="651"/>
      <c r="CB31" s="615"/>
      <c r="CD31" s="658"/>
      <c r="CE31" s="659"/>
      <c r="CF31" s="623" t="s">
        <v>293</v>
      </c>
      <c r="CG31" s="620"/>
      <c r="CH31" s="620"/>
      <c r="CI31" s="620"/>
      <c r="CJ31" s="620"/>
      <c r="CK31" s="620"/>
      <c r="CL31" s="620"/>
      <c r="CM31" s="620"/>
      <c r="CN31" s="620"/>
      <c r="CO31" s="620"/>
      <c r="CP31" s="620"/>
      <c r="CQ31" s="621"/>
      <c r="CR31" s="586">
        <v>261711</v>
      </c>
      <c r="CS31" s="605"/>
      <c r="CT31" s="605"/>
      <c r="CU31" s="605"/>
      <c r="CV31" s="605"/>
      <c r="CW31" s="605"/>
      <c r="CX31" s="605"/>
      <c r="CY31" s="606"/>
      <c r="CZ31" s="589">
        <v>1.2</v>
      </c>
      <c r="DA31" s="607"/>
      <c r="DB31" s="607"/>
      <c r="DC31" s="608"/>
      <c r="DD31" s="592">
        <v>261711</v>
      </c>
      <c r="DE31" s="605"/>
      <c r="DF31" s="605"/>
      <c r="DG31" s="605"/>
      <c r="DH31" s="605"/>
      <c r="DI31" s="605"/>
      <c r="DJ31" s="605"/>
      <c r="DK31" s="606"/>
      <c r="DL31" s="592">
        <v>261711</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294</v>
      </c>
      <c r="C32" s="584"/>
      <c r="D32" s="584"/>
      <c r="E32" s="584"/>
      <c r="F32" s="584"/>
      <c r="G32" s="584"/>
      <c r="H32" s="584"/>
      <c r="I32" s="584"/>
      <c r="J32" s="584"/>
      <c r="K32" s="584"/>
      <c r="L32" s="584"/>
      <c r="M32" s="584"/>
      <c r="N32" s="584"/>
      <c r="O32" s="584"/>
      <c r="P32" s="584"/>
      <c r="Q32" s="585"/>
      <c r="R32" s="586">
        <v>161284</v>
      </c>
      <c r="S32" s="587"/>
      <c r="T32" s="587"/>
      <c r="U32" s="587"/>
      <c r="V32" s="587"/>
      <c r="W32" s="587"/>
      <c r="X32" s="587"/>
      <c r="Y32" s="588"/>
      <c r="Z32" s="639">
        <v>0.7</v>
      </c>
      <c r="AA32" s="639"/>
      <c r="AB32" s="639"/>
      <c r="AC32" s="639"/>
      <c r="AD32" s="640">
        <v>365</v>
      </c>
      <c r="AE32" s="640"/>
      <c r="AF32" s="640"/>
      <c r="AG32" s="640"/>
      <c r="AH32" s="640"/>
      <c r="AI32" s="640"/>
      <c r="AJ32" s="640"/>
      <c r="AK32" s="640"/>
      <c r="AL32" s="609">
        <v>0</v>
      </c>
      <c r="AM32" s="641"/>
      <c r="AN32" s="641"/>
      <c r="AO32" s="642"/>
      <c r="AP32" s="668"/>
      <c r="AQ32" s="669"/>
      <c r="AR32" s="669"/>
      <c r="AS32" s="669"/>
      <c r="AT32" s="672"/>
      <c r="AU32" s="183"/>
      <c r="AV32" s="183"/>
      <c r="AW32" s="183"/>
      <c r="AX32" s="567" t="s">
        <v>295</v>
      </c>
      <c r="AY32" s="568"/>
      <c r="AZ32" s="568"/>
      <c r="BA32" s="568"/>
      <c r="BB32" s="568"/>
      <c r="BC32" s="568"/>
      <c r="BD32" s="568"/>
      <c r="BE32" s="568"/>
      <c r="BF32" s="569"/>
      <c r="BG32" s="649">
        <v>99.4</v>
      </c>
      <c r="BH32" s="571"/>
      <c r="BI32" s="571"/>
      <c r="BJ32" s="571"/>
      <c r="BK32" s="571"/>
      <c r="BL32" s="571"/>
      <c r="BM32" s="634">
        <v>96.8</v>
      </c>
      <c r="BN32" s="571"/>
      <c r="BO32" s="571"/>
      <c r="BP32" s="571"/>
      <c r="BQ32" s="628"/>
      <c r="BR32" s="649">
        <v>99</v>
      </c>
      <c r="BS32" s="571"/>
      <c r="BT32" s="571"/>
      <c r="BU32" s="571"/>
      <c r="BV32" s="571"/>
      <c r="BW32" s="571"/>
      <c r="BX32" s="634">
        <v>95.7</v>
      </c>
      <c r="BY32" s="571"/>
      <c r="BZ32" s="571"/>
      <c r="CA32" s="571"/>
      <c r="CB32" s="628"/>
      <c r="CD32" s="660"/>
      <c r="CE32" s="661"/>
      <c r="CF32" s="623" t="s">
        <v>296</v>
      </c>
      <c r="CG32" s="620"/>
      <c r="CH32" s="620"/>
      <c r="CI32" s="620"/>
      <c r="CJ32" s="620"/>
      <c r="CK32" s="620"/>
      <c r="CL32" s="620"/>
      <c r="CM32" s="620"/>
      <c r="CN32" s="620"/>
      <c r="CO32" s="620"/>
      <c r="CP32" s="620"/>
      <c r="CQ32" s="621"/>
      <c r="CR32" s="586">
        <v>149</v>
      </c>
      <c r="CS32" s="587"/>
      <c r="CT32" s="587"/>
      <c r="CU32" s="587"/>
      <c r="CV32" s="587"/>
      <c r="CW32" s="587"/>
      <c r="CX32" s="587"/>
      <c r="CY32" s="588"/>
      <c r="CZ32" s="589">
        <v>0</v>
      </c>
      <c r="DA32" s="607"/>
      <c r="DB32" s="607"/>
      <c r="DC32" s="608"/>
      <c r="DD32" s="592">
        <v>149</v>
      </c>
      <c r="DE32" s="587"/>
      <c r="DF32" s="587"/>
      <c r="DG32" s="587"/>
      <c r="DH32" s="587"/>
      <c r="DI32" s="587"/>
      <c r="DJ32" s="587"/>
      <c r="DK32" s="588"/>
      <c r="DL32" s="592">
        <v>149</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297</v>
      </c>
      <c r="C33" s="584"/>
      <c r="D33" s="584"/>
      <c r="E33" s="584"/>
      <c r="F33" s="584"/>
      <c r="G33" s="584"/>
      <c r="H33" s="584"/>
      <c r="I33" s="584"/>
      <c r="J33" s="584"/>
      <c r="K33" s="584"/>
      <c r="L33" s="584"/>
      <c r="M33" s="584"/>
      <c r="N33" s="584"/>
      <c r="O33" s="584"/>
      <c r="P33" s="584"/>
      <c r="Q33" s="585"/>
      <c r="R33" s="586">
        <v>2438900</v>
      </c>
      <c r="S33" s="587"/>
      <c r="T33" s="587"/>
      <c r="U33" s="587"/>
      <c r="V33" s="587"/>
      <c r="W33" s="587"/>
      <c r="X33" s="587"/>
      <c r="Y33" s="588"/>
      <c r="Z33" s="639">
        <v>10.3</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298</v>
      </c>
      <c r="CE33" s="620"/>
      <c r="CF33" s="620"/>
      <c r="CG33" s="620"/>
      <c r="CH33" s="620"/>
      <c r="CI33" s="620"/>
      <c r="CJ33" s="620"/>
      <c r="CK33" s="620"/>
      <c r="CL33" s="620"/>
      <c r="CM33" s="620"/>
      <c r="CN33" s="620"/>
      <c r="CO33" s="620"/>
      <c r="CP33" s="620"/>
      <c r="CQ33" s="621"/>
      <c r="CR33" s="586">
        <v>6747174</v>
      </c>
      <c r="CS33" s="605"/>
      <c r="CT33" s="605"/>
      <c r="CU33" s="605"/>
      <c r="CV33" s="605"/>
      <c r="CW33" s="605"/>
      <c r="CX33" s="605"/>
      <c r="CY33" s="606"/>
      <c r="CZ33" s="589">
        <v>29.8</v>
      </c>
      <c r="DA33" s="607"/>
      <c r="DB33" s="607"/>
      <c r="DC33" s="608"/>
      <c r="DD33" s="592">
        <v>5860460</v>
      </c>
      <c r="DE33" s="605"/>
      <c r="DF33" s="605"/>
      <c r="DG33" s="605"/>
      <c r="DH33" s="605"/>
      <c r="DI33" s="605"/>
      <c r="DJ33" s="605"/>
      <c r="DK33" s="606"/>
      <c r="DL33" s="592">
        <v>4633389</v>
      </c>
      <c r="DM33" s="605"/>
      <c r="DN33" s="605"/>
      <c r="DO33" s="605"/>
      <c r="DP33" s="605"/>
      <c r="DQ33" s="605"/>
      <c r="DR33" s="605"/>
      <c r="DS33" s="605"/>
      <c r="DT33" s="605"/>
      <c r="DU33" s="605"/>
      <c r="DV33" s="606"/>
      <c r="DW33" s="609">
        <v>32.5</v>
      </c>
      <c r="DX33" s="610"/>
      <c r="DY33" s="610"/>
      <c r="DZ33" s="610"/>
      <c r="EA33" s="610"/>
      <c r="EB33" s="610"/>
      <c r="EC33" s="611"/>
    </row>
    <row r="34" spans="2:133" ht="11.25" customHeight="1" x14ac:dyDescent="0.15">
      <c r="B34" s="583" t="s">
        <v>299</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300</v>
      </c>
      <c r="AR34" s="647"/>
      <c r="AS34" s="647"/>
      <c r="AT34" s="647"/>
      <c r="AU34" s="647"/>
      <c r="AV34" s="647"/>
      <c r="AW34" s="647"/>
      <c r="AX34" s="647"/>
      <c r="AY34" s="647"/>
      <c r="AZ34" s="647"/>
      <c r="BA34" s="647"/>
      <c r="BB34" s="647"/>
      <c r="BC34" s="647"/>
      <c r="BD34" s="647"/>
      <c r="BE34" s="647"/>
      <c r="BF34" s="648"/>
      <c r="BG34" s="646" t="s">
        <v>301</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302</v>
      </c>
      <c r="CE34" s="620"/>
      <c r="CF34" s="620"/>
      <c r="CG34" s="620"/>
      <c r="CH34" s="620"/>
      <c r="CI34" s="620"/>
      <c r="CJ34" s="620"/>
      <c r="CK34" s="620"/>
      <c r="CL34" s="620"/>
      <c r="CM34" s="620"/>
      <c r="CN34" s="620"/>
      <c r="CO34" s="620"/>
      <c r="CP34" s="620"/>
      <c r="CQ34" s="621"/>
      <c r="CR34" s="586">
        <v>3037939</v>
      </c>
      <c r="CS34" s="587"/>
      <c r="CT34" s="587"/>
      <c r="CU34" s="587"/>
      <c r="CV34" s="587"/>
      <c r="CW34" s="587"/>
      <c r="CX34" s="587"/>
      <c r="CY34" s="588"/>
      <c r="CZ34" s="589">
        <v>13.4</v>
      </c>
      <c r="DA34" s="607"/>
      <c r="DB34" s="607"/>
      <c r="DC34" s="608"/>
      <c r="DD34" s="592">
        <v>2482143</v>
      </c>
      <c r="DE34" s="587"/>
      <c r="DF34" s="587"/>
      <c r="DG34" s="587"/>
      <c r="DH34" s="587"/>
      <c r="DI34" s="587"/>
      <c r="DJ34" s="587"/>
      <c r="DK34" s="588"/>
      <c r="DL34" s="592">
        <v>2227154</v>
      </c>
      <c r="DM34" s="587"/>
      <c r="DN34" s="587"/>
      <c r="DO34" s="587"/>
      <c r="DP34" s="587"/>
      <c r="DQ34" s="587"/>
      <c r="DR34" s="587"/>
      <c r="DS34" s="587"/>
      <c r="DT34" s="587"/>
      <c r="DU34" s="587"/>
      <c r="DV34" s="588"/>
      <c r="DW34" s="609">
        <v>15.6</v>
      </c>
      <c r="DX34" s="610"/>
      <c r="DY34" s="610"/>
      <c r="DZ34" s="610"/>
      <c r="EA34" s="610"/>
      <c r="EB34" s="610"/>
      <c r="EC34" s="611"/>
    </row>
    <row r="35" spans="2:133" ht="11.25" customHeight="1" x14ac:dyDescent="0.15">
      <c r="B35" s="583" t="s">
        <v>303</v>
      </c>
      <c r="C35" s="584"/>
      <c r="D35" s="584"/>
      <c r="E35" s="584"/>
      <c r="F35" s="584"/>
      <c r="G35" s="584"/>
      <c r="H35" s="584"/>
      <c r="I35" s="584"/>
      <c r="J35" s="584"/>
      <c r="K35" s="584"/>
      <c r="L35" s="584"/>
      <c r="M35" s="584"/>
      <c r="N35" s="584"/>
      <c r="O35" s="584"/>
      <c r="P35" s="584"/>
      <c r="Q35" s="585"/>
      <c r="R35" s="586">
        <v>1349700</v>
      </c>
      <c r="S35" s="587"/>
      <c r="T35" s="587"/>
      <c r="U35" s="587"/>
      <c r="V35" s="587"/>
      <c r="W35" s="587"/>
      <c r="X35" s="587"/>
      <c r="Y35" s="588"/>
      <c r="Z35" s="639">
        <v>5.7</v>
      </c>
      <c r="AA35" s="639"/>
      <c r="AB35" s="639"/>
      <c r="AC35" s="639"/>
      <c r="AD35" s="640" t="s">
        <v>110</v>
      </c>
      <c r="AE35" s="640"/>
      <c r="AF35" s="640"/>
      <c r="AG35" s="640"/>
      <c r="AH35" s="640"/>
      <c r="AI35" s="640"/>
      <c r="AJ35" s="640"/>
      <c r="AK35" s="640"/>
      <c r="AL35" s="609" t="s">
        <v>110</v>
      </c>
      <c r="AM35" s="641"/>
      <c r="AN35" s="641"/>
      <c r="AO35" s="642"/>
      <c r="AP35" s="186"/>
      <c r="AQ35" s="643" t="s">
        <v>304</v>
      </c>
      <c r="AR35" s="644"/>
      <c r="AS35" s="644"/>
      <c r="AT35" s="644"/>
      <c r="AU35" s="644"/>
      <c r="AV35" s="644"/>
      <c r="AW35" s="644"/>
      <c r="AX35" s="644"/>
      <c r="AY35" s="645"/>
      <c r="AZ35" s="636">
        <v>2361309</v>
      </c>
      <c r="BA35" s="637"/>
      <c r="BB35" s="637"/>
      <c r="BC35" s="637"/>
      <c r="BD35" s="637"/>
      <c r="BE35" s="637"/>
      <c r="BF35" s="638"/>
      <c r="BG35" s="643" t="s">
        <v>305</v>
      </c>
      <c r="BH35" s="644"/>
      <c r="BI35" s="644"/>
      <c r="BJ35" s="644"/>
      <c r="BK35" s="644"/>
      <c r="BL35" s="644"/>
      <c r="BM35" s="644"/>
      <c r="BN35" s="644"/>
      <c r="BO35" s="644"/>
      <c r="BP35" s="644"/>
      <c r="BQ35" s="644"/>
      <c r="BR35" s="644"/>
      <c r="BS35" s="644"/>
      <c r="BT35" s="644"/>
      <c r="BU35" s="645"/>
      <c r="BV35" s="636">
        <v>9222</v>
      </c>
      <c r="BW35" s="637"/>
      <c r="BX35" s="637"/>
      <c r="BY35" s="637"/>
      <c r="BZ35" s="637"/>
      <c r="CA35" s="637"/>
      <c r="CB35" s="638"/>
      <c r="CD35" s="623" t="s">
        <v>306</v>
      </c>
      <c r="CE35" s="620"/>
      <c r="CF35" s="620"/>
      <c r="CG35" s="620"/>
      <c r="CH35" s="620"/>
      <c r="CI35" s="620"/>
      <c r="CJ35" s="620"/>
      <c r="CK35" s="620"/>
      <c r="CL35" s="620"/>
      <c r="CM35" s="620"/>
      <c r="CN35" s="620"/>
      <c r="CO35" s="620"/>
      <c r="CP35" s="620"/>
      <c r="CQ35" s="621"/>
      <c r="CR35" s="586">
        <v>300612</v>
      </c>
      <c r="CS35" s="605"/>
      <c r="CT35" s="605"/>
      <c r="CU35" s="605"/>
      <c r="CV35" s="605"/>
      <c r="CW35" s="605"/>
      <c r="CX35" s="605"/>
      <c r="CY35" s="606"/>
      <c r="CZ35" s="589">
        <v>1.3</v>
      </c>
      <c r="DA35" s="607"/>
      <c r="DB35" s="607"/>
      <c r="DC35" s="608"/>
      <c r="DD35" s="592">
        <v>291663</v>
      </c>
      <c r="DE35" s="605"/>
      <c r="DF35" s="605"/>
      <c r="DG35" s="605"/>
      <c r="DH35" s="605"/>
      <c r="DI35" s="605"/>
      <c r="DJ35" s="605"/>
      <c r="DK35" s="606"/>
      <c r="DL35" s="592">
        <v>291663</v>
      </c>
      <c r="DM35" s="605"/>
      <c r="DN35" s="605"/>
      <c r="DO35" s="605"/>
      <c r="DP35" s="605"/>
      <c r="DQ35" s="605"/>
      <c r="DR35" s="605"/>
      <c r="DS35" s="605"/>
      <c r="DT35" s="605"/>
      <c r="DU35" s="605"/>
      <c r="DV35" s="606"/>
      <c r="DW35" s="609">
        <v>2</v>
      </c>
      <c r="DX35" s="610"/>
      <c r="DY35" s="610"/>
      <c r="DZ35" s="610"/>
      <c r="EA35" s="610"/>
      <c r="EB35" s="610"/>
      <c r="EC35" s="611"/>
    </row>
    <row r="36" spans="2:133" ht="11.25" customHeight="1" x14ac:dyDescent="0.15">
      <c r="B36" s="567" t="s">
        <v>307</v>
      </c>
      <c r="C36" s="568"/>
      <c r="D36" s="568"/>
      <c r="E36" s="568"/>
      <c r="F36" s="568"/>
      <c r="G36" s="568"/>
      <c r="H36" s="568"/>
      <c r="I36" s="568"/>
      <c r="J36" s="568"/>
      <c r="K36" s="568"/>
      <c r="L36" s="568"/>
      <c r="M36" s="568"/>
      <c r="N36" s="568"/>
      <c r="O36" s="568"/>
      <c r="P36" s="568"/>
      <c r="Q36" s="569"/>
      <c r="R36" s="570">
        <v>23578359</v>
      </c>
      <c r="S36" s="627"/>
      <c r="T36" s="627"/>
      <c r="U36" s="627"/>
      <c r="V36" s="627"/>
      <c r="W36" s="627"/>
      <c r="X36" s="627"/>
      <c r="Y36" s="630"/>
      <c r="Z36" s="631">
        <v>100</v>
      </c>
      <c r="AA36" s="631"/>
      <c r="AB36" s="631"/>
      <c r="AC36" s="631"/>
      <c r="AD36" s="632">
        <v>12901893</v>
      </c>
      <c r="AE36" s="632"/>
      <c r="AF36" s="632"/>
      <c r="AG36" s="632"/>
      <c r="AH36" s="632"/>
      <c r="AI36" s="632"/>
      <c r="AJ36" s="632"/>
      <c r="AK36" s="632"/>
      <c r="AL36" s="633">
        <v>100</v>
      </c>
      <c r="AM36" s="634"/>
      <c r="AN36" s="634"/>
      <c r="AO36" s="635"/>
      <c r="AQ36" s="612" t="s">
        <v>308</v>
      </c>
      <c r="AR36" s="613"/>
      <c r="AS36" s="613"/>
      <c r="AT36" s="613"/>
      <c r="AU36" s="613"/>
      <c r="AV36" s="613"/>
      <c r="AW36" s="613"/>
      <c r="AX36" s="613"/>
      <c r="AY36" s="614"/>
      <c r="AZ36" s="586">
        <v>805668</v>
      </c>
      <c r="BA36" s="587"/>
      <c r="BB36" s="587"/>
      <c r="BC36" s="587"/>
      <c r="BD36" s="605"/>
      <c r="BE36" s="605"/>
      <c r="BF36" s="615"/>
      <c r="BG36" s="623" t="s">
        <v>309</v>
      </c>
      <c r="BH36" s="620"/>
      <c r="BI36" s="620"/>
      <c r="BJ36" s="620"/>
      <c r="BK36" s="620"/>
      <c r="BL36" s="620"/>
      <c r="BM36" s="620"/>
      <c r="BN36" s="620"/>
      <c r="BO36" s="620"/>
      <c r="BP36" s="620"/>
      <c r="BQ36" s="620"/>
      <c r="BR36" s="620"/>
      <c r="BS36" s="620"/>
      <c r="BT36" s="620"/>
      <c r="BU36" s="621"/>
      <c r="BV36" s="586">
        <v>-39932</v>
      </c>
      <c r="BW36" s="587"/>
      <c r="BX36" s="587"/>
      <c r="BY36" s="587"/>
      <c r="BZ36" s="587"/>
      <c r="CA36" s="587"/>
      <c r="CB36" s="622"/>
      <c r="CD36" s="623" t="s">
        <v>310</v>
      </c>
      <c r="CE36" s="620"/>
      <c r="CF36" s="620"/>
      <c r="CG36" s="620"/>
      <c r="CH36" s="620"/>
      <c r="CI36" s="620"/>
      <c r="CJ36" s="620"/>
      <c r="CK36" s="620"/>
      <c r="CL36" s="620"/>
      <c r="CM36" s="620"/>
      <c r="CN36" s="620"/>
      <c r="CO36" s="620"/>
      <c r="CP36" s="620"/>
      <c r="CQ36" s="621"/>
      <c r="CR36" s="586">
        <v>824483</v>
      </c>
      <c r="CS36" s="587"/>
      <c r="CT36" s="587"/>
      <c r="CU36" s="587"/>
      <c r="CV36" s="587"/>
      <c r="CW36" s="587"/>
      <c r="CX36" s="587"/>
      <c r="CY36" s="588"/>
      <c r="CZ36" s="589">
        <v>3.6</v>
      </c>
      <c r="DA36" s="607"/>
      <c r="DB36" s="607"/>
      <c r="DC36" s="608"/>
      <c r="DD36" s="592">
        <v>722944</v>
      </c>
      <c r="DE36" s="587"/>
      <c r="DF36" s="587"/>
      <c r="DG36" s="587"/>
      <c r="DH36" s="587"/>
      <c r="DI36" s="587"/>
      <c r="DJ36" s="587"/>
      <c r="DK36" s="588"/>
      <c r="DL36" s="592">
        <v>586830</v>
      </c>
      <c r="DM36" s="587"/>
      <c r="DN36" s="587"/>
      <c r="DO36" s="587"/>
      <c r="DP36" s="587"/>
      <c r="DQ36" s="587"/>
      <c r="DR36" s="587"/>
      <c r="DS36" s="587"/>
      <c r="DT36" s="587"/>
      <c r="DU36" s="587"/>
      <c r="DV36" s="588"/>
      <c r="DW36" s="609">
        <v>4.0999999999999996</v>
      </c>
      <c r="DX36" s="610"/>
      <c r="DY36" s="610"/>
      <c r="DZ36" s="610"/>
      <c r="EA36" s="610"/>
      <c r="EB36" s="610"/>
      <c r="EC36" s="611"/>
    </row>
    <row r="37" spans="2:133" ht="11.25" customHeight="1" x14ac:dyDescent="0.15">
      <c r="AQ37" s="612" t="s">
        <v>311</v>
      </c>
      <c r="AR37" s="613"/>
      <c r="AS37" s="613"/>
      <c r="AT37" s="613"/>
      <c r="AU37" s="613"/>
      <c r="AV37" s="613"/>
      <c r="AW37" s="613"/>
      <c r="AX37" s="613"/>
      <c r="AY37" s="614"/>
      <c r="AZ37" s="586">
        <v>4335</v>
      </c>
      <c r="BA37" s="587"/>
      <c r="BB37" s="587"/>
      <c r="BC37" s="587"/>
      <c r="BD37" s="605"/>
      <c r="BE37" s="605"/>
      <c r="BF37" s="615"/>
      <c r="BG37" s="623" t="s">
        <v>312</v>
      </c>
      <c r="BH37" s="620"/>
      <c r="BI37" s="620"/>
      <c r="BJ37" s="620"/>
      <c r="BK37" s="620"/>
      <c r="BL37" s="620"/>
      <c r="BM37" s="620"/>
      <c r="BN37" s="620"/>
      <c r="BO37" s="620"/>
      <c r="BP37" s="620"/>
      <c r="BQ37" s="620"/>
      <c r="BR37" s="620"/>
      <c r="BS37" s="620"/>
      <c r="BT37" s="620"/>
      <c r="BU37" s="621"/>
      <c r="BV37" s="586">
        <v>8606</v>
      </c>
      <c r="BW37" s="587"/>
      <c r="BX37" s="587"/>
      <c r="BY37" s="587"/>
      <c r="BZ37" s="587"/>
      <c r="CA37" s="587"/>
      <c r="CB37" s="622"/>
      <c r="CD37" s="623" t="s">
        <v>313</v>
      </c>
      <c r="CE37" s="620"/>
      <c r="CF37" s="620"/>
      <c r="CG37" s="620"/>
      <c r="CH37" s="620"/>
      <c r="CI37" s="620"/>
      <c r="CJ37" s="620"/>
      <c r="CK37" s="620"/>
      <c r="CL37" s="620"/>
      <c r="CM37" s="620"/>
      <c r="CN37" s="620"/>
      <c r="CO37" s="620"/>
      <c r="CP37" s="620"/>
      <c r="CQ37" s="621"/>
      <c r="CR37" s="586">
        <v>56549</v>
      </c>
      <c r="CS37" s="605"/>
      <c r="CT37" s="605"/>
      <c r="CU37" s="605"/>
      <c r="CV37" s="605"/>
      <c r="CW37" s="605"/>
      <c r="CX37" s="605"/>
      <c r="CY37" s="606"/>
      <c r="CZ37" s="589">
        <v>0.2</v>
      </c>
      <c r="DA37" s="607"/>
      <c r="DB37" s="607"/>
      <c r="DC37" s="608"/>
      <c r="DD37" s="592">
        <v>56549</v>
      </c>
      <c r="DE37" s="605"/>
      <c r="DF37" s="605"/>
      <c r="DG37" s="605"/>
      <c r="DH37" s="605"/>
      <c r="DI37" s="605"/>
      <c r="DJ37" s="605"/>
      <c r="DK37" s="606"/>
      <c r="DL37" s="592">
        <v>56484</v>
      </c>
      <c r="DM37" s="605"/>
      <c r="DN37" s="605"/>
      <c r="DO37" s="605"/>
      <c r="DP37" s="605"/>
      <c r="DQ37" s="605"/>
      <c r="DR37" s="605"/>
      <c r="DS37" s="605"/>
      <c r="DT37" s="605"/>
      <c r="DU37" s="605"/>
      <c r="DV37" s="606"/>
      <c r="DW37" s="609">
        <v>0.4</v>
      </c>
      <c r="DX37" s="610"/>
      <c r="DY37" s="610"/>
      <c r="DZ37" s="610"/>
      <c r="EA37" s="610"/>
      <c r="EB37" s="610"/>
      <c r="EC37" s="611"/>
    </row>
    <row r="38" spans="2:133" ht="11.25" customHeight="1" x14ac:dyDescent="0.15">
      <c r="AQ38" s="612" t="s">
        <v>314</v>
      </c>
      <c r="AR38" s="613"/>
      <c r="AS38" s="613"/>
      <c r="AT38" s="613"/>
      <c r="AU38" s="613"/>
      <c r="AV38" s="613"/>
      <c r="AW38" s="613"/>
      <c r="AX38" s="613"/>
      <c r="AY38" s="614"/>
      <c r="AZ38" s="586" t="s">
        <v>110</v>
      </c>
      <c r="BA38" s="587"/>
      <c r="BB38" s="587"/>
      <c r="BC38" s="587"/>
      <c r="BD38" s="605"/>
      <c r="BE38" s="605"/>
      <c r="BF38" s="615"/>
      <c r="BG38" s="623" t="s">
        <v>315</v>
      </c>
      <c r="BH38" s="620"/>
      <c r="BI38" s="620"/>
      <c r="BJ38" s="620"/>
      <c r="BK38" s="620"/>
      <c r="BL38" s="620"/>
      <c r="BM38" s="620"/>
      <c r="BN38" s="620"/>
      <c r="BO38" s="620"/>
      <c r="BP38" s="620"/>
      <c r="BQ38" s="620"/>
      <c r="BR38" s="620"/>
      <c r="BS38" s="620"/>
      <c r="BT38" s="620"/>
      <c r="BU38" s="621"/>
      <c r="BV38" s="586">
        <v>15000</v>
      </c>
      <c r="BW38" s="587"/>
      <c r="BX38" s="587"/>
      <c r="BY38" s="587"/>
      <c r="BZ38" s="587"/>
      <c r="CA38" s="587"/>
      <c r="CB38" s="622"/>
      <c r="CD38" s="623" t="s">
        <v>316</v>
      </c>
      <c r="CE38" s="620"/>
      <c r="CF38" s="620"/>
      <c r="CG38" s="620"/>
      <c r="CH38" s="620"/>
      <c r="CI38" s="620"/>
      <c r="CJ38" s="620"/>
      <c r="CK38" s="620"/>
      <c r="CL38" s="620"/>
      <c r="CM38" s="620"/>
      <c r="CN38" s="620"/>
      <c r="CO38" s="620"/>
      <c r="CP38" s="620"/>
      <c r="CQ38" s="621"/>
      <c r="CR38" s="586">
        <v>2356974</v>
      </c>
      <c r="CS38" s="587"/>
      <c r="CT38" s="587"/>
      <c r="CU38" s="587"/>
      <c r="CV38" s="587"/>
      <c r="CW38" s="587"/>
      <c r="CX38" s="587"/>
      <c r="CY38" s="588"/>
      <c r="CZ38" s="589">
        <v>10.4</v>
      </c>
      <c r="DA38" s="607"/>
      <c r="DB38" s="607"/>
      <c r="DC38" s="608"/>
      <c r="DD38" s="592">
        <v>2155110</v>
      </c>
      <c r="DE38" s="587"/>
      <c r="DF38" s="587"/>
      <c r="DG38" s="587"/>
      <c r="DH38" s="587"/>
      <c r="DI38" s="587"/>
      <c r="DJ38" s="587"/>
      <c r="DK38" s="588"/>
      <c r="DL38" s="592">
        <v>1527742</v>
      </c>
      <c r="DM38" s="587"/>
      <c r="DN38" s="587"/>
      <c r="DO38" s="587"/>
      <c r="DP38" s="587"/>
      <c r="DQ38" s="587"/>
      <c r="DR38" s="587"/>
      <c r="DS38" s="587"/>
      <c r="DT38" s="587"/>
      <c r="DU38" s="587"/>
      <c r="DV38" s="588"/>
      <c r="DW38" s="609">
        <v>10.7</v>
      </c>
      <c r="DX38" s="610"/>
      <c r="DY38" s="610"/>
      <c r="DZ38" s="610"/>
      <c r="EA38" s="610"/>
      <c r="EB38" s="610"/>
      <c r="EC38" s="611"/>
    </row>
    <row r="39" spans="2:133" ht="11.25" customHeight="1" x14ac:dyDescent="0.15">
      <c r="AQ39" s="612" t="s">
        <v>317</v>
      </c>
      <c r="AR39" s="613"/>
      <c r="AS39" s="613"/>
      <c r="AT39" s="613"/>
      <c r="AU39" s="613"/>
      <c r="AV39" s="613"/>
      <c r="AW39" s="613"/>
      <c r="AX39" s="613"/>
      <c r="AY39" s="614"/>
      <c r="AZ39" s="586" t="s">
        <v>110</v>
      </c>
      <c r="BA39" s="587"/>
      <c r="BB39" s="587"/>
      <c r="BC39" s="587"/>
      <c r="BD39" s="605"/>
      <c r="BE39" s="605"/>
      <c r="BF39" s="615"/>
      <c r="BG39" s="616" t="s">
        <v>318</v>
      </c>
      <c r="BH39" s="617"/>
      <c r="BI39" s="617"/>
      <c r="BJ39" s="617"/>
      <c r="BK39" s="617"/>
      <c r="BL39" s="187"/>
      <c r="BM39" s="620" t="s">
        <v>319</v>
      </c>
      <c r="BN39" s="620"/>
      <c r="BO39" s="620"/>
      <c r="BP39" s="620"/>
      <c r="BQ39" s="620"/>
      <c r="BR39" s="620"/>
      <c r="BS39" s="620"/>
      <c r="BT39" s="620"/>
      <c r="BU39" s="621"/>
      <c r="BV39" s="586">
        <v>92</v>
      </c>
      <c r="BW39" s="587"/>
      <c r="BX39" s="587"/>
      <c r="BY39" s="587"/>
      <c r="BZ39" s="587"/>
      <c r="CA39" s="587"/>
      <c r="CB39" s="622"/>
      <c r="CD39" s="623" t="s">
        <v>320</v>
      </c>
      <c r="CE39" s="620"/>
      <c r="CF39" s="620"/>
      <c r="CG39" s="620"/>
      <c r="CH39" s="620"/>
      <c r="CI39" s="620"/>
      <c r="CJ39" s="620"/>
      <c r="CK39" s="620"/>
      <c r="CL39" s="620"/>
      <c r="CM39" s="620"/>
      <c r="CN39" s="620"/>
      <c r="CO39" s="620"/>
      <c r="CP39" s="620"/>
      <c r="CQ39" s="621"/>
      <c r="CR39" s="586">
        <v>225266</v>
      </c>
      <c r="CS39" s="605"/>
      <c r="CT39" s="605"/>
      <c r="CU39" s="605"/>
      <c r="CV39" s="605"/>
      <c r="CW39" s="605"/>
      <c r="CX39" s="605"/>
      <c r="CY39" s="606"/>
      <c r="CZ39" s="589">
        <v>1</v>
      </c>
      <c r="DA39" s="607"/>
      <c r="DB39" s="607"/>
      <c r="DC39" s="608"/>
      <c r="DD39" s="592">
        <v>208600</v>
      </c>
      <c r="DE39" s="605"/>
      <c r="DF39" s="605"/>
      <c r="DG39" s="605"/>
      <c r="DH39" s="605"/>
      <c r="DI39" s="605"/>
      <c r="DJ39" s="605"/>
      <c r="DK39" s="606"/>
      <c r="DL39" s="592" t="s">
        <v>110</v>
      </c>
      <c r="DM39" s="605"/>
      <c r="DN39" s="605"/>
      <c r="DO39" s="605"/>
      <c r="DP39" s="605"/>
      <c r="DQ39" s="605"/>
      <c r="DR39" s="605"/>
      <c r="DS39" s="605"/>
      <c r="DT39" s="605"/>
      <c r="DU39" s="605"/>
      <c r="DV39" s="606"/>
      <c r="DW39" s="609" t="s">
        <v>110</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321</v>
      </c>
      <c r="AR40" s="613"/>
      <c r="AS40" s="613"/>
      <c r="AT40" s="613"/>
      <c r="AU40" s="613"/>
      <c r="AV40" s="613"/>
      <c r="AW40" s="613"/>
      <c r="AX40" s="613"/>
      <c r="AY40" s="614"/>
      <c r="AZ40" s="586">
        <v>431676</v>
      </c>
      <c r="BA40" s="587"/>
      <c r="BB40" s="587"/>
      <c r="BC40" s="587"/>
      <c r="BD40" s="605"/>
      <c r="BE40" s="605"/>
      <c r="BF40" s="615"/>
      <c r="BG40" s="616"/>
      <c r="BH40" s="617"/>
      <c r="BI40" s="617"/>
      <c r="BJ40" s="617"/>
      <c r="BK40" s="617"/>
      <c r="BL40" s="187"/>
      <c r="BM40" s="620" t="s">
        <v>322</v>
      </c>
      <c r="BN40" s="620"/>
      <c r="BO40" s="620"/>
      <c r="BP40" s="620"/>
      <c r="BQ40" s="620"/>
      <c r="BR40" s="620"/>
      <c r="BS40" s="620"/>
      <c r="BT40" s="620"/>
      <c r="BU40" s="621"/>
      <c r="BV40" s="586">
        <v>78</v>
      </c>
      <c r="BW40" s="587"/>
      <c r="BX40" s="587"/>
      <c r="BY40" s="587"/>
      <c r="BZ40" s="587"/>
      <c r="CA40" s="587"/>
      <c r="CB40" s="622"/>
      <c r="CD40" s="623" t="s">
        <v>323</v>
      </c>
      <c r="CE40" s="620"/>
      <c r="CF40" s="620"/>
      <c r="CG40" s="620"/>
      <c r="CH40" s="620"/>
      <c r="CI40" s="620"/>
      <c r="CJ40" s="620"/>
      <c r="CK40" s="620"/>
      <c r="CL40" s="620"/>
      <c r="CM40" s="620"/>
      <c r="CN40" s="620"/>
      <c r="CO40" s="620"/>
      <c r="CP40" s="620"/>
      <c r="CQ40" s="621"/>
      <c r="CR40" s="586">
        <v>1900</v>
      </c>
      <c r="CS40" s="587"/>
      <c r="CT40" s="587"/>
      <c r="CU40" s="587"/>
      <c r="CV40" s="587"/>
      <c r="CW40" s="587"/>
      <c r="CX40" s="587"/>
      <c r="CY40" s="588"/>
      <c r="CZ40" s="589">
        <v>0</v>
      </c>
      <c r="DA40" s="607"/>
      <c r="DB40" s="607"/>
      <c r="DC40" s="608"/>
      <c r="DD40" s="592" t="s">
        <v>110</v>
      </c>
      <c r="DE40" s="587"/>
      <c r="DF40" s="587"/>
      <c r="DG40" s="587"/>
      <c r="DH40" s="587"/>
      <c r="DI40" s="587"/>
      <c r="DJ40" s="587"/>
      <c r="DK40" s="588"/>
      <c r="DL40" s="592" t="s">
        <v>110</v>
      </c>
      <c r="DM40" s="587"/>
      <c r="DN40" s="587"/>
      <c r="DO40" s="587"/>
      <c r="DP40" s="587"/>
      <c r="DQ40" s="587"/>
      <c r="DR40" s="587"/>
      <c r="DS40" s="587"/>
      <c r="DT40" s="587"/>
      <c r="DU40" s="587"/>
      <c r="DV40" s="588"/>
      <c r="DW40" s="609" t="s">
        <v>110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324</v>
      </c>
      <c r="AR41" s="625"/>
      <c r="AS41" s="625"/>
      <c r="AT41" s="625"/>
      <c r="AU41" s="625"/>
      <c r="AV41" s="625"/>
      <c r="AW41" s="625"/>
      <c r="AX41" s="625"/>
      <c r="AY41" s="626"/>
      <c r="AZ41" s="570">
        <v>1119630</v>
      </c>
      <c r="BA41" s="627"/>
      <c r="BB41" s="627"/>
      <c r="BC41" s="627"/>
      <c r="BD41" s="571"/>
      <c r="BE41" s="571"/>
      <c r="BF41" s="628"/>
      <c r="BG41" s="618"/>
      <c r="BH41" s="619"/>
      <c r="BI41" s="619"/>
      <c r="BJ41" s="619"/>
      <c r="BK41" s="619"/>
      <c r="BL41" s="189"/>
      <c r="BM41" s="625" t="s">
        <v>325</v>
      </c>
      <c r="BN41" s="625"/>
      <c r="BO41" s="625"/>
      <c r="BP41" s="625"/>
      <c r="BQ41" s="625"/>
      <c r="BR41" s="625"/>
      <c r="BS41" s="625"/>
      <c r="BT41" s="625"/>
      <c r="BU41" s="626"/>
      <c r="BV41" s="570">
        <v>313</v>
      </c>
      <c r="BW41" s="627"/>
      <c r="BX41" s="627"/>
      <c r="BY41" s="627"/>
      <c r="BZ41" s="627"/>
      <c r="CA41" s="627"/>
      <c r="CB41" s="629"/>
      <c r="CD41" s="623" t="s">
        <v>326</v>
      </c>
      <c r="CE41" s="620"/>
      <c r="CF41" s="620"/>
      <c r="CG41" s="620"/>
      <c r="CH41" s="620"/>
      <c r="CI41" s="620"/>
      <c r="CJ41" s="620"/>
      <c r="CK41" s="620"/>
      <c r="CL41" s="620"/>
      <c r="CM41" s="620"/>
      <c r="CN41" s="620"/>
      <c r="CO41" s="620"/>
      <c r="CP41" s="620"/>
      <c r="CQ41" s="621"/>
      <c r="CR41" s="586" t="s">
        <v>213</v>
      </c>
      <c r="CS41" s="605"/>
      <c r="CT41" s="605"/>
      <c r="CU41" s="605"/>
      <c r="CV41" s="605"/>
      <c r="CW41" s="605"/>
      <c r="CX41" s="605"/>
      <c r="CY41" s="606"/>
      <c r="CZ41" s="589" t="s">
        <v>213</v>
      </c>
      <c r="DA41" s="607"/>
      <c r="DB41" s="607"/>
      <c r="DC41" s="608"/>
      <c r="DD41" s="592" t="s">
        <v>213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328</v>
      </c>
      <c r="CE42" s="584"/>
      <c r="CF42" s="584"/>
      <c r="CG42" s="584"/>
      <c r="CH42" s="584"/>
      <c r="CI42" s="584"/>
      <c r="CJ42" s="584"/>
      <c r="CK42" s="584"/>
      <c r="CL42" s="584"/>
      <c r="CM42" s="584"/>
      <c r="CN42" s="584"/>
      <c r="CO42" s="584"/>
      <c r="CP42" s="584"/>
      <c r="CQ42" s="585"/>
      <c r="CR42" s="586">
        <v>3440173</v>
      </c>
      <c r="CS42" s="587"/>
      <c r="CT42" s="587"/>
      <c r="CU42" s="587"/>
      <c r="CV42" s="587"/>
      <c r="CW42" s="587"/>
      <c r="CX42" s="587"/>
      <c r="CY42" s="588"/>
      <c r="CZ42" s="589">
        <v>15.2</v>
      </c>
      <c r="DA42" s="590"/>
      <c r="DB42" s="590"/>
      <c r="DC42" s="591"/>
      <c r="DD42" s="592">
        <v>877668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330</v>
      </c>
      <c r="CE43" s="584"/>
      <c r="CF43" s="584"/>
      <c r="CG43" s="584"/>
      <c r="CH43" s="584"/>
      <c r="CI43" s="584"/>
      <c r="CJ43" s="584"/>
      <c r="CK43" s="584"/>
      <c r="CL43" s="584"/>
      <c r="CM43" s="584"/>
      <c r="CN43" s="584"/>
      <c r="CO43" s="584"/>
      <c r="CP43" s="584"/>
      <c r="CQ43" s="585"/>
      <c r="CR43" s="586">
        <v>81210</v>
      </c>
      <c r="CS43" s="605"/>
      <c r="CT43" s="605"/>
      <c r="CU43" s="605"/>
      <c r="CV43" s="605"/>
      <c r="CW43" s="605"/>
      <c r="CX43" s="605"/>
      <c r="CY43" s="606"/>
      <c r="CZ43" s="589">
        <v>0.4</v>
      </c>
      <c r="DA43" s="607"/>
      <c r="DB43" s="607"/>
      <c r="DC43" s="608"/>
      <c r="DD43" s="592">
        <v>81210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331</v>
      </c>
      <c r="CD44" s="599" t="s">
        <v>285</v>
      </c>
      <c r="CE44" s="600"/>
      <c r="CF44" s="583" t="s">
        <v>332</v>
      </c>
      <c r="CG44" s="584"/>
      <c r="CH44" s="584"/>
      <c r="CI44" s="584"/>
      <c r="CJ44" s="584"/>
      <c r="CK44" s="584"/>
      <c r="CL44" s="584"/>
      <c r="CM44" s="584"/>
      <c r="CN44" s="584"/>
      <c r="CO44" s="584"/>
      <c r="CP44" s="584"/>
      <c r="CQ44" s="585"/>
      <c r="CR44" s="586">
        <v>3403754</v>
      </c>
      <c r="CS44" s="587"/>
      <c r="CT44" s="587"/>
      <c r="CU44" s="587"/>
      <c r="CV44" s="587"/>
      <c r="CW44" s="587"/>
      <c r="CX44" s="587"/>
      <c r="CY44" s="588"/>
      <c r="CZ44" s="589">
        <v>15</v>
      </c>
      <c r="DA44" s="590"/>
      <c r="DB44" s="590"/>
      <c r="DC44" s="591"/>
      <c r="DD44" s="592">
        <v>866438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333</v>
      </c>
      <c r="CG45" s="584"/>
      <c r="CH45" s="584"/>
      <c r="CI45" s="584"/>
      <c r="CJ45" s="584"/>
      <c r="CK45" s="584"/>
      <c r="CL45" s="584"/>
      <c r="CM45" s="584"/>
      <c r="CN45" s="584"/>
      <c r="CO45" s="584"/>
      <c r="CP45" s="584"/>
      <c r="CQ45" s="585"/>
      <c r="CR45" s="586">
        <v>1097179</v>
      </c>
      <c r="CS45" s="605"/>
      <c r="CT45" s="605"/>
      <c r="CU45" s="605"/>
      <c r="CV45" s="605"/>
      <c r="CW45" s="605"/>
      <c r="CX45" s="605"/>
      <c r="CY45" s="606"/>
      <c r="CZ45" s="589">
        <v>4.8</v>
      </c>
      <c r="DA45" s="607"/>
      <c r="DB45" s="607"/>
      <c r="DC45" s="608"/>
      <c r="DD45" s="592">
        <v>54420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334</v>
      </c>
      <c r="CG46" s="584"/>
      <c r="CH46" s="584"/>
      <c r="CI46" s="584"/>
      <c r="CJ46" s="584"/>
      <c r="CK46" s="584"/>
      <c r="CL46" s="584"/>
      <c r="CM46" s="584"/>
      <c r="CN46" s="584"/>
      <c r="CO46" s="584"/>
      <c r="CP46" s="584"/>
      <c r="CQ46" s="585"/>
      <c r="CR46" s="586">
        <v>2290838</v>
      </c>
      <c r="CS46" s="587"/>
      <c r="CT46" s="587"/>
      <c r="CU46" s="587"/>
      <c r="CV46" s="587"/>
      <c r="CW46" s="587"/>
      <c r="CX46" s="587"/>
      <c r="CY46" s="588"/>
      <c r="CZ46" s="589">
        <v>10.1</v>
      </c>
      <c r="DA46" s="590"/>
      <c r="DB46" s="590"/>
      <c r="DC46" s="591"/>
      <c r="DD46" s="592">
        <v>810381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335</v>
      </c>
      <c r="CG47" s="584"/>
      <c r="CH47" s="584"/>
      <c r="CI47" s="584"/>
      <c r="CJ47" s="584"/>
      <c r="CK47" s="584"/>
      <c r="CL47" s="584"/>
      <c r="CM47" s="584"/>
      <c r="CN47" s="584"/>
      <c r="CO47" s="584"/>
      <c r="CP47" s="584"/>
      <c r="CQ47" s="585"/>
      <c r="CR47" s="586">
        <v>36419</v>
      </c>
      <c r="CS47" s="605"/>
      <c r="CT47" s="605"/>
      <c r="CU47" s="605"/>
      <c r="CV47" s="605"/>
      <c r="CW47" s="605"/>
      <c r="CX47" s="605"/>
      <c r="CY47" s="606"/>
      <c r="CZ47" s="589">
        <v>0.2</v>
      </c>
      <c r="DA47" s="607"/>
      <c r="DB47" s="607"/>
      <c r="DC47" s="608"/>
      <c r="DD47" s="592">
        <v>11230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336</v>
      </c>
      <c r="CG48" s="584"/>
      <c r="CH48" s="584"/>
      <c r="CI48" s="584"/>
      <c r="CJ48" s="584"/>
      <c r="CK48" s="584"/>
      <c r="CL48" s="584"/>
      <c r="CM48" s="584"/>
      <c r="CN48" s="584"/>
      <c r="CO48" s="584"/>
      <c r="CP48" s="584"/>
      <c r="CQ48" s="585"/>
      <c r="CR48" s="586" t="s">
        <v>337</v>
      </c>
      <c r="CS48" s="587"/>
      <c r="CT48" s="587"/>
      <c r="CU48" s="587"/>
      <c r="CV48" s="587"/>
      <c r="CW48" s="587"/>
      <c r="CX48" s="587"/>
      <c r="CY48" s="588"/>
      <c r="CZ48" s="589" t="s">
        <v>337</v>
      </c>
      <c r="DA48" s="590"/>
      <c r="DB48" s="590"/>
      <c r="DC48" s="591"/>
      <c r="DD48" s="592" t="s">
        <v>337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338</v>
      </c>
      <c r="CE49" s="568"/>
      <c r="CF49" s="568"/>
      <c r="CG49" s="568"/>
      <c r="CH49" s="568"/>
      <c r="CI49" s="568"/>
      <c r="CJ49" s="568"/>
      <c r="CK49" s="568"/>
      <c r="CL49" s="568"/>
      <c r="CM49" s="568"/>
      <c r="CN49" s="568"/>
      <c r="CO49" s="568"/>
      <c r="CP49" s="568"/>
      <c r="CQ49" s="569"/>
      <c r="CR49" s="570">
        <v>22666429</v>
      </c>
      <c r="CS49" s="571"/>
      <c r="CT49" s="571"/>
      <c r="CU49" s="571"/>
      <c r="CV49" s="571"/>
      <c r="CW49" s="571"/>
      <c r="CX49" s="571"/>
      <c r="CY49" s="572"/>
      <c r="CZ49" s="573">
        <v>100</v>
      </c>
      <c r="DA49" s="574"/>
      <c r="DB49" s="574"/>
      <c r="DC49" s="575"/>
      <c r="DD49" s="576">
        <v>15227919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AU72" sqref="AU72:AY7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340</v>
      </c>
      <c r="DK2" s="1105"/>
      <c r="DL2" s="1105"/>
      <c r="DM2" s="1105"/>
      <c r="DN2" s="1105"/>
      <c r="DO2" s="1106"/>
      <c r="DP2" s="200"/>
      <c r="DQ2" s="1104" t="s">
        <v>341</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342</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344</v>
      </c>
      <c r="B5" s="990"/>
      <c r="C5" s="990"/>
      <c r="D5" s="990"/>
      <c r="E5" s="990"/>
      <c r="F5" s="990"/>
      <c r="G5" s="990"/>
      <c r="H5" s="990"/>
      <c r="I5" s="990"/>
      <c r="J5" s="990"/>
      <c r="K5" s="990"/>
      <c r="L5" s="990"/>
      <c r="M5" s="990"/>
      <c r="N5" s="990"/>
      <c r="O5" s="990"/>
      <c r="P5" s="991"/>
      <c r="Q5" s="995" t="s">
        <v>345</v>
      </c>
      <c r="R5" s="996"/>
      <c r="S5" s="996"/>
      <c r="T5" s="996"/>
      <c r="U5" s="997"/>
      <c r="V5" s="995" t="s">
        <v>346</v>
      </c>
      <c r="W5" s="996"/>
      <c r="X5" s="996"/>
      <c r="Y5" s="996"/>
      <c r="Z5" s="997"/>
      <c r="AA5" s="995" t="s">
        <v>347</v>
      </c>
      <c r="AB5" s="996"/>
      <c r="AC5" s="996"/>
      <c r="AD5" s="996"/>
      <c r="AE5" s="996"/>
      <c r="AF5" s="1107" t="s">
        <v>348</v>
      </c>
      <c r="AG5" s="996"/>
      <c r="AH5" s="996"/>
      <c r="AI5" s="996"/>
      <c r="AJ5" s="1011"/>
      <c r="AK5" s="996" t="s">
        <v>349</v>
      </c>
      <c r="AL5" s="996"/>
      <c r="AM5" s="996"/>
      <c r="AN5" s="996"/>
      <c r="AO5" s="997"/>
      <c r="AP5" s="995" t="s">
        <v>350</v>
      </c>
      <c r="AQ5" s="996"/>
      <c r="AR5" s="996"/>
      <c r="AS5" s="996"/>
      <c r="AT5" s="997"/>
      <c r="AU5" s="995" t="s">
        <v>351</v>
      </c>
      <c r="AV5" s="996"/>
      <c r="AW5" s="996"/>
      <c r="AX5" s="996"/>
      <c r="AY5" s="1011"/>
      <c r="AZ5" s="207"/>
      <c r="BA5" s="207"/>
      <c r="BB5" s="207"/>
      <c r="BC5" s="207"/>
      <c r="BD5" s="207"/>
      <c r="BE5" s="208"/>
      <c r="BF5" s="208"/>
      <c r="BG5" s="208"/>
      <c r="BH5" s="208"/>
      <c r="BI5" s="208"/>
      <c r="BJ5" s="208"/>
      <c r="BK5" s="208"/>
      <c r="BL5" s="208"/>
      <c r="BM5" s="208"/>
      <c r="BN5" s="208"/>
      <c r="BO5" s="208"/>
      <c r="BP5" s="208"/>
      <c r="BQ5" s="989" t="s">
        <v>352</v>
      </c>
      <c r="BR5" s="990"/>
      <c r="BS5" s="990"/>
      <c r="BT5" s="990"/>
      <c r="BU5" s="990"/>
      <c r="BV5" s="990"/>
      <c r="BW5" s="990"/>
      <c r="BX5" s="990"/>
      <c r="BY5" s="990"/>
      <c r="BZ5" s="990"/>
      <c r="CA5" s="990"/>
      <c r="CB5" s="990"/>
      <c r="CC5" s="990"/>
      <c r="CD5" s="990"/>
      <c r="CE5" s="990"/>
      <c r="CF5" s="990"/>
      <c r="CG5" s="991"/>
      <c r="CH5" s="995" t="s">
        <v>353</v>
      </c>
      <c r="CI5" s="996"/>
      <c r="CJ5" s="996"/>
      <c r="CK5" s="996"/>
      <c r="CL5" s="997"/>
      <c r="CM5" s="995" t="s">
        <v>354</v>
      </c>
      <c r="CN5" s="996"/>
      <c r="CO5" s="996"/>
      <c r="CP5" s="996"/>
      <c r="CQ5" s="997"/>
      <c r="CR5" s="995" t="s">
        <v>355</v>
      </c>
      <c r="CS5" s="996"/>
      <c r="CT5" s="996"/>
      <c r="CU5" s="996"/>
      <c r="CV5" s="997"/>
      <c r="CW5" s="995" t="s">
        <v>356</v>
      </c>
      <c r="CX5" s="996"/>
      <c r="CY5" s="996"/>
      <c r="CZ5" s="996"/>
      <c r="DA5" s="997"/>
      <c r="DB5" s="995" t="s">
        <v>357</v>
      </c>
      <c r="DC5" s="996"/>
      <c r="DD5" s="996"/>
      <c r="DE5" s="996"/>
      <c r="DF5" s="997"/>
      <c r="DG5" s="1092" t="s">
        <v>358</v>
      </c>
      <c r="DH5" s="1093"/>
      <c r="DI5" s="1093"/>
      <c r="DJ5" s="1093"/>
      <c r="DK5" s="1094"/>
      <c r="DL5" s="1092" t="s">
        <v>359</v>
      </c>
      <c r="DM5" s="1093"/>
      <c r="DN5" s="1093"/>
      <c r="DO5" s="1093"/>
      <c r="DP5" s="1094"/>
      <c r="DQ5" s="995" t="s">
        <v>360</v>
      </c>
      <c r="DR5" s="996"/>
      <c r="DS5" s="996"/>
      <c r="DT5" s="996"/>
      <c r="DU5" s="997"/>
      <c r="DV5" s="995" t="s">
        <v>351</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361</v>
      </c>
      <c r="C7" s="1045"/>
      <c r="D7" s="1045"/>
      <c r="E7" s="1045"/>
      <c r="F7" s="1045"/>
      <c r="G7" s="1045"/>
      <c r="H7" s="1045"/>
      <c r="I7" s="1045"/>
      <c r="J7" s="1045"/>
      <c r="K7" s="1045"/>
      <c r="L7" s="1045"/>
      <c r="M7" s="1045"/>
      <c r="N7" s="1045"/>
      <c r="O7" s="1045"/>
      <c r="P7" s="1046"/>
      <c r="Q7" s="1098">
        <v>24200</v>
      </c>
      <c r="R7" s="1099"/>
      <c r="S7" s="1099"/>
      <c r="T7" s="1099"/>
      <c r="U7" s="1099"/>
      <c r="V7" s="1099">
        <v>23288</v>
      </c>
      <c r="W7" s="1099"/>
      <c r="X7" s="1099"/>
      <c r="Y7" s="1099"/>
      <c r="Z7" s="1099"/>
      <c r="AA7" s="1099">
        <f>Q7-V7</f>
        <v>912</v>
      </c>
      <c r="AB7" s="1099"/>
      <c r="AC7" s="1099"/>
      <c r="AD7" s="1099"/>
      <c r="AE7" s="1100"/>
      <c r="AF7" s="1101">
        <v>465</v>
      </c>
      <c r="AG7" s="1102"/>
      <c r="AH7" s="1102"/>
      <c r="AI7" s="1102"/>
      <c r="AJ7" s="1103"/>
      <c r="AK7" s="1085">
        <v>278</v>
      </c>
      <c r="AL7" s="1086"/>
      <c r="AM7" s="1086"/>
      <c r="AN7" s="1086"/>
      <c r="AO7" s="1086"/>
      <c r="AP7" s="1086">
        <v>21161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544</v>
      </c>
      <c r="BT7" s="1090"/>
      <c r="BU7" s="1090"/>
      <c r="BV7" s="1090"/>
      <c r="BW7" s="1090"/>
      <c r="BX7" s="1090"/>
      <c r="BY7" s="1090"/>
      <c r="BZ7" s="1090"/>
      <c r="CA7" s="1090"/>
      <c r="CB7" s="1090"/>
      <c r="CC7" s="1090"/>
      <c r="CD7" s="1090"/>
      <c r="CE7" s="1090"/>
      <c r="CF7" s="1090"/>
      <c r="CG7" s="1091"/>
      <c r="CH7" s="1082">
        <v>8</v>
      </c>
      <c r="CI7" s="1083"/>
      <c r="CJ7" s="1083"/>
      <c r="CK7" s="1083"/>
      <c r="CL7" s="1084"/>
      <c r="CM7" s="1082">
        <v>271</v>
      </c>
      <c r="CN7" s="1083"/>
      <c r="CO7" s="1083"/>
      <c r="CP7" s="1083"/>
      <c r="CQ7" s="1084"/>
      <c r="CR7" s="1082">
        <v>11</v>
      </c>
      <c r="CS7" s="1083"/>
      <c r="CT7" s="1083"/>
      <c r="CU7" s="1083"/>
      <c r="CV7" s="1084"/>
      <c r="CW7" s="1082">
        <v>2</v>
      </c>
      <c r="CX7" s="1083"/>
      <c r="CY7" s="1083"/>
      <c r="CZ7" s="1083"/>
      <c r="DA7" s="1084"/>
      <c r="DB7" s="1082" t="s">
        <v>541</v>
      </c>
      <c r="DC7" s="1083"/>
      <c r="DD7" s="1083"/>
      <c r="DE7" s="1083"/>
      <c r="DF7" s="1084"/>
      <c r="DG7" s="1082" t="s">
        <v>543</v>
      </c>
      <c r="DH7" s="1083"/>
      <c r="DI7" s="1083"/>
      <c r="DJ7" s="1083"/>
      <c r="DK7" s="1084"/>
      <c r="DL7" s="1082" t="s">
        <v>543</v>
      </c>
      <c r="DM7" s="1083"/>
      <c r="DN7" s="1083"/>
      <c r="DO7" s="1083"/>
      <c r="DP7" s="1084"/>
      <c r="DQ7" s="1082" t="s">
        <v>541</v>
      </c>
      <c r="DR7" s="1083"/>
      <c r="DS7" s="1083"/>
      <c r="DT7" s="1083"/>
      <c r="DU7" s="1084"/>
      <c r="DV7" s="1109"/>
      <c r="DW7" s="1110"/>
      <c r="DX7" s="1110"/>
      <c r="DY7" s="1110"/>
      <c r="DZ7" s="1111"/>
      <c r="EA7" s="205"/>
    </row>
    <row r="8" spans="1:131" s="206" customFormat="1" ht="26.25" customHeight="1" x14ac:dyDescent="0.15">
      <c r="A8" s="212">
        <v>2</v>
      </c>
      <c r="B8" s="1031" t="s">
        <v>362</v>
      </c>
      <c r="C8" s="1032"/>
      <c r="D8" s="1032"/>
      <c r="E8" s="1032"/>
      <c r="F8" s="1032"/>
      <c r="G8" s="1032"/>
      <c r="H8" s="1032"/>
      <c r="I8" s="1032"/>
      <c r="J8" s="1032"/>
      <c r="K8" s="1032"/>
      <c r="L8" s="1032"/>
      <c r="M8" s="1032"/>
      <c r="N8" s="1032"/>
      <c r="O8" s="1032"/>
      <c r="P8" s="1033"/>
      <c r="Q8" s="1037">
        <v>21</v>
      </c>
      <c r="R8" s="1038"/>
      <c r="S8" s="1038"/>
      <c r="T8" s="1038"/>
      <c r="U8" s="1038"/>
      <c r="V8" s="1038">
        <v>21</v>
      </c>
      <c r="W8" s="1038"/>
      <c r="X8" s="1038"/>
      <c r="Y8" s="1038"/>
      <c r="Z8" s="1038"/>
      <c r="AA8" s="1038">
        <v>0</v>
      </c>
      <c r="AB8" s="1038"/>
      <c r="AC8" s="1038"/>
      <c r="AD8" s="1038"/>
      <c r="AE8" s="1039"/>
      <c r="AF8" s="1013">
        <v>0</v>
      </c>
      <c r="AG8" s="1014"/>
      <c r="AH8" s="1014"/>
      <c r="AI8" s="1014"/>
      <c r="AJ8" s="1015"/>
      <c r="AK8" s="1080">
        <v>14</v>
      </c>
      <c r="AL8" s="1081"/>
      <c r="AM8" s="1081"/>
      <c r="AN8" s="1081"/>
      <c r="AO8" s="1081"/>
      <c r="AP8" s="1081" t="s">
        <v>547</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t="s">
        <v>546</v>
      </c>
      <c r="BS8" s="1008" t="s">
        <v>545</v>
      </c>
      <c r="BT8" s="1009"/>
      <c r="BU8" s="1009"/>
      <c r="BV8" s="1009"/>
      <c r="BW8" s="1009"/>
      <c r="BX8" s="1009"/>
      <c r="BY8" s="1009"/>
      <c r="BZ8" s="1009"/>
      <c r="CA8" s="1009"/>
      <c r="CB8" s="1009"/>
      <c r="CC8" s="1009"/>
      <c r="CD8" s="1009"/>
      <c r="CE8" s="1009"/>
      <c r="CF8" s="1009"/>
      <c r="CG8" s="1010"/>
      <c r="CH8" s="983">
        <v>-5</v>
      </c>
      <c r="CI8" s="984"/>
      <c r="CJ8" s="984"/>
      <c r="CK8" s="984"/>
      <c r="CL8" s="985"/>
      <c r="CM8" s="983">
        <v>62</v>
      </c>
      <c r="CN8" s="984"/>
      <c r="CO8" s="984"/>
      <c r="CP8" s="984"/>
      <c r="CQ8" s="985"/>
      <c r="CR8" s="983">
        <v>3</v>
      </c>
      <c r="CS8" s="984"/>
      <c r="CT8" s="984"/>
      <c r="CU8" s="984"/>
      <c r="CV8" s="985"/>
      <c r="CW8" s="983" t="s">
        <v>543</v>
      </c>
      <c r="CX8" s="984"/>
      <c r="CY8" s="984"/>
      <c r="CZ8" s="984"/>
      <c r="DA8" s="985"/>
      <c r="DB8" s="983">
        <v>115</v>
      </c>
      <c r="DC8" s="984"/>
      <c r="DD8" s="984"/>
      <c r="DE8" s="984"/>
      <c r="DF8" s="985"/>
      <c r="DG8" s="983" t="s">
        <v>543</v>
      </c>
      <c r="DH8" s="984"/>
      <c r="DI8" s="984"/>
      <c r="DJ8" s="984"/>
      <c r="DK8" s="985"/>
      <c r="DL8" s="983" t="s">
        <v>543</v>
      </c>
      <c r="DM8" s="984"/>
      <c r="DN8" s="984"/>
      <c r="DO8" s="984"/>
      <c r="DP8" s="985"/>
      <c r="DQ8" s="983" t="s">
        <v>533</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363</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364</v>
      </c>
      <c r="B23" s="938" t="s">
        <v>365</v>
      </c>
      <c r="C23" s="939"/>
      <c r="D23" s="939"/>
      <c r="E23" s="939"/>
      <c r="F23" s="939"/>
      <c r="G23" s="939"/>
      <c r="H23" s="939"/>
      <c r="I23" s="939"/>
      <c r="J23" s="939"/>
      <c r="K23" s="939"/>
      <c r="L23" s="939"/>
      <c r="M23" s="939"/>
      <c r="N23" s="939"/>
      <c r="O23" s="939"/>
      <c r="P23" s="940"/>
      <c r="Q23" s="1062">
        <v>24208</v>
      </c>
      <c r="R23" s="1063"/>
      <c r="S23" s="1063"/>
      <c r="T23" s="1063"/>
      <c r="U23" s="1063"/>
      <c r="V23" s="1063">
        <v>23296</v>
      </c>
      <c r="W23" s="1063"/>
      <c r="X23" s="1063"/>
      <c r="Y23" s="1063"/>
      <c r="Z23" s="1063"/>
      <c r="AA23" s="1063">
        <v>912</v>
      </c>
      <c r="AB23" s="1063"/>
      <c r="AC23" s="1063"/>
      <c r="AD23" s="1063"/>
      <c r="AE23" s="1064"/>
      <c r="AF23" s="1065">
        <v>465</v>
      </c>
      <c r="AG23" s="1063"/>
      <c r="AH23" s="1063"/>
      <c r="AI23" s="1063"/>
      <c r="AJ23" s="1066"/>
      <c r="AK23" s="1067"/>
      <c r="AL23" s="1068"/>
      <c r="AM23" s="1068"/>
      <c r="AN23" s="1068"/>
      <c r="AO23" s="1068"/>
      <c r="AP23" s="1063">
        <v>21161</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366</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367</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344</v>
      </c>
      <c r="B26" s="990"/>
      <c r="C26" s="990"/>
      <c r="D26" s="990"/>
      <c r="E26" s="990"/>
      <c r="F26" s="990"/>
      <c r="G26" s="990"/>
      <c r="H26" s="990"/>
      <c r="I26" s="990"/>
      <c r="J26" s="990"/>
      <c r="K26" s="990"/>
      <c r="L26" s="990"/>
      <c r="M26" s="990"/>
      <c r="N26" s="990"/>
      <c r="O26" s="990"/>
      <c r="P26" s="991"/>
      <c r="Q26" s="995" t="s">
        <v>368</v>
      </c>
      <c r="R26" s="996"/>
      <c r="S26" s="996"/>
      <c r="T26" s="996"/>
      <c r="U26" s="997"/>
      <c r="V26" s="995" t="s">
        <v>369</v>
      </c>
      <c r="W26" s="996"/>
      <c r="X26" s="996"/>
      <c r="Y26" s="996"/>
      <c r="Z26" s="997"/>
      <c r="AA26" s="995" t="s">
        <v>370</v>
      </c>
      <c r="AB26" s="996"/>
      <c r="AC26" s="996"/>
      <c r="AD26" s="996"/>
      <c r="AE26" s="996"/>
      <c r="AF26" s="1053" t="s">
        <v>371</v>
      </c>
      <c r="AG26" s="1002"/>
      <c r="AH26" s="1002"/>
      <c r="AI26" s="1002"/>
      <c r="AJ26" s="1054"/>
      <c r="AK26" s="996" t="s">
        <v>372</v>
      </c>
      <c r="AL26" s="996"/>
      <c r="AM26" s="996"/>
      <c r="AN26" s="996"/>
      <c r="AO26" s="997"/>
      <c r="AP26" s="995" t="s">
        <v>373</v>
      </c>
      <c r="AQ26" s="996"/>
      <c r="AR26" s="996"/>
      <c r="AS26" s="996"/>
      <c r="AT26" s="997"/>
      <c r="AU26" s="995" t="s">
        <v>374</v>
      </c>
      <c r="AV26" s="996"/>
      <c r="AW26" s="996"/>
      <c r="AX26" s="996"/>
      <c r="AY26" s="997"/>
      <c r="AZ26" s="995" t="s">
        <v>375</v>
      </c>
      <c r="BA26" s="996"/>
      <c r="BB26" s="996"/>
      <c r="BC26" s="996"/>
      <c r="BD26" s="997"/>
      <c r="BE26" s="995" t="s">
        <v>351</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376</v>
      </c>
      <c r="C28" s="1045"/>
      <c r="D28" s="1045"/>
      <c r="E28" s="1045"/>
      <c r="F28" s="1045"/>
      <c r="G28" s="1045"/>
      <c r="H28" s="1045"/>
      <c r="I28" s="1045"/>
      <c r="J28" s="1045"/>
      <c r="K28" s="1045"/>
      <c r="L28" s="1045"/>
      <c r="M28" s="1045"/>
      <c r="N28" s="1045"/>
      <c r="O28" s="1045"/>
      <c r="P28" s="1046"/>
      <c r="Q28" s="1047">
        <v>6575</v>
      </c>
      <c r="R28" s="1048"/>
      <c r="S28" s="1048"/>
      <c r="T28" s="1048"/>
      <c r="U28" s="1048"/>
      <c r="V28" s="1048">
        <v>6566</v>
      </c>
      <c r="W28" s="1048"/>
      <c r="X28" s="1048"/>
      <c r="Y28" s="1048"/>
      <c r="Z28" s="1048"/>
      <c r="AA28" s="1048">
        <f>Q28-V28</f>
        <v>9</v>
      </c>
      <c r="AB28" s="1048"/>
      <c r="AC28" s="1048"/>
      <c r="AD28" s="1048"/>
      <c r="AE28" s="1049"/>
      <c r="AF28" s="1050">
        <v>9</v>
      </c>
      <c r="AG28" s="1048"/>
      <c r="AH28" s="1048"/>
      <c r="AI28" s="1048"/>
      <c r="AJ28" s="1051"/>
      <c r="AK28" s="1052">
        <v>388</v>
      </c>
      <c r="AL28" s="1040"/>
      <c r="AM28" s="1040"/>
      <c r="AN28" s="1040"/>
      <c r="AO28" s="1040"/>
      <c r="AP28" s="1040" t="s">
        <v>532</v>
      </c>
      <c r="AQ28" s="1040"/>
      <c r="AR28" s="1040"/>
      <c r="AS28" s="1040"/>
      <c r="AT28" s="1040"/>
      <c r="AU28" s="1040" t="s">
        <v>542</v>
      </c>
      <c r="AV28" s="1040"/>
      <c r="AW28" s="1040"/>
      <c r="AX28" s="1040"/>
      <c r="AY28" s="1040"/>
      <c r="AZ28" s="1041" t="s">
        <v>533</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377</v>
      </c>
      <c r="C29" s="1032"/>
      <c r="D29" s="1032"/>
      <c r="E29" s="1032"/>
      <c r="F29" s="1032"/>
      <c r="G29" s="1032"/>
      <c r="H29" s="1032"/>
      <c r="I29" s="1032"/>
      <c r="J29" s="1032"/>
      <c r="K29" s="1032"/>
      <c r="L29" s="1032"/>
      <c r="M29" s="1032"/>
      <c r="N29" s="1032"/>
      <c r="O29" s="1032"/>
      <c r="P29" s="1033"/>
      <c r="Q29" s="1037">
        <v>3594</v>
      </c>
      <c r="R29" s="1038"/>
      <c r="S29" s="1038"/>
      <c r="T29" s="1038"/>
      <c r="U29" s="1038"/>
      <c r="V29" s="1038">
        <v>3486</v>
      </c>
      <c r="W29" s="1038"/>
      <c r="X29" s="1038"/>
      <c r="Y29" s="1038"/>
      <c r="Z29" s="1038"/>
      <c r="AA29" s="1038">
        <f>Q29-V29</f>
        <v>108</v>
      </c>
      <c r="AB29" s="1038"/>
      <c r="AC29" s="1038"/>
      <c r="AD29" s="1038"/>
      <c r="AE29" s="1039"/>
      <c r="AF29" s="1013">
        <v>108</v>
      </c>
      <c r="AG29" s="1014"/>
      <c r="AH29" s="1014"/>
      <c r="AI29" s="1014"/>
      <c r="AJ29" s="1015"/>
      <c r="AK29" s="974">
        <v>456</v>
      </c>
      <c r="AL29" s="965"/>
      <c r="AM29" s="965"/>
      <c r="AN29" s="965"/>
      <c r="AO29" s="965"/>
      <c r="AP29" s="965">
        <v>24</v>
      </c>
      <c r="AQ29" s="965"/>
      <c r="AR29" s="965"/>
      <c r="AS29" s="965"/>
      <c r="AT29" s="965"/>
      <c r="AU29" s="965" t="s">
        <v>533</v>
      </c>
      <c r="AV29" s="965"/>
      <c r="AW29" s="965"/>
      <c r="AX29" s="965"/>
      <c r="AY29" s="965"/>
      <c r="AZ29" s="1036" t="s">
        <v>541</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378</v>
      </c>
      <c r="C30" s="1032"/>
      <c r="D30" s="1032"/>
      <c r="E30" s="1032"/>
      <c r="F30" s="1032"/>
      <c r="G30" s="1032"/>
      <c r="H30" s="1032"/>
      <c r="I30" s="1032"/>
      <c r="J30" s="1032"/>
      <c r="K30" s="1032"/>
      <c r="L30" s="1032"/>
      <c r="M30" s="1032"/>
      <c r="N30" s="1032"/>
      <c r="O30" s="1032"/>
      <c r="P30" s="1033"/>
      <c r="Q30" s="1037">
        <v>609</v>
      </c>
      <c r="R30" s="1038"/>
      <c r="S30" s="1038"/>
      <c r="T30" s="1038"/>
      <c r="U30" s="1038"/>
      <c r="V30" s="1038">
        <v>607</v>
      </c>
      <c r="W30" s="1038"/>
      <c r="X30" s="1038"/>
      <c r="Y30" s="1038"/>
      <c r="Z30" s="1038"/>
      <c r="AA30" s="1038">
        <f>Q30-V30</f>
        <v>2</v>
      </c>
      <c r="AB30" s="1038"/>
      <c r="AC30" s="1038"/>
      <c r="AD30" s="1038"/>
      <c r="AE30" s="1039"/>
      <c r="AF30" s="1013">
        <v>2</v>
      </c>
      <c r="AG30" s="1014"/>
      <c r="AH30" s="1014"/>
      <c r="AI30" s="1014"/>
      <c r="AJ30" s="1015"/>
      <c r="AK30" s="974">
        <v>107</v>
      </c>
      <c r="AL30" s="965"/>
      <c r="AM30" s="965"/>
      <c r="AN30" s="965"/>
      <c r="AO30" s="965"/>
      <c r="AP30" s="965" t="s">
        <v>533</v>
      </c>
      <c r="AQ30" s="965"/>
      <c r="AR30" s="965"/>
      <c r="AS30" s="965"/>
      <c r="AT30" s="965"/>
      <c r="AU30" s="965" t="s">
        <v>533</v>
      </c>
      <c r="AV30" s="965"/>
      <c r="AW30" s="965"/>
      <c r="AX30" s="965"/>
      <c r="AY30" s="965"/>
      <c r="AZ30" s="1036" t="s">
        <v>541</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379</v>
      </c>
      <c r="C31" s="1032"/>
      <c r="D31" s="1032"/>
      <c r="E31" s="1032"/>
      <c r="F31" s="1032"/>
      <c r="G31" s="1032"/>
      <c r="H31" s="1032"/>
      <c r="I31" s="1032"/>
      <c r="J31" s="1032"/>
      <c r="K31" s="1032"/>
      <c r="L31" s="1032"/>
      <c r="M31" s="1032"/>
      <c r="N31" s="1032"/>
      <c r="O31" s="1032"/>
      <c r="P31" s="1033"/>
      <c r="Q31" s="1037">
        <v>1468</v>
      </c>
      <c r="R31" s="1038"/>
      <c r="S31" s="1038"/>
      <c r="T31" s="1038"/>
      <c r="U31" s="1038"/>
      <c r="V31" s="1038">
        <v>1464</v>
      </c>
      <c r="W31" s="1038"/>
      <c r="X31" s="1038"/>
      <c r="Y31" s="1038"/>
      <c r="Z31" s="1038"/>
      <c r="AA31" s="1038">
        <v>4</v>
      </c>
      <c r="AB31" s="1038"/>
      <c r="AC31" s="1038"/>
      <c r="AD31" s="1038"/>
      <c r="AE31" s="1039"/>
      <c r="AF31" s="1013">
        <v>4271</v>
      </c>
      <c r="AG31" s="1014"/>
      <c r="AH31" s="1014"/>
      <c r="AI31" s="1014"/>
      <c r="AJ31" s="1015"/>
      <c r="AK31" s="974">
        <v>4</v>
      </c>
      <c r="AL31" s="965"/>
      <c r="AM31" s="965"/>
      <c r="AN31" s="965"/>
      <c r="AO31" s="965"/>
      <c r="AP31" s="965">
        <v>451</v>
      </c>
      <c r="AQ31" s="965"/>
      <c r="AR31" s="965"/>
      <c r="AS31" s="965"/>
      <c r="AT31" s="965"/>
      <c r="AU31" s="965" t="s">
        <v>532</v>
      </c>
      <c r="AV31" s="965"/>
      <c r="AW31" s="965"/>
      <c r="AX31" s="965"/>
      <c r="AY31" s="965"/>
      <c r="AZ31" s="1036" t="s">
        <v>533</v>
      </c>
      <c r="BA31" s="1036"/>
      <c r="BB31" s="1036"/>
      <c r="BC31" s="1036"/>
      <c r="BD31" s="1036"/>
      <c r="BE31" s="1026" t="s">
        <v>380</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381</v>
      </c>
      <c r="C32" s="1032"/>
      <c r="D32" s="1032"/>
      <c r="E32" s="1032"/>
      <c r="F32" s="1032"/>
      <c r="G32" s="1032"/>
      <c r="H32" s="1032"/>
      <c r="I32" s="1032"/>
      <c r="J32" s="1032"/>
      <c r="K32" s="1032"/>
      <c r="L32" s="1032"/>
      <c r="M32" s="1032"/>
      <c r="N32" s="1032"/>
      <c r="O32" s="1032"/>
      <c r="P32" s="1033"/>
      <c r="Q32" s="1037">
        <v>2035</v>
      </c>
      <c r="R32" s="1038">
        <v>2034958</v>
      </c>
      <c r="S32" s="1038">
        <v>2034958</v>
      </c>
      <c r="T32" s="1038">
        <v>2034958</v>
      </c>
      <c r="U32" s="1038">
        <v>2034958</v>
      </c>
      <c r="V32" s="1038">
        <v>2029</v>
      </c>
      <c r="W32" s="1038">
        <v>2028648</v>
      </c>
      <c r="X32" s="1038">
        <v>2028648</v>
      </c>
      <c r="Y32" s="1038">
        <v>2028648</v>
      </c>
      <c r="Z32" s="1038">
        <v>2028648</v>
      </c>
      <c r="AA32" s="1038">
        <v>6</v>
      </c>
      <c r="AB32" s="1038"/>
      <c r="AC32" s="1038"/>
      <c r="AD32" s="1038"/>
      <c r="AE32" s="1039"/>
      <c r="AF32" s="1013">
        <v>2</v>
      </c>
      <c r="AG32" s="1014"/>
      <c r="AH32" s="1014"/>
      <c r="AI32" s="1014"/>
      <c r="AJ32" s="1015"/>
      <c r="AK32" s="974">
        <v>757</v>
      </c>
      <c r="AL32" s="965"/>
      <c r="AM32" s="965"/>
      <c r="AN32" s="965"/>
      <c r="AO32" s="965"/>
      <c r="AP32" s="965">
        <v>12273</v>
      </c>
      <c r="AQ32" s="965">
        <v>12272514</v>
      </c>
      <c r="AR32" s="965">
        <v>12272514</v>
      </c>
      <c r="AS32" s="965">
        <v>12272514</v>
      </c>
      <c r="AT32" s="965">
        <v>12272514</v>
      </c>
      <c r="AU32" s="975">
        <v>7732</v>
      </c>
      <c r="AV32" s="973"/>
      <c r="AW32" s="973"/>
      <c r="AX32" s="973"/>
      <c r="AY32" s="974"/>
      <c r="AZ32" s="1036" t="s">
        <v>533</v>
      </c>
      <c r="BA32" s="1036"/>
      <c r="BB32" s="1036"/>
      <c r="BC32" s="1036"/>
      <c r="BD32" s="1036"/>
      <c r="BE32" s="1026" t="s">
        <v>382</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383</v>
      </c>
      <c r="C33" s="1032"/>
      <c r="D33" s="1032"/>
      <c r="E33" s="1032"/>
      <c r="F33" s="1032"/>
      <c r="G33" s="1032"/>
      <c r="H33" s="1032"/>
      <c r="I33" s="1032"/>
      <c r="J33" s="1032"/>
      <c r="K33" s="1032"/>
      <c r="L33" s="1032"/>
      <c r="M33" s="1032"/>
      <c r="N33" s="1032"/>
      <c r="O33" s="1032"/>
      <c r="P33" s="1033"/>
      <c r="Q33" s="1037">
        <v>60</v>
      </c>
      <c r="R33" s="1038">
        <v>59962</v>
      </c>
      <c r="S33" s="1038">
        <v>59962</v>
      </c>
      <c r="T33" s="1038">
        <v>59962</v>
      </c>
      <c r="U33" s="1038">
        <v>59962</v>
      </c>
      <c r="V33" s="1038">
        <v>60</v>
      </c>
      <c r="W33" s="1038">
        <v>59859</v>
      </c>
      <c r="X33" s="1038">
        <v>59859</v>
      </c>
      <c r="Y33" s="1038">
        <v>59859</v>
      </c>
      <c r="Z33" s="1038">
        <v>59859</v>
      </c>
      <c r="AA33" s="1038">
        <v>0</v>
      </c>
      <c r="AB33" s="1038"/>
      <c r="AC33" s="1038"/>
      <c r="AD33" s="1038"/>
      <c r="AE33" s="1039"/>
      <c r="AF33" s="1013">
        <v>0</v>
      </c>
      <c r="AG33" s="1014"/>
      <c r="AH33" s="1014"/>
      <c r="AI33" s="1014"/>
      <c r="AJ33" s="1015"/>
      <c r="AK33" s="974">
        <v>49</v>
      </c>
      <c r="AL33" s="965"/>
      <c r="AM33" s="965"/>
      <c r="AN33" s="965"/>
      <c r="AO33" s="965"/>
      <c r="AP33" s="965">
        <v>380</v>
      </c>
      <c r="AQ33" s="965">
        <v>379859</v>
      </c>
      <c r="AR33" s="965">
        <v>379859</v>
      </c>
      <c r="AS33" s="965">
        <v>379859</v>
      </c>
      <c r="AT33" s="965">
        <v>379859</v>
      </c>
      <c r="AU33" s="975">
        <v>323</v>
      </c>
      <c r="AV33" s="973"/>
      <c r="AW33" s="973"/>
      <c r="AX33" s="973"/>
      <c r="AY33" s="974"/>
      <c r="AZ33" s="1036" t="s">
        <v>541</v>
      </c>
      <c r="BA33" s="1036"/>
      <c r="BB33" s="1036"/>
      <c r="BC33" s="1036"/>
      <c r="BD33" s="1036"/>
      <c r="BE33" s="1026" t="s">
        <v>382</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364</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4392</v>
      </c>
      <c r="AG63" s="953"/>
      <c r="AH63" s="953"/>
      <c r="AI63" s="953"/>
      <c r="AJ63" s="1024"/>
      <c r="AK63" s="1025"/>
      <c r="AL63" s="957"/>
      <c r="AM63" s="957"/>
      <c r="AN63" s="957"/>
      <c r="AO63" s="957"/>
      <c r="AP63" s="953">
        <v>13127</v>
      </c>
      <c r="AQ63" s="953"/>
      <c r="AR63" s="953"/>
      <c r="AS63" s="953"/>
      <c r="AT63" s="953"/>
      <c r="AU63" s="953">
        <v>8055</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368</v>
      </c>
      <c r="R66" s="996"/>
      <c r="S66" s="996"/>
      <c r="T66" s="996"/>
      <c r="U66" s="997"/>
      <c r="V66" s="995" t="s">
        <v>369</v>
      </c>
      <c r="W66" s="996"/>
      <c r="X66" s="996"/>
      <c r="Y66" s="996"/>
      <c r="Z66" s="997"/>
      <c r="AA66" s="995" t="s">
        <v>370</v>
      </c>
      <c r="AB66" s="996"/>
      <c r="AC66" s="996"/>
      <c r="AD66" s="996"/>
      <c r="AE66" s="997"/>
      <c r="AF66" s="1001" t="s">
        <v>371</v>
      </c>
      <c r="AG66" s="1002"/>
      <c r="AH66" s="1002"/>
      <c r="AI66" s="1002"/>
      <c r="AJ66" s="1003"/>
      <c r="AK66" s="995" t="s">
        <v>372</v>
      </c>
      <c r="AL66" s="990"/>
      <c r="AM66" s="990"/>
      <c r="AN66" s="990"/>
      <c r="AO66" s="991"/>
      <c r="AP66" s="995" t="s">
        <v>373</v>
      </c>
      <c r="AQ66" s="996"/>
      <c r="AR66" s="996"/>
      <c r="AS66" s="996"/>
      <c r="AT66" s="997"/>
      <c r="AU66" s="995" t="s">
        <v>388</v>
      </c>
      <c r="AV66" s="996"/>
      <c r="AW66" s="996"/>
      <c r="AX66" s="996"/>
      <c r="AY66" s="997"/>
      <c r="AZ66" s="995" t="s">
        <v>351</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534</v>
      </c>
      <c r="C68" s="980"/>
      <c r="D68" s="980"/>
      <c r="E68" s="980"/>
      <c r="F68" s="980"/>
      <c r="G68" s="980"/>
      <c r="H68" s="980"/>
      <c r="I68" s="980"/>
      <c r="J68" s="980"/>
      <c r="K68" s="980"/>
      <c r="L68" s="980"/>
      <c r="M68" s="980"/>
      <c r="N68" s="980"/>
      <c r="O68" s="980"/>
      <c r="P68" s="981"/>
      <c r="Q68" s="982">
        <v>5554</v>
      </c>
      <c r="R68" s="976"/>
      <c r="S68" s="976"/>
      <c r="T68" s="976"/>
      <c r="U68" s="976"/>
      <c r="V68" s="976">
        <v>5524</v>
      </c>
      <c r="W68" s="976"/>
      <c r="X68" s="976"/>
      <c r="Y68" s="976"/>
      <c r="Z68" s="976"/>
      <c r="AA68" s="976">
        <f t="shared" ref="AA68:AA74" si="0">Q68-V68</f>
        <v>30</v>
      </c>
      <c r="AB68" s="976"/>
      <c r="AC68" s="976"/>
      <c r="AD68" s="976"/>
      <c r="AE68" s="976"/>
      <c r="AF68" s="976">
        <v>30</v>
      </c>
      <c r="AG68" s="976"/>
      <c r="AH68" s="976"/>
      <c r="AI68" s="976"/>
      <c r="AJ68" s="976"/>
      <c r="AK68" s="976">
        <v>923</v>
      </c>
      <c r="AL68" s="976"/>
      <c r="AM68" s="976"/>
      <c r="AN68" s="976"/>
      <c r="AO68" s="976"/>
      <c r="AP68" s="976" t="s">
        <v>543</v>
      </c>
      <c r="AQ68" s="976"/>
      <c r="AR68" s="976"/>
      <c r="AS68" s="976"/>
      <c r="AT68" s="976"/>
      <c r="AU68" s="976" t="s">
        <v>543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535</v>
      </c>
      <c r="C69" s="969"/>
      <c r="D69" s="969"/>
      <c r="E69" s="969"/>
      <c r="F69" s="969"/>
      <c r="G69" s="969"/>
      <c r="H69" s="969"/>
      <c r="I69" s="969"/>
      <c r="J69" s="969"/>
      <c r="K69" s="969"/>
      <c r="L69" s="969"/>
      <c r="M69" s="969"/>
      <c r="N69" s="969"/>
      <c r="O69" s="969"/>
      <c r="P69" s="970"/>
      <c r="Q69" s="971">
        <v>109</v>
      </c>
      <c r="R69" s="965"/>
      <c r="S69" s="965"/>
      <c r="T69" s="965"/>
      <c r="U69" s="965"/>
      <c r="V69" s="965">
        <v>99</v>
      </c>
      <c r="W69" s="965"/>
      <c r="X69" s="965"/>
      <c r="Y69" s="965"/>
      <c r="Z69" s="965"/>
      <c r="AA69" s="965">
        <f t="shared" si="0"/>
        <v>10</v>
      </c>
      <c r="AB69" s="965"/>
      <c r="AC69" s="965"/>
      <c r="AD69" s="965"/>
      <c r="AE69" s="965"/>
      <c r="AF69" s="965">
        <v>10</v>
      </c>
      <c r="AG69" s="965"/>
      <c r="AH69" s="965"/>
      <c r="AI69" s="965"/>
      <c r="AJ69" s="965"/>
      <c r="AK69" s="965" t="s">
        <v>532</v>
      </c>
      <c r="AL69" s="965"/>
      <c r="AM69" s="965"/>
      <c r="AN69" s="965"/>
      <c r="AO69" s="965"/>
      <c r="AP69" s="965" t="s">
        <v>543</v>
      </c>
      <c r="AQ69" s="965"/>
      <c r="AR69" s="965"/>
      <c r="AS69" s="965"/>
      <c r="AT69" s="965"/>
      <c r="AU69" s="965" t="s">
        <v>543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536</v>
      </c>
      <c r="C70" s="969"/>
      <c r="D70" s="969"/>
      <c r="E70" s="969"/>
      <c r="F70" s="969"/>
      <c r="G70" s="969"/>
      <c r="H70" s="969"/>
      <c r="I70" s="969"/>
      <c r="J70" s="969"/>
      <c r="K70" s="969"/>
      <c r="L70" s="969"/>
      <c r="M70" s="969"/>
      <c r="N70" s="969"/>
      <c r="O70" s="969"/>
      <c r="P70" s="970"/>
      <c r="Q70" s="971">
        <v>35</v>
      </c>
      <c r="R70" s="965"/>
      <c r="S70" s="965"/>
      <c r="T70" s="965"/>
      <c r="U70" s="965"/>
      <c r="V70" s="965">
        <v>55</v>
      </c>
      <c r="W70" s="965"/>
      <c r="X70" s="965"/>
      <c r="Y70" s="965"/>
      <c r="Z70" s="965"/>
      <c r="AA70" s="965">
        <f t="shared" si="0"/>
        <v>-20</v>
      </c>
      <c r="AB70" s="965"/>
      <c r="AC70" s="965"/>
      <c r="AD70" s="965"/>
      <c r="AE70" s="965"/>
      <c r="AF70" s="965">
        <v>5</v>
      </c>
      <c r="AG70" s="965"/>
      <c r="AH70" s="965"/>
      <c r="AI70" s="965"/>
      <c r="AJ70" s="965"/>
      <c r="AK70" s="965" t="s">
        <v>542</v>
      </c>
      <c r="AL70" s="965"/>
      <c r="AM70" s="965"/>
      <c r="AN70" s="965"/>
      <c r="AO70" s="965"/>
      <c r="AP70" s="965" t="s">
        <v>543</v>
      </c>
      <c r="AQ70" s="965"/>
      <c r="AR70" s="965"/>
      <c r="AS70" s="965"/>
      <c r="AT70" s="965"/>
      <c r="AU70" s="965" t="s">
        <v>543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537</v>
      </c>
      <c r="C71" s="969"/>
      <c r="D71" s="969"/>
      <c r="E71" s="969"/>
      <c r="F71" s="969"/>
      <c r="G71" s="969"/>
      <c r="H71" s="969"/>
      <c r="I71" s="969"/>
      <c r="J71" s="969"/>
      <c r="K71" s="969"/>
      <c r="L71" s="969"/>
      <c r="M71" s="969"/>
      <c r="N71" s="969"/>
      <c r="O71" s="969"/>
      <c r="P71" s="970"/>
      <c r="Q71" s="971">
        <v>745</v>
      </c>
      <c r="R71" s="965"/>
      <c r="S71" s="965"/>
      <c r="T71" s="965"/>
      <c r="U71" s="965"/>
      <c r="V71" s="965">
        <v>125</v>
      </c>
      <c r="W71" s="965"/>
      <c r="X71" s="965"/>
      <c r="Y71" s="965"/>
      <c r="Z71" s="965"/>
      <c r="AA71" s="965">
        <f t="shared" si="0"/>
        <v>620</v>
      </c>
      <c r="AB71" s="965"/>
      <c r="AC71" s="965"/>
      <c r="AD71" s="965"/>
      <c r="AE71" s="965"/>
      <c r="AF71" s="965">
        <v>595</v>
      </c>
      <c r="AG71" s="965"/>
      <c r="AH71" s="965"/>
      <c r="AI71" s="965"/>
      <c r="AJ71" s="965"/>
      <c r="AK71" s="965">
        <v>6</v>
      </c>
      <c r="AL71" s="965"/>
      <c r="AM71" s="965"/>
      <c r="AN71" s="965"/>
      <c r="AO71" s="965"/>
      <c r="AP71" s="965">
        <v>280</v>
      </c>
      <c r="AQ71" s="965"/>
      <c r="AR71" s="965"/>
      <c r="AS71" s="965"/>
      <c r="AT71" s="965"/>
      <c r="AU71" s="965">
        <v>9</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538</v>
      </c>
      <c r="C72" s="969"/>
      <c r="D72" s="969"/>
      <c r="E72" s="969"/>
      <c r="F72" s="969"/>
      <c r="G72" s="969"/>
      <c r="H72" s="969"/>
      <c r="I72" s="969"/>
      <c r="J72" s="969"/>
      <c r="K72" s="969"/>
      <c r="L72" s="969"/>
      <c r="M72" s="969"/>
      <c r="N72" s="969"/>
      <c r="O72" s="969"/>
      <c r="P72" s="970"/>
      <c r="Q72" s="971">
        <v>977</v>
      </c>
      <c r="R72" s="965"/>
      <c r="S72" s="965"/>
      <c r="T72" s="965"/>
      <c r="U72" s="965"/>
      <c r="V72" s="965">
        <v>928</v>
      </c>
      <c r="W72" s="965"/>
      <c r="X72" s="965"/>
      <c r="Y72" s="965"/>
      <c r="Z72" s="965"/>
      <c r="AA72" s="965">
        <v>50</v>
      </c>
      <c r="AB72" s="965"/>
      <c r="AC72" s="965"/>
      <c r="AD72" s="965"/>
      <c r="AE72" s="965"/>
      <c r="AF72" s="965">
        <v>50</v>
      </c>
      <c r="AG72" s="965"/>
      <c r="AH72" s="965"/>
      <c r="AI72" s="965"/>
      <c r="AJ72" s="965"/>
      <c r="AK72" s="965">
        <v>13</v>
      </c>
      <c r="AL72" s="965"/>
      <c r="AM72" s="965"/>
      <c r="AN72" s="965"/>
      <c r="AO72" s="965"/>
      <c r="AP72" s="965" t="s">
        <v>543</v>
      </c>
      <c r="AQ72" s="965"/>
      <c r="AR72" s="965"/>
      <c r="AS72" s="965"/>
      <c r="AT72" s="965"/>
      <c r="AU72" s="965" t="s">
        <v>543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539</v>
      </c>
      <c r="C73" s="969"/>
      <c r="D73" s="969"/>
      <c r="E73" s="969"/>
      <c r="F73" s="969"/>
      <c r="G73" s="969"/>
      <c r="H73" s="969"/>
      <c r="I73" s="969"/>
      <c r="J73" s="969"/>
      <c r="K73" s="969"/>
      <c r="L73" s="969"/>
      <c r="M73" s="969"/>
      <c r="N73" s="969"/>
      <c r="O73" s="969"/>
      <c r="P73" s="970"/>
      <c r="Q73" s="971">
        <v>313568</v>
      </c>
      <c r="R73" s="965"/>
      <c r="S73" s="965"/>
      <c r="T73" s="965"/>
      <c r="U73" s="965"/>
      <c r="V73" s="965">
        <v>297527</v>
      </c>
      <c r="W73" s="965"/>
      <c r="X73" s="965"/>
      <c r="Y73" s="965"/>
      <c r="Z73" s="965"/>
      <c r="AA73" s="965">
        <f t="shared" si="0"/>
        <v>16041</v>
      </c>
      <c r="AB73" s="965"/>
      <c r="AC73" s="965"/>
      <c r="AD73" s="965"/>
      <c r="AE73" s="965"/>
      <c r="AF73" s="965">
        <v>16041</v>
      </c>
      <c r="AG73" s="965"/>
      <c r="AH73" s="965"/>
      <c r="AI73" s="965"/>
      <c r="AJ73" s="965"/>
      <c r="AK73" s="965">
        <v>1820</v>
      </c>
      <c r="AL73" s="965"/>
      <c r="AM73" s="965"/>
      <c r="AN73" s="965"/>
      <c r="AO73" s="965"/>
      <c r="AP73" s="965" t="s">
        <v>543</v>
      </c>
      <c r="AQ73" s="965"/>
      <c r="AR73" s="965"/>
      <c r="AS73" s="965"/>
      <c r="AT73" s="965"/>
      <c r="AU73" s="965" t="s">
        <v>543</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540</v>
      </c>
      <c r="C74" s="969"/>
      <c r="D74" s="969"/>
      <c r="E74" s="969"/>
      <c r="F74" s="969"/>
      <c r="G74" s="969"/>
      <c r="H74" s="969"/>
      <c r="I74" s="969"/>
      <c r="J74" s="969"/>
      <c r="K74" s="969"/>
      <c r="L74" s="969"/>
      <c r="M74" s="969"/>
      <c r="N74" s="969"/>
      <c r="O74" s="969"/>
      <c r="P74" s="970"/>
      <c r="Q74" s="971">
        <v>2265</v>
      </c>
      <c r="R74" s="965"/>
      <c r="S74" s="965"/>
      <c r="T74" s="965"/>
      <c r="U74" s="965"/>
      <c r="V74" s="965">
        <v>2259</v>
      </c>
      <c r="W74" s="965"/>
      <c r="X74" s="965"/>
      <c r="Y74" s="965"/>
      <c r="Z74" s="965"/>
      <c r="AA74" s="965">
        <f t="shared" si="0"/>
        <v>6</v>
      </c>
      <c r="AB74" s="965"/>
      <c r="AC74" s="965"/>
      <c r="AD74" s="965"/>
      <c r="AE74" s="965"/>
      <c r="AF74" s="965">
        <v>6</v>
      </c>
      <c r="AG74" s="965"/>
      <c r="AH74" s="965"/>
      <c r="AI74" s="965"/>
      <c r="AJ74" s="965"/>
      <c r="AK74" s="965" t="s">
        <v>542</v>
      </c>
      <c r="AL74" s="965"/>
      <c r="AM74" s="965"/>
      <c r="AN74" s="965"/>
      <c r="AO74" s="965"/>
      <c r="AP74" s="965" t="s">
        <v>543</v>
      </c>
      <c r="AQ74" s="965"/>
      <c r="AR74" s="965"/>
      <c r="AS74" s="965"/>
      <c r="AT74" s="965"/>
      <c r="AU74" s="965" t="s">
        <v>543</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364</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16736</v>
      </c>
      <c r="AG88" s="953"/>
      <c r="AH88" s="953"/>
      <c r="AI88" s="953"/>
      <c r="AJ88" s="953"/>
      <c r="AK88" s="957"/>
      <c r="AL88" s="957"/>
      <c r="AM88" s="957"/>
      <c r="AN88" s="957"/>
      <c r="AO88" s="957"/>
      <c r="AP88" s="953">
        <v>280</v>
      </c>
      <c r="AQ88" s="953"/>
      <c r="AR88" s="953"/>
      <c r="AS88" s="953"/>
      <c r="AT88" s="953"/>
      <c r="AU88" s="953" t="s">
        <v>543</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14</v>
      </c>
      <c r="CS102" s="945"/>
      <c r="CT102" s="945"/>
      <c r="CU102" s="945"/>
      <c r="CV102" s="946"/>
      <c r="CW102" s="944">
        <v>2</v>
      </c>
      <c r="CX102" s="945"/>
      <c r="CY102" s="945"/>
      <c r="CZ102" s="945"/>
      <c r="DA102" s="946"/>
      <c r="DB102" s="944">
        <v>115</v>
      </c>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284</v>
      </c>
      <c r="AG109" s="886"/>
      <c r="AH109" s="886"/>
      <c r="AI109" s="886"/>
      <c r="AJ109" s="887"/>
      <c r="AK109" s="888" t="s">
        <v>283</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284</v>
      </c>
      <c r="BW109" s="886"/>
      <c r="BX109" s="886"/>
      <c r="BY109" s="886"/>
      <c r="BZ109" s="887"/>
      <c r="CA109" s="888" t="s">
        <v>283</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284</v>
      </c>
      <c r="DM109" s="886"/>
      <c r="DN109" s="886"/>
      <c r="DO109" s="886"/>
      <c r="DP109" s="887"/>
      <c r="DQ109" s="888" t="s">
        <v>283</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2679373</v>
      </c>
      <c r="AB110" s="871"/>
      <c r="AC110" s="871"/>
      <c r="AD110" s="871"/>
      <c r="AE110" s="872"/>
      <c r="AF110" s="873">
        <v>2538012</v>
      </c>
      <c r="AG110" s="871"/>
      <c r="AH110" s="871"/>
      <c r="AI110" s="871"/>
      <c r="AJ110" s="872"/>
      <c r="AK110" s="873">
        <v>2554994</v>
      </c>
      <c r="AL110" s="871"/>
      <c r="AM110" s="871"/>
      <c r="AN110" s="871"/>
      <c r="AO110" s="872"/>
      <c r="AP110" s="874">
        <v>21.4</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20806484</v>
      </c>
      <c r="BR110" s="798"/>
      <c r="BS110" s="798"/>
      <c r="BT110" s="798"/>
      <c r="BU110" s="798"/>
      <c r="BV110" s="798">
        <v>21015870</v>
      </c>
      <c r="BW110" s="798"/>
      <c r="BX110" s="798"/>
      <c r="BY110" s="798"/>
      <c r="BZ110" s="798"/>
      <c r="CA110" s="798">
        <v>21161487</v>
      </c>
      <c r="CB110" s="798"/>
      <c r="CC110" s="798"/>
      <c r="CD110" s="798"/>
      <c r="CE110" s="798"/>
      <c r="CF110" s="859">
        <v>177.6</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671878</v>
      </c>
      <c r="BR111" s="769"/>
      <c r="BS111" s="769"/>
      <c r="BT111" s="769"/>
      <c r="BU111" s="769"/>
      <c r="BV111" s="769">
        <v>588417</v>
      </c>
      <c r="BW111" s="769"/>
      <c r="BX111" s="769"/>
      <c r="BY111" s="769"/>
      <c r="BZ111" s="769"/>
      <c r="CA111" s="769">
        <v>504505</v>
      </c>
      <c r="CB111" s="769"/>
      <c r="CC111" s="769"/>
      <c r="CD111" s="769"/>
      <c r="CE111" s="769"/>
      <c r="CF111" s="846">
        <v>4.2</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8038573</v>
      </c>
      <c r="BR112" s="769"/>
      <c r="BS112" s="769"/>
      <c r="BT112" s="769"/>
      <c r="BU112" s="769"/>
      <c r="BV112" s="769">
        <v>8137703</v>
      </c>
      <c r="BW112" s="769"/>
      <c r="BX112" s="769"/>
      <c r="BY112" s="769"/>
      <c r="BZ112" s="769"/>
      <c r="CA112" s="769">
        <v>8054563</v>
      </c>
      <c r="CB112" s="769"/>
      <c r="CC112" s="769"/>
      <c r="CD112" s="769"/>
      <c r="CE112" s="769"/>
      <c r="CF112" s="846">
        <v>67.599999999999994</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567403</v>
      </c>
      <c r="AB113" s="907"/>
      <c r="AC113" s="907"/>
      <c r="AD113" s="907"/>
      <c r="AE113" s="908"/>
      <c r="AF113" s="909">
        <v>575859</v>
      </c>
      <c r="AG113" s="907"/>
      <c r="AH113" s="907"/>
      <c r="AI113" s="907"/>
      <c r="AJ113" s="908"/>
      <c r="AK113" s="909">
        <v>557244</v>
      </c>
      <c r="AL113" s="907"/>
      <c r="AM113" s="907"/>
      <c r="AN113" s="907"/>
      <c r="AO113" s="908"/>
      <c r="AP113" s="910">
        <v>4.7</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14991</v>
      </c>
      <c r="BR113" s="769"/>
      <c r="BS113" s="769"/>
      <c r="BT113" s="769"/>
      <c r="BU113" s="769"/>
      <c r="BV113" s="769">
        <v>10962</v>
      </c>
      <c r="BW113" s="769"/>
      <c r="BX113" s="769"/>
      <c r="BY113" s="769"/>
      <c r="BZ113" s="769"/>
      <c r="CA113" s="769">
        <v>9037</v>
      </c>
      <c r="CB113" s="769"/>
      <c r="CC113" s="769"/>
      <c r="CD113" s="769"/>
      <c r="CE113" s="769"/>
      <c r="CF113" s="846">
        <v>0.1</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110</v>
      </c>
      <c r="AB114" s="782"/>
      <c r="AC114" s="782"/>
      <c r="AD114" s="782"/>
      <c r="AE114" s="783"/>
      <c r="AF114" s="784" t="s">
        <v>110</v>
      </c>
      <c r="AG114" s="782"/>
      <c r="AH114" s="782"/>
      <c r="AI114" s="782"/>
      <c r="AJ114" s="783"/>
      <c r="AK114" s="784" t="s">
        <v>110</v>
      </c>
      <c r="AL114" s="782"/>
      <c r="AM114" s="782"/>
      <c r="AN114" s="782"/>
      <c r="AO114" s="783"/>
      <c r="AP114" s="752" t="s">
        <v>110</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3299346</v>
      </c>
      <c r="BR114" s="769"/>
      <c r="BS114" s="769"/>
      <c r="BT114" s="769"/>
      <c r="BU114" s="769"/>
      <c r="BV114" s="769">
        <v>3467947</v>
      </c>
      <c r="BW114" s="769"/>
      <c r="BX114" s="769"/>
      <c r="BY114" s="769"/>
      <c r="BZ114" s="769"/>
      <c r="CA114" s="769">
        <v>3446966</v>
      </c>
      <c r="CB114" s="769"/>
      <c r="CC114" s="769"/>
      <c r="CD114" s="769"/>
      <c r="CE114" s="769"/>
      <c r="CF114" s="846">
        <v>28.9</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7838</v>
      </c>
      <c r="AB115" s="907"/>
      <c r="AC115" s="907"/>
      <c r="AD115" s="907"/>
      <c r="AE115" s="908"/>
      <c r="AF115" s="909">
        <v>7224</v>
      </c>
      <c r="AG115" s="907"/>
      <c r="AH115" s="907"/>
      <c r="AI115" s="907"/>
      <c r="AJ115" s="908"/>
      <c r="AK115" s="909">
        <v>7049</v>
      </c>
      <c r="AL115" s="907"/>
      <c r="AM115" s="907"/>
      <c r="AN115" s="907"/>
      <c r="AO115" s="908"/>
      <c r="AP115" s="910">
        <v>0.1</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562798</v>
      </c>
      <c r="DH115" s="782"/>
      <c r="DI115" s="782"/>
      <c r="DJ115" s="782"/>
      <c r="DK115" s="783"/>
      <c r="DL115" s="784">
        <v>492707</v>
      </c>
      <c r="DM115" s="782"/>
      <c r="DN115" s="782"/>
      <c r="DO115" s="782"/>
      <c r="DP115" s="783"/>
      <c r="DQ115" s="784">
        <v>422165</v>
      </c>
      <c r="DR115" s="782"/>
      <c r="DS115" s="782"/>
      <c r="DT115" s="782"/>
      <c r="DU115" s="783"/>
      <c r="DV115" s="752">
        <v>3.5</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109080</v>
      </c>
      <c r="DH116" s="782"/>
      <c r="DI116" s="782"/>
      <c r="DJ116" s="782"/>
      <c r="DK116" s="783"/>
      <c r="DL116" s="784">
        <v>95710</v>
      </c>
      <c r="DM116" s="782"/>
      <c r="DN116" s="782"/>
      <c r="DO116" s="782"/>
      <c r="DP116" s="783"/>
      <c r="DQ116" s="784">
        <v>82340</v>
      </c>
      <c r="DR116" s="782"/>
      <c r="DS116" s="782"/>
      <c r="DT116" s="782"/>
      <c r="DU116" s="783"/>
      <c r="DV116" s="752">
        <v>0.7</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3254614</v>
      </c>
      <c r="AB117" s="893"/>
      <c r="AC117" s="893"/>
      <c r="AD117" s="893"/>
      <c r="AE117" s="894"/>
      <c r="AF117" s="896">
        <v>3121095</v>
      </c>
      <c r="AG117" s="893"/>
      <c r="AH117" s="893"/>
      <c r="AI117" s="893"/>
      <c r="AJ117" s="894"/>
      <c r="AK117" s="896">
        <v>3119287</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284</v>
      </c>
      <c r="AG118" s="886"/>
      <c r="AH118" s="886"/>
      <c r="AI118" s="886"/>
      <c r="AJ118" s="887"/>
      <c r="AK118" s="888" t="s">
        <v>283</v>
      </c>
      <c r="AL118" s="886"/>
      <c r="AM118" s="886"/>
      <c r="AN118" s="886"/>
      <c r="AO118" s="887"/>
      <c r="AP118" s="889" t="s">
        <v>399</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427</v>
      </c>
      <c r="BP118" s="836"/>
      <c r="BQ118" s="855">
        <v>32831272</v>
      </c>
      <c r="BR118" s="856"/>
      <c r="BS118" s="856"/>
      <c r="BT118" s="856"/>
      <c r="BU118" s="856"/>
      <c r="BV118" s="856">
        <v>33220899</v>
      </c>
      <c r="BW118" s="856"/>
      <c r="BX118" s="856"/>
      <c r="BY118" s="856"/>
      <c r="BZ118" s="856"/>
      <c r="CA118" s="856">
        <v>33176558</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7271666</v>
      </c>
      <c r="BR119" s="798"/>
      <c r="BS119" s="798"/>
      <c r="BT119" s="798"/>
      <c r="BU119" s="798"/>
      <c r="BV119" s="798">
        <v>7252384</v>
      </c>
      <c r="BW119" s="798"/>
      <c r="BX119" s="798"/>
      <c r="BY119" s="798"/>
      <c r="BZ119" s="798"/>
      <c r="CA119" s="798">
        <v>7460622</v>
      </c>
      <c r="CB119" s="798"/>
      <c r="CC119" s="798"/>
      <c r="CD119" s="798"/>
      <c r="CE119" s="798"/>
      <c r="CF119" s="859">
        <v>62.6</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110</v>
      </c>
      <c r="DH119" s="715"/>
      <c r="DI119" s="715"/>
      <c r="DJ119" s="715"/>
      <c r="DK119" s="716"/>
      <c r="DL119" s="717" t="s">
        <v>110</v>
      </c>
      <c r="DM119" s="715"/>
      <c r="DN119" s="715"/>
      <c r="DO119" s="715"/>
      <c r="DP119" s="716"/>
      <c r="DQ119" s="717" t="s">
        <v>110</v>
      </c>
      <c r="DR119" s="715"/>
      <c r="DS119" s="715"/>
      <c r="DT119" s="715"/>
      <c r="DU119" s="716"/>
      <c r="DV119" s="805" t="s">
        <v>110</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5740708</v>
      </c>
      <c r="BR120" s="769"/>
      <c r="BS120" s="769"/>
      <c r="BT120" s="769"/>
      <c r="BU120" s="769"/>
      <c r="BV120" s="769">
        <v>5657102</v>
      </c>
      <c r="BW120" s="769"/>
      <c r="BX120" s="769"/>
      <c r="BY120" s="769"/>
      <c r="BZ120" s="769"/>
      <c r="CA120" s="769">
        <v>5708814</v>
      </c>
      <c r="CB120" s="769"/>
      <c r="CC120" s="769"/>
      <c r="CD120" s="769"/>
      <c r="CE120" s="769"/>
      <c r="CF120" s="846">
        <v>47.9</v>
      </c>
      <c r="CG120" s="847"/>
      <c r="CH120" s="847"/>
      <c r="CI120" s="847"/>
      <c r="CJ120" s="847"/>
      <c r="CK120" s="848" t="s">
        <v>433</v>
      </c>
      <c r="CL120" s="808"/>
      <c r="CM120" s="808"/>
      <c r="CN120" s="808"/>
      <c r="CO120" s="809"/>
      <c r="CP120" s="852" t="s">
        <v>434</v>
      </c>
      <c r="CQ120" s="853"/>
      <c r="CR120" s="853"/>
      <c r="CS120" s="853"/>
      <c r="CT120" s="853"/>
      <c r="CU120" s="853"/>
      <c r="CV120" s="853"/>
      <c r="CW120" s="853"/>
      <c r="CX120" s="853"/>
      <c r="CY120" s="853"/>
      <c r="CZ120" s="853"/>
      <c r="DA120" s="853"/>
      <c r="DB120" s="853"/>
      <c r="DC120" s="853"/>
      <c r="DD120" s="853"/>
      <c r="DE120" s="853"/>
      <c r="DF120" s="854"/>
      <c r="DG120" s="797">
        <v>7702775</v>
      </c>
      <c r="DH120" s="798"/>
      <c r="DI120" s="798"/>
      <c r="DJ120" s="798"/>
      <c r="DK120" s="798"/>
      <c r="DL120" s="798">
        <v>7806310</v>
      </c>
      <c r="DM120" s="798"/>
      <c r="DN120" s="798"/>
      <c r="DO120" s="798"/>
      <c r="DP120" s="798"/>
      <c r="DQ120" s="798">
        <v>7731683</v>
      </c>
      <c r="DR120" s="798"/>
      <c r="DS120" s="798"/>
      <c r="DT120" s="798"/>
      <c r="DU120" s="798"/>
      <c r="DV120" s="799">
        <v>64.900000000000006</v>
      </c>
      <c r="DW120" s="799"/>
      <c r="DX120" s="799"/>
      <c r="DY120" s="799"/>
      <c r="DZ120" s="800"/>
    </row>
    <row r="121" spans="1:130" s="197" customFormat="1" ht="26.25" customHeight="1" x14ac:dyDescent="0.15">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22368902</v>
      </c>
      <c r="BR121" s="856"/>
      <c r="BS121" s="856"/>
      <c r="BT121" s="856"/>
      <c r="BU121" s="856"/>
      <c r="BV121" s="856">
        <v>22909500</v>
      </c>
      <c r="BW121" s="856"/>
      <c r="BX121" s="856"/>
      <c r="BY121" s="856"/>
      <c r="BZ121" s="856"/>
      <c r="CA121" s="856">
        <v>23287871</v>
      </c>
      <c r="CB121" s="856"/>
      <c r="CC121" s="856"/>
      <c r="CD121" s="856"/>
      <c r="CE121" s="856"/>
      <c r="CF121" s="857">
        <v>195.4</v>
      </c>
      <c r="CG121" s="858"/>
      <c r="CH121" s="858"/>
      <c r="CI121" s="858"/>
      <c r="CJ121" s="858"/>
      <c r="CK121" s="849"/>
      <c r="CL121" s="810"/>
      <c r="CM121" s="810"/>
      <c r="CN121" s="810"/>
      <c r="CO121" s="811"/>
      <c r="CP121" s="826" t="s">
        <v>437</v>
      </c>
      <c r="CQ121" s="827"/>
      <c r="CR121" s="827"/>
      <c r="CS121" s="827"/>
      <c r="CT121" s="827"/>
      <c r="CU121" s="827"/>
      <c r="CV121" s="827"/>
      <c r="CW121" s="827"/>
      <c r="CX121" s="827"/>
      <c r="CY121" s="827"/>
      <c r="CZ121" s="827"/>
      <c r="DA121" s="827"/>
      <c r="DB121" s="827"/>
      <c r="DC121" s="827"/>
      <c r="DD121" s="827"/>
      <c r="DE121" s="827"/>
      <c r="DF121" s="828"/>
      <c r="DG121" s="768">
        <v>335798</v>
      </c>
      <c r="DH121" s="769"/>
      <c r="DI121" s="769"/>
      <c r="DJ121" s="769"/>
      <c r="DK121" s="769"/>
      <c r="DL121" s="769">
        <v>331393</v>
      </c>
      <c r="DM121" s="769"/>
      <c r="DN121" s="769"/>
      <c r="DO121" s="769"/>
      <c r="DP121" s="769"/>
      <c r="DQ121" s="769">
        <v>322880</v>
      </c>
      <c r="DR121" s="769"/>
      <c r="DS121" s="769"/>
      <c r="DT121" s="769"/>
      <c r="DU121" s="769"/>
      <c r="DV121" s="821">
        <v>2.7</v>
      </c>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438</v>
      </c>
      <c r="BP122" s="836"/>
      <c r="BQ122" s="837">
        <v>35381276</v>
      </c>
      <c r="BR122" s="838"/>
      <c r="BS122" s="838"/>
      <c r="BT122" s="838"/>
      <c r="BU122" s="838"/>
      <c r="BV122" s="838">
        <v>35818986</v>
      </c>
      <c r="BW122" s="838"/>
      <c r="BX122" s="838"/>
      <c r="BY122" s="838"/>
      <c r="BZ122" s="838"/>
      <c r="CA122" s="838">
        <v>36457307</v>
      </c>
      <c r="CB122" s="838"/>
      <c r="CC122" s="838"/>
      <c r="CD122" s="838"/>
      <c r="CE122" s="838"/>
      <c r="CF122" s="741"/>
      <c r="CG122" s="742"/>
      <c r="CH122" s="742"/>
      <c r="CI122" s="742"/>
      <c r="CJ122" s="839"/>
      <c r="CK122" s="849"/>
      <c r="CL122" s="810"/>
      <c r="CM122" s="810"/>
      <c r="CN122" s="810"/>
      <c r="CO122" s="811"/>
      <c r="CP122" s="826" t="s">
        <v>439</v>
      </c>
      <c r="CQ122" s="827"/>
      <c r="CR122" s="827"/>
      <c r="CS122" s="827"/>
      <c r="CT122" s="827"/>
      <c r="CU122" s="827"/>
      <c r="CV122" s="827"/>
      <c r="CW122" s="827"/>
      <c r="CX122" s="827"/>
      <c r="CY122" s="827"/>
      <c r="CZ122" s="827"/>
      <c r="DA122" s="827"/>
      <c r="DB122" s="827"/>
      <c r="DC122" s="827"/>
      <c r="DD122" s="827"/>
      <c r="DE122" s="827"/>
      <c r="DF122" s="828"/>
      <c r="DG122" s="768" t="s">
        <v>110</v>
      </c>
      <c r="DH122" s="769"/>
      <c r="DI122" s="769"/>
      <c r="DJ122" s="769"/>
      <c r="DK122" s="769"/>
      <c r="DL122" s="769" t="s">
        <v>110</v>
      </c>
      <c r="DM122" s="769"/>
      <c r="DN122" s="769"/>
      <c r="DO122" s="769"/>
      <c r="DP122" s="769"/>
      <c r="DQ122" s="769" t="s">
        <v>110</v>
      </c>
      <c r="DR122" s="769"/>
      <c r="DS122" s="769"/>
      <c r="DT122" s="769"/>
      <c r="DU122" s="769"/>
      <c r="DV122" s="821" t="s">
        <v>110</v>
      </c>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4836</v>
      </c>
      <c r="AB123" s="782"/>
      <c r="AC123" s="782"/>
      <c r="AD123" s="782"/>
      <c r="AE123" s="783"/>
      <c r="AF123" s="784">
        <v>4370</v>
      </c>
      <c r="AG123" s="782"/>
      <c r="AH123" s="782"/>
      <c r="AI123" s="782"/>
      <c r="AJ123" s="783"/>
      <c r="AK123" s="784">
        <v>4370</v>
      </c>
      <c r="AL123" s="782"/>
      <c r="AM123" s="782"/>
      <c r="AN123" s="782"/>
      <c r="AO123" s="783"/>
      <c r="AP123" s="752">
        <v>0</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110</v>
      </c>
      <c r="BR123" s="830"/>
      <c r="BS123" s="830"/>
      <c r="BT123" s="830"/>
      <c r="BU123" s="830"/>
      <c r="BV123" s="830" t="s">
        <v>110</v>
      </c>
      <c r="BW123" s="830"/>
      <c r="BX123" s="830"/>
      <c r="BY123" s="830"/>
      <c r="BZ123" s="830"/>
      <c r="CA123" s="830" t="s">
        <v>110</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3002</v>
      </c>
      <c r="AB127" s="782"/>
      <c r="AC127" s="782"/>
      <c r="AD127" s="782"/>
      <c r="AE127" s="783"/>
      <c r="AF127" s="784">
        <v>2854</v>
      </c>
      <c r="AG127" s="782"/>
      <c r="AH127" s="782"/>
      <c r="AI127" s="782"/>
      <c r="AJ127" s="783"/>
      <c r="AK127" s="784">
        <v>2679</v>
      </c>
      <c r="AL127" s="782"/>
      <c r="AM127" s="782"/>
      <c r="AN127" s="782"/>
      <c r="AO127" s="783"/>
      <c r="AP127" s="752">
        <v>0</v>
      </c>
      <c r="AQ127" s="753"/>
      <c r="AR127" s="753"/>
      <c r="AS127" s="753"/>
      <c r="AT127" s="754"/>
      <c r="AU127" s="233"/>
      <c r="AV127" s="233"/>
      <c r="AW127" s="233"/>
      <c r="AX127" s="755" t="s">
        <v>450</v>
      </c>
      <c r="AY127" s="756"/>
      <c r="AZ127" s="756"/>
      <c r="BA127" s="756"/>
      <c r="BB127" s="756"/>
      <c r="BC127" s="756"/>
      <c r="BD127" s="756"/>
      <c r="BE127" s="757"/>
      <c r="BF127" s="758" t="s">
        <v>110</v>
      </c>
      <c r="BG127" s="759"/>
      <c r="BH127" s="759"/>
      <c r="BI127" s="759"/>
      <c r="BJ127" s="759"/>
      <c r="BK127" s="759"/>
      <c r="BL127" s="760"/>
      <c r="BM127" s="758">
        <v>12.87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644811</v>
      </c>
      <c r="AB128" s="722"/>
      <c r="AC128" s="722"/>
      <c r="AD128" s="722"/>
      <c r="AE128" s="723"/>
      <c r="AF128" s="724">
        <v>637717</v>
      </c>
      <c r="AG128" s="722"/>
      <c r="AH128" s="722"/>
      <c r="AI128" s="722"/>
      <c r="AJ128" s="723"/>
      <c r="AK128" s="724">
        <v>654710</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110</v>
      </c>
      <c r="BG128" s="789"/>
      <c r="BH128" s="789"/>
      <c r="BI128" s="789"/>
      <c r="BJ128" s="789"/>
      <c r="BK128" s="789"/>
      <c r="BL128" s="790"/>
      <c r="BM128" s="788">
        <v>17.87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13341074</v>
      </c>
      <c r="AB129" s="782"/>
      <c r="AC129" s="782"/>
      <c r="AD129" s="782"/>
      <c r="AE129" s="783"/>
      <c r="AF129" s="784">
        <v>13544714</v>
      </c>
      <c r="AG129" s="782"/>
      <c r="AH129" s="782"/>
      <c r="AI129" s="782"/>
      <c r="AJ129" s="783"/>
      <c r="AK129" s="784">
        <v>13834002</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5.5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1839049</v>
      </c>
      <c r="AB130" s="782"/>
      <c r="AC130" s="782"/>
      <c r="AD130" s="782"/>
      <c r="AE130" s="783"/>
      <c r="AF130" s="784">
        <v>1873268</v>
      </c>
      <c r="AG130" s="782"/>
      <c r="AH130" s="782"/>
      <c r="AI130" s="782"/>
      <c r="AJ130" s="783"/>
      <c r="AK130" s="784">
        <v>1917224</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110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11502025</v>
      </c>
      <c r="AB131" s="715"/>
      <c r="AC131" s="715"/>
      <c r="AD131" s="715"/>
      <c r="AE131" s="716"/>
      <c r="AF131" s="717">
        <v>11671446</v>
      </c>
      <c r="AG131" s="715"/>
      <c r="AH131" s="715"/>
      <c r="AI131" s="715"/>
      <c r="AJ131" s="716"/>
      <c r="AK131" s="717">
        <v>11916778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6.7010287320000002</v>
      </c>
      <c r="AB132" s="738"/>
      <c r="AC132" s="738"/>
      <c r="AD132" s="738"/>
      <c r="AE132" s="739"/>
      <c r="AF132" s="740">
        <v>5.2273728549999996</v>
      </c>
      <c r="AG132" s="738"/>
      <c r="AH132" s="738"/>
      <c r="AI132" s="738"/>
      <c r="AJ132" s="739"/>
      <c r="AK132" s="740">
        <v>4.5931291160000001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6.8</v>
      </c>
      <c r="AB133" s="747"/>
      <c r="AC133" s="747"/>
      <c r="AD133" s="747"/>
      <c r="AE133" s="748"/>
      <c r="AF133" s="746">
        <v>6.4</v>
      </c>
      <c r="AG133" s="747"/>
      <c r="AH133" s="747"/>
      <c r="AI133" s="747"/>
      <c r="AJ133" s="748"/>
      <c r="AK133" s="746">
        <v>5.5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37"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28"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31" t="s">
        <v>471</v>
      </c>
      <c r="H9" s="1132"/>
      <c r="I9" s="1132"/>
      <c r="J9" s="1133"/>
      <c r="K9" s="263">
        <v>4773708</v>
      </c>
      <c r="L9" s="264">
        <v>72521</v>
      </c>
      <c r="M9" s="265">
        <v>64737</v>
      </c>
      <c r="N9" s="266">
        <v>12</v>
      </c>
    </row>
    <row r="10" spans="1:16" x14ac:dyDescent="0.15">
      <c r="A10" s="248"/>
      <c r="B10" s="244"/>
      <c r="C10" s="244"/>
      <c r="D10" s="244"/>
      <c r="E10" s="244"/>
      <c r="F10" s="244"/>
      <c r="G10" s="1131" t="s">
        <v>472</v>
      </c>
      <c r="H10" s="1132"/>
      <c r="I10" s="1132"/>
      <c r="J10" s="1133"/>
      <c r="K10" s="267">
        <v>484796</v>
      </c>
      <c r="L10" s="268">
        <v>7365</v>
      </c>
      <c r="M10" s="269">
        <v>4418</v>
      </c>
      <c r="N10" s="270">
        <v>66.7</v>
      </c>
    </row>
    <row r="11" spans="1:16" ht="13.5" customHeight="1" x14ac:dyDescent="0.15">
      <c r="A11" s="248"/>
      <c r="B11" s="244"/>
      <c r="C11" s="244"/>
      <c r="D11" s="244"/>
      <c r="E11" s="244"/>
      <c r="F11" s="244"/>
      <c r="G11" s="1131" t="s">
        <v>473</v>
      </c>
      <c r="H11" s="1132"/>
      <c r="I11" s="1132"/>
      <c r="J11" s="1133"/>
      <c r="K11" s="267">
        <v>160</v>
      </c>
      <c r="L11" s="268">
        <v>2</v>
      </c>
      <c r="M11" s="269">
        <v>5597</v>
      </c>
      <c r="N11" s="270">
        <v>-100</v>
      </c>
    </row>
    <row r="12" spans="1:16" ht="13.5" customHeight="1" x14ac:dyDescent="0.15">
      <c r="A12" s="248"/>
      <c r="B12" s="244"/>
      <c r="C12" s="244"/>
      <c r="D12" s="244"/>
      <c r="E12" s="244"/>
      <c r="F12" s="244"/>
      <c r="G12" s="1131" t="s">
        <v>474</v>
      </c>
      <c r="H12" s="1132"/>
      <c r="I12" s="1132"/>
      <c r="J12" s="1133"/>
      <c r="K12" s="267" t="s">
        <v>475</v>
      </c>
      <c r="L12" s="268" t="s">
        <v>475</v>
      </c>
      <c r="M12" s="269">
        <v>967</v>
      </c>
      <c r="N12" s="270" t="s">
        <v>475</v>
      </c>
    </row>
    <row r="13" spans="1:16" ht="13.5" customHeight="1" x14ac:dyDescent="0.15">
      <c r="A13" s="248"/>
      <c r="B13" s="244"/>
      <c r="C13" s="244"/>
      <c r="D13" s="244"/>
      <c r="E13" s="244"/>
      <c r="F13" s="244"/>
      <c r="G13" s="1131" t="s">
        <v>476</v>
      </c>
      <c r="H13" s="1132"/>
      <c r="I13" s="1132"/>
      <c r="J13" s="1133"/>
      <c r="K13" s="267" t="s">
        <v>475</v>
      </c>
      <c r="L13" s="268" t="s">
        <v>475</v>
      </c>
      <c r="M13" s="269">
        <v>2</v>
      </c>
      <c r="N13" s="270" t="s">
        <v>475</v>
      </c>
    </row>
    <row r="14" spans="1:16" ht="13.5" customHeight="1" x14ac:dyDescent="0.15">
      <c r="A14" s="248"/>
      <c r="B14" s="244"/>
      <c r="C14" s="244"/>
      <c r="D14" s="244"/>
      <c r="E14" s="244"/>
      <c r="F14" s="244"/>
      <c r="G14" s="1131" t="s">
        <v>477</v>
      </c>
      <c r="H14" s="1132"/>
      <c r="I14" s="1132"/>
      <c r="J14" s="1133"/>
      <c r="K14" s="267">
        <v>198804</v>
      </c>
      <c r="L14" s="268">
        <v>3020</v>
      </c>
      <c r="M14" s="269">
        <v>2800</v>
      </c>
      <c r="N14" s="270">
        <v>7.9</v>
      </c>
    </row>
    <row r="15" spans="1:16" ht="13.5" customHeight="1" x14ac:dyDescent="0.15">
      <c r="A15" s="248"/>
      <c r="B15" s="244"/>
      <c r="C15" s="244"/>
      <c r="D15" s="244"/>
      <c r="E15" s="244"/>
      <c r="F15" s="244"/>
      <c r="G15" s="1131" t="s">
        <v>478</v>
      </c>
      <c r="H15" s="1132"/>
      <c r="I15" s="1132"/>
      <c r="J15" s="1133"/>
      <c r="K15" s="267">
        <v>81210</v>
      </c>
      <c r="L15" s="268">
        <v>1234</v>
      </c>
      <c r="M15" s="269">
        <v>1482</v>
      </c>
      <c r="N15" s="270">
        <v>-16.7</v>
      </c>
    </row>
    <row r="16" spans="1:16" x14ac:dyDescent="0.15">
      <c r="A16" s="248"/>
      <c r="B16" s="244"/>
      <c r="C16" s="244"/>
      <c r="D16" s="244"/>
      <c r="E16" s="244"/>
      <c r="F16" s="244"/>
      <c r="G16" s="1134" t="s">
        <v>479</v>
      </c>
      <c r="H16" s="1135"/>
      <c r="I16" s="1135"/>
      <c r="J16" s="1136"/>
      <c r="K16" s="268">
        <v>-290928</v>
      </c>
      <c r="L16" s="268">
        <v>-4420</v>
      </c>
      <c r="M16" s="269">
        <v>-7690</v>
      </c>
      <c r="N16" s="270">
        <v>-42.5</v>
      </c>
    </row>
    <row r="17" spans="1:16" x14ac:dyDescent="0.15">
      <c r="A17" s="248"/>
      <c r="B17" s="244"/>
      <c r="C17" s="244"/>
      <c r="D17" s="244"/>
      <c r="E17" s="244"/>
      <c r="F17" s="244"/>
      <c r="G17" s="1134" t="s">
        <v>168</v>
      </c>
      <c r="H17" s="1135"/>
      <c r="I17" s="1135"/>
      <c r="J17" s="1136"/>
      <c r="K17" s="268">
        <v>5247750</v>
      </c>
      <c r="L17" s="268">
        <v>79723</v>
      </c>
      <c r="M17" s="269">
        <v>72313</v>
      </c>
      <c r="N17" s="270">
        <v>10.199999999999999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8" t="s">
        <v>484</v>
      </c>
      <c r="H21" s="1129"/>
      <c r="I21" s="1129"/>
      <c r="J21" s="1130"/>
      <c r="K21" s="280">
        <v>8.01</v>
      </c>
      <c r="L21" s="281">
        <v>7.17</v>
      </c>
      <c r="M21" s="282">
        <v>0.84</v>
      </c>
      <c r="N21" s="249"/>
      <c r="O21" s="283"/>
      <c r="P21" s="279"/>
    </row>
    <row r="22" spans="1:16" s="284" customFormat="1" x14ac:dyDescent="0.15">
      <c r="A22" s="279"/>
      <c r="B22" s="249"/>
      <c r="C22" s="249"/>
      <c r="D22" s="249"/>
      <c r="E22" s="249"/>
      <c r="F22" s="249"/>
      <c r="G22" s="1128" t="s">
        <v>485</v>
      </c>
      <c r="H22" s="1129"/>
      <c r="I22" s="1129"/>
      <c r="J22" s="1130"/>
      <c r="K22" s="285">
        <v>100.3</v>
      </c>
      <c r="L22" s="286">
        <v>98.1</v>
      </c>
      <c r="M22" s="287">
        <v>2.2000000000000002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19" t="s">
        <v>489</v>
      </c>
      <c r="H32" s="1120"/>
      <c r="I32" s="1120"/>
      <c r="J32" s="1121"/>
      <c r="K32" s="294">
        <v>2554994</v>
      </c>
      <c r="L32" s="294">
        <v>38815</v>
      </c>
      <c r="M32" s="295">
        <v>43357</v>
      </c>
      <c r="N32" s="296">
        <v>-10.5</v>
      </c>
    </row>
    <row r="33" spans="1:16" ht="13.5" customHeight="1" x14ac:dyDescent="0.15">
      <c r="A33" s="248"/>
      <c r="B33" s="244"/>
      <c r="C33" s="244"/>
      <c r="D33" s="244"/>
      <c r="E33" s="244"/>
      <c r="F33" s="244"/>
      <c r="G33" s="1119" t="s">
        <v>490</v>
      </c>
      <c r="H33" s="1120"/>
      <c r="I33" s="1120"/>
      <c r="J33" s="1121"/>
      <c r="K33" s="294" t="s">
        <v>475</v>
      </c>
      <c r="L33" s="294" t="s">
        <v>475</v>
      </c>
      <c r="M33" s="295">
        <v>5</v>
      </c>
      <c r="N33" s="296" t="s">
        <v>475</v>
      </c>
    </row>
    <row r="34" spans="1:16" ht="27" customHeight="1" x14ac:dyDescent="0.15">
      <c r="A34" s="248"/>
      <c r="B34" s="244"/>
      <c r="C34" s="244"/>
      <c r="D34" s="244"/>
      <c r="E34" s="244"/>
      <c r="F34" s="244"/>
      <c r="G34" s="1119" t="s">
        <v>491</v>
      </c>
      <c r="H34" s="1120"/>
      <c r="I34" s="1120"/>
      <c r="J34" s="1121"/>
      <c r="K34" s="294" t="s">
        <v>475</v>
      </c>
      <c r="L34" s="294" t="s">
        <v>475</v>
      </c>
      <c r="M34" s="295">
        <v>40</v>
      </c>
      <c r="N34" s="296" t="s">
        <v>475</v>
      </c>
    </row>
    <row r="35" spans="1:16" ht="27" customHeight="1" x14ac:dyDescent="0.15">
      <c r="A35" s="248"/>
      <c r="B35" s="244"/>
      <c r="C35" s="244"/>
      <c r="D35" s="244"/>
      <c r="E35" s="244"/>
      <c r="F35" s="244"/>
      <c r="G35" s="1119" t="s">
        <v>492</v>
      </c>
      <c r="H35" s="1120"/>
      <c r="I35" s="1120"/>
      <c r="J35" s="1121"/>
      <c r="K35" s="294">
        <v>557244</v>
      </c>
      <c r="L35" s="294">
        <v>8466</v>
      </c>
      <c r="M35" s="295">
        <v>11850</v>
      </c>
      <c r="N35" s="296">
        <v>-28.6</v>
      </c>
    </row>
    <row r="36" spans="1:16" ht="27" customHeight="1" x14ac:dyDescent="0.15">
      <c r="A36" s="248"/>
      <c r="B36" s="244"/>
      <c r="C36" s="244"/>
      <c r="D36" s="244"/>
      <c r="E36" s="244"/>
      <c r="F36" s="244"/>
      <c r="G36" s="1119" t="s">
        <v>493</v>
      </c>
      <c r="H36" s="1120"/>
      <c r="I36" s="1120"/>
      <c r="J36" s="1121"/>
      <c r="K36" s="294" t="s">
        <v>475</v>
      </c>
      <c r="L36" s="294" t="s">
        <v>475</v>
      </c>
      <c r="M36" s="295">
        <v>2171</v>
      </c>
      <c r="N36" s="296" t="s">
        <v>475</v>
      </c>
    </row>
    <row r="37" spans="1:16" ht="13.5" customHeight="1" x14ac:dyDescent="0.15">
      <c r="A37" s="248"/>
      <c r="B37" s="244"/>
      <c r="C37" s="244"/>
      <c r="D37" s="244"/>
      <c r="E37" s="244"/>
      <c r="F37" s="244"/>
      <c r="G37" s="1119" t="s">
        <v>494</v>
      </c>
      <c r="H37" s="1120"/>
      <c r="I37" s="1120"/>
      <c r="J37" s="1121"/>
      <c r="K37" s="294">
        <v>7049</v>
      </c>
      <c r="L37" s="294">
        <v>107</v>
      </c>
      <c r="M37" s="295">
        <v>1425</v>
      </c>
      <c r="N37" s="296">
        <v>-92.5</v>
      </c>
    </row>
    <row r="38" spans="1:16" ht="27" customHeight="1" x14ac:dyDescent="0.15">
      <c r="A38" s="248"/>
      <c r="B38" s="244"/>
      <c r="C38" s="244"/>
      <c r="D38" s="244"/>
      <c r="E38" s="244"/>
      <c r="F38" s="244"/>
      <c r="G38" s="1122" t="s">
        <v>495</v>
      </c>
      <c r="H38" s="1123"/>
      <c r="I38" s="1123"/>
      <c r="J38" s="1124"/>
      <c r="K38" s="297" t="s">
        <v>475</v>
      </c>
      <c r="L38" s="297" t="s">
        <v>475</v>
      </c>
      <c r="M38" s="298">
        <v>6</v>
      </c>
      <c r="N38" s="299" t="s">
        <v>475</v>
      </c>
      <c r="O38" s="293"/>
    </row>
    <row r="39" spans="1:16" x14ac:dyDescent="0.15">
      <c r="A39" s="248"/>
      <c r="B39" s="244"/>
      <c r="C39" s="244"/>
      <c r="D39" s="244"/>
      <c r="E39" s="244"/>
      <c r="F39" s="244"/>
      <c r="G39" s="1122" t="s">
        <v>496</v>
      </c>
      <c r="H39" s="1123"/>
      <c r="I39" s="1123"/>
      <c r="J39" s="1124"/>
      <c r="K39" s="300">
        <v>-654710</v>
      </c>
      <c r="L39" s="300">
        <v>-9946</v>
      </c>
      <c r="M39" s="301">
        <v>-5332</v>
      </c>
      <c r="N39" s="302">
        <v>86.5</v>
      </c>
      <c r="O39" s="293"/>
    </row>
    <row r="40" spans="1:16" ht="27" customHeight="1" x14ac:dyDescent="0.15">
      <c r="A40" s="248"/>
      <c r="B40" s="244"/>
      <c r="C40" s="244"/>
      <c r="D40" s="244"/>
      <c r="E40" s="244"/>
      <c r="F40" s="244"/>
      <c r="G40" s="1119" t="s">
        <v>497</v>
      </c>
      <c r="H40" s="1120"/>
      <c r="I40" s="1120"/>
      <c r="J40" s="1121"/>
      <c r="K40" s="300">
        <v>-1917224</v>
      </c>
      <c r="L40" s="300">
        <v>-29126</v>
      </c>
      <c r="M40" s="301">
        <v>-35626</v>
      </c>
      <c r="N40" s="302">
        <v>-18.2</v>
      </c>
      <c r="O40" s="293"/>
    </row>
    <row r="41" spans="1:16" x14ac:dyDescent="0.15">
      <c r="A41" s="248"/>
      <c r="B41" s="244"/>
      <c r="C41" s="244"/>
      <c r="D41" s="244"/>
      <c r="E41" s="244"/>
      <c r="F41" s="244"/>
      <c r="G41" s="1125" t="s">
        <v>278</v>
      </c>
      <c r="H41" s="1126"/>
      <c r="I41" s="1126"/>
      <c r="J41" s="1127"/>
      <c r="K41" s="294">
        <v>547353</v>
      </c>
      <c r="L41" s="300">
        <v>8315</v>
      </c>
      <c r="M41" s="301">
        <v>17897</v>
      </c>
      <c r="N41" s="302">
        <v>-53.5</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2" t="s">
        <v>466</v>
      </c>
      <c r="J49" s="1114" t="s">
        <v>501</v>
      </c>
      <c r="K49" s="1115"/>
      <c r="L49" s="1115"/>
      <c r="M49" s="1115"/>
      <c r="N49" s="1116"/>
    </row>
    <row r="50" spans="1:14" x14ac:dyDescent="0.15">
      <c r="A50" s="248"/>
      <c r="B50" s="244"/>
      <c r="C50" s="244"/>
      <c r="D50" s="244"/>
      <c r="E50" s="244"/>
      <c r="F50" s="244"/>
      <c r="G50" s="312"/>
      <c r="H50" s="313"/>
      <c r="I50" s="1113"/>
      <c r="J50" s="314" t="s">
        <v>502</v>
      </c>
      <c r="K50" s="315" t="s">
        <v>503</v>
      </c>
      <c r="L50" s="316" t="s">
        <v>504</v>
      </c>
      <c r="M50" s="317" t="s">
        <v>505</v>
      </c>
      <c r="N50" s="318" t="s">
        <v>506</v>
      </c>
    </row>
    <row r="51" spans="1:14" x14ac:dyDescent="0.15">
      <c r="A51" s="248"/>
      <c r="B51" s="244"/>
      <c r="C51" s="244"/>
      <c r="D51" s="244"/>
      <c r="E51" s="244"/>
      <c r="F51" s="244"/>
      <c r="G51" s="310" t="s">
        <v>507</v>
      </c>
      <c r="H51" s="311"/>
      <c r="I51" s="319">
        <v>3338915</v>
      </c>
      <c r="J51" s="320">
        <v>53227</v>
      </c>
      <c r="K51" s="321">
        <v>17</v>
      </c>
      <c r="L51" s="322">
        <v>58009</v>
      </c>
      <c r="M51" s="323">
        <v>16.5</v>
      </c>
      <c r="N51" s="324">
        <v>0.5</v>
      </c>
    </row>
    <row r="52" spans="1:14" x14ac:dyDescent="0.15">
      <c r="A52" s="248"/>
      <c r="B52" s="244"/>
      <c r="C52" s="244"/>
      <c r="D52" s="244"/>
      <c r="E52" s="244"/>
      <c r="F52" s="244"/>
      <c r="G52" s="325"/>
      <c r="H52" s="326" t="s">
        <v>508</v>
      </c>
      <c r="I52" s="327">
        <v>2293224</v>
      </c>
      <c r="J52" s="328">
        <v>36557</v>
      </c>
      <c r="K52" s="329">
        <v>44.8</v>
      </c>
      <c r="L52" s="330">
        <v>32190</v>
      </c>
      <c r="M52" s="331">
        <v>20.399999999999999</v>
      </c>
      <c r="N52" s="332">
        <v>24.4</v>
      </c>
    </row>
    <row r="53" spans="1:14" x14ac:dyDescent="0.15">
      <c r="A53" s="248"/>
      <c r="B53" s="244"/>
      <c r="C53" s="244"/>
      <c r="D53" s="244"/>
      <c r="E53" s="244"/>
      <c r="F53" s="244"/>
      <c r="G53" s="310" t="s">
        <v>509</v>
      </c>
      <c r="H53" s="311"/>
      <c r="I53" s="319">
        <v>3093549</v>
      </c>
      <c r="J53" s="320">
        <v>48834</v>
      </c>
      <c r="K53" s="321">
        <v>-8.3000000000000007</v>
      </c>
      <c r="L53" s="322">
        <v>61882</v>
      </c>
      <c r="M53" s="323">
        <v>6.7</v>
      </c>
      <c r="N53" s="324">
        <v>-15</v>
      </c>
    </row>
    <row r="54" spans="1:14" x14ac:dyDescent="0.15">
      <c r="A54" s="248"/>
      <c r="B54" s="244"/>
      <c r="C54" s="244"/>
      <c r="D54" s="244"/>
      <c r="E54" s="244"/>
      <c r="F54" s="244"/>
      <c r="G54" s="325"/>
      <c r="H54" s="326" t="s">
        <v>508</v>
      </c>
      <c r="I54" s="327">
        <v>1584261</v>
      </c>
      <c r="J54" s="328">
        <v>25009</v>
      </c>
      <c r="K54" s="329">
        <v>-31.6</v>
      </c>
      <c r="L54" s="330">
        <v>32175</v>
      </c>
      <c r="M54" s="331">
        <v>0</v>
      </c>
      <c r="N54" s="332">
        <v>-31.6</v>
      </c>
    </row>
    <row r="55" spans="1:14" x14ac:dyDescent="0.15">
      <c r="A55" s="248"/>
      <c r="B55" s="244"/>
      <c r="C55" s="244"/>
      <c r="D55" s="244"/>
      <c r="E55" s="244"/>
      <c r="F55" s="244"/>
      <c r="G55" s="310" t="s">
        <v>510</v>
      </c>
      <c r="H55" s="311"/>
      <c r="I55" s="319">
        <v>1646078</v>
      </c>
      <c r="J55" s="320">
        <v>25677</v>
      </c>
      <c r="K55" s="321">
        <v>-47.4</v>
      </c>
      <c r="L55" s="322">
        <v>47569</v>
      </c>
      <c r="M55" s="323">
        <v>-23.1</v>
      </c>
      <c r="N55" s="324">
        <v>-24.3</v>
      </c>
    </row>
    <row r="56" spans="1:14" x14ac:dyDescent="0.15">
      <c r="A56" s="248"/>
      <c r="B56" s="244"/>
      <c r="C56" s="244"/>
      <c r="D56" s="244"/>
      <c r="E56" s="244"/>
      <c r="F56" s="244"/>
      <c r="G56" s="325"/>
      <c r="H56" s="326" t="s">
        <v>508</v>
      </c>
      <c r="I56" s="327">
        <v>1161811</v>
      </c>
      <c r="J56" s="328">
        <v>18123</v>
      </c>
      <c r="K56" s="329">
        <v>-27.5</v>
      </c>
      <c r="L56" s="330">
        <v>26255</v>
      </c>
      <c r="M56" s="331">
        <v>-18.399999999999999</v>
      </c>
      <c r="N56" s="332">
        <v>-9.1</v>
      </c>
    </row>
    <row r="57" spans="1:14" x14ac:dyDescent="0.15">
      <c r="A57" s="248"/>
      <c r="B57" s="244"/>
      <c r="C57" s="244"/>
      <c r="D57" s="244"/>
      <c r="E57" s="244"/>
      <c r="F57" s="244"/>
      <c r="G57" s="310" t="s">
        <v>511</v>
      </c>
      <c r="H57" s="311"/>
      <c r="I57" s="319">
        <v>2656011</v>
      </c>
      <c r="J57" s="320">
        <v>40606</v>
      </c>
      <c r="K57" s="321">
        <v>58.1</v>
      </c>
      <c r="L57" s="322">
        <v>50880</v>
      </c>
      <c r="M57" s="323">
        <v>7</v>
      </c>
      <c r="N57" s="324">
        <v>51.1</v>
      </c>
    </row>
    <row r="58" spans="1:14" x14ac:dyDescent="0.15">
      <c r="A58" s="248"/>
      <c r="B58" s="244"/>
      <c r="C58" s="244"/>
      <c r="D58" s="244"/>
      <c r="E58" s="244"/>
      <c r="F58" s="244"/>
      <c r="G58" s="325"/>
      <c r="H58" s="326" t="s">
        <v>508</v>
      </c>
      <c r="I58" s="327">
        <v>1636799</v>
      </c>
      <c r="J58" s="328">
        <v>25024</v>
      </c>
      <c r="K58" s="329">
        <v>38.1</v>
      </c>
      <c r="L58" s="330">
        <v>26879</v>
      </c>
      <c r="M58" s="331">
        <v>2.4</v>
      </c>
      <c r="N58" s="332">
        <v>35.700000000000003</v>
      </c>
    </row>
    <row r="59" spans="1:14" x14ac:dyDescent="0.15">
      <c r="A59" s="248"/>
      <c r="B59" s="244"/>
      <c r="C59" s="244"/>
      <c r="D59" s="244"/>
      <c r="E59" s="244"/>
      <c r="F59" s="244"/>
      <c r="G59" s="310" t="s">
        <v>512</v>
      </c>
      <c r="H59" s="311"/>
      <c r="I59" s="319">
        <v>3403754</v>
      </c>
      <c r="J59" s="320">
        <v>51709</v>
      </c>
      <c r="K59" s="321">
        <v>27.3</v>
      </c>
      <c r="L59" s="322">
        <v>63956</v>
      </c>
      <c r="M59" s="323">
        <v>25.7</v>
      </c>
      <c r="N59" s="324">
        <v>1.6</v>
      </c>
    </row>
    <row r="60" spans="1:14" x14ac:dyDescent="0.15">
      <c r="A60" s="248"/>
      <c r="B60" s="244"/>
      <c r="C60" s="244"/>
      <c r="D60" s="244"/>
      <c r="E60" s="244"/>
      <c r="F60" s="244"/>
      <c r="G60" s="325"/>
      <c r="H60" s="326" t="s">
        <v>508</v>
      </c>
      <c r="I60" s="333">
        <v>2290838</v>
      </c>
      <c r="J60" s="328">
        <v>34802</v>
      </c>
      <c r="K60" s="329">
        <v>39.1</v>
      </c>
      <c r="L60" s="330">
        <v>29239</v>
      </c>
      <c r="M60" s="331">
        <v>8.8000000000000007</v>
      </c>
      <c r="N60" s="332">
        <v>30.3</v>
      </c>
    </row>
    <row r="61" spans="1:14" x14ac:dyDescent="0.15">
      <c r="A61" s="248"/>
      <c r="B61" s="244"/>
      <c r="C61" s="244"/>
      <c r="D61" s="244"/>
      <c r="E61" s="244"/>
      <c r="F61" s="244"/>
      <c r="G61" s="310" t="s">
        <v>513</v>
      </c>
      <c r="H61" s="334"/>
      <c r="I61" s="335">
        <v>2827661</v>
      </c>
      <c r="J61" s="336">
        <v>44011</v>
      </c>
      <c r="K61" s="337">
        <v>9.3000000000000007</v>
      </c>
      <c r="L61" s="338">
        <v>56459</v>
      </c>
      <c r="M61" s="339">
        <v>6.6</v>
      </c>
      <c r="N61" s="324">
        <v>2.7</v>
      </c>
    </row>
    <row r="62" spans="1:14" x14ac:dyDescent="0.15">
      <c r="A62" s="248"/>
      <c r="B62" s="244"/>
      <c r="C62" s="244"/>
      <c r="D62" s="244"/>
      <c r="E62" s="244"/>
      <c r="F62" s="244"/>
      <c r="G62" s="325"/>
      <c r="H62" s="326" t="s">
        <v>508</v>
      </c>
      <c r="I62" s="327">
        <v>1793387</v>
      </c>
      <c r="J62" s="328">
        <v>27903</v>
      </c>
      <c r="K62" s="329">
        <v>12.6</v>
      </c>
      <c r="L62" s="330">
        <v>29348</v>
      </c>
      <c r="M62" s="331">
        <v>2.6</v>
      </c>
      <c r="N62" s="332">
        <v>10</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8.7799999999999994</v>
      </c>
      <c r="G47" s="12">
        <v>9.32</v>
      </c>
      <c r="H47" s="12">
        <v>10.56</v>
      </c>
      <c r="I47" s="12">
        <v>11.19</v>
      </c>
      <c r="J47" s="13">
        <v>11.75</v>
      </c>
    </row>
    <row r="48" spans="2:10" ht="57.75" customHeight="1" x14ac:dyDescent="0.15">
      <c r="B48" s="14"/>
      <c r="C48" s="1139" t="s">
        <v>4</v>
      </c>
      <c r="D48" s="1139"/>
      <c r="E48" s="1140"/>
      <c r="F48" s="15">
        <v>1.6</v>
      </c>
      <c r="G48" s="16">
        <v>2.91</v>
      </c>
      <c r="H48" s="16">
        <v>1.57</v>
      </c>
      <c r="I48" s="16">
        <v>1.6</v>
      </c>
      <c r="J48" s="17">
        <v>3.36</v>
      </c>
    </row>
    <row r="49" spans="2:10" ht="57.75" customHeight="1" thickBot="1" x14ac:dyDescent="0.2">
      <c r="B49" s="18"/>
      <c r="C49" s="1141" t="s">
        <v>5</v>
      </c>
      <c r="D49" s="1141"/>
      <c r="E49" s="1142"/>
      <c r="F49" s="19" t="s">
        <v>520</v>
      </c>
      <c r="G49" s="20">
        <v>2.14</v>
      </c>
      <c r="H49" s="20">
        <v>0.16</v>
      </c>
      <c r="I49" s="20">
        <v>0.84</v>
      </c>
      <c r="J49" s="21">
        <v>2.58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521</v>
      </c>
      <c r="D34" s="1149"/>
      <c r="E34" s="1150"/>
      <c r="F34" s="32">
        <v>29.23</v>
      </c>
      <c r="G34" s="33">
        <v>30.19</v>
      </c>
      <c r="H34" s="33">
        <v>31.21</v>
      </c>
      <c r="I34" s="33">
        <v>30.66</v>
      </c>
      <c r="J34" s="34">
        <v>30.87</v>
      </c>
      <c r="K34" s="22"/>
      <c r="L34" s="22"/>
      <c r="M34" s="22"/>
      <c r="N34" s="22"/>
      <c r="O34" s="22"/>
      <c r="P34" s="22"/>
    </row>
    <row r="35" spans="1:16" ht="39" customHeight="1" x14ac:dyDescent="0.15">
      <c r="A35" s="22"/>
      <c r="B35" s="35"/>
      <c r="C35" s="1143" t="s">
        <v>522</v>
      </c>
      <c r="D35" s="1144"/>
      <c r="E35" s="1145"/>
      <c r="F35" s="36">
        <v>1.59</v>
      </c>
      <c r="G35" s="37">
        <v>2.91</v>
      </c>
      <c r="H35" s="37">
        <v>1.57</v>
      </c>
      <c r="I35" s="37">
        <v>1.6</v>
      </c>
      <c r="J35" s="38">
        <v>3.36</v>
      </c>
      <c r="K35" s="22"/>
      <c r="L35" s="22"/>
      <c r="M35" s="22"/>
      <c r="N35" s="22"/>
      <c r="O35" s="22"/>
      <c r="P35" s="22"/>
    </row>
    <row r="36" spans="1:16" ht="39" customHeight="1" x14ac:dyDescent="0.15">
      <c r="A36" s="22"/>
      <c r="B36" s="35"/>
      <c r="C36" s="1143" t="s">
        <v>523</v>
      </c>
      <c r="D36" s="1144"/>
      <c r="E36" s="1145"/>
      <c r="F36" s="36">
        <v>0.28000000000000003</v>
      </c>
      <c r="G36" s="37">
        <v>0.03</v>
      </c>
      <c r="H36" s="37" t="s">
        <v>524</v>
      </c>
      <c r="I36" s="37">
        <v>0.23</v>
      </c>
      <c r="J36" s="38">
        <v>0.78</v>
      </c>
      <c r="K36" s="22"/>
      <c r="L36" s="22"/>
      <c r="M36" s="22"/>
      <c r="N36" s="22"/>
      <c r="O36" s="22"/>
      <c r="P36" s="22"/>
    </row>
    <row r="37" spans="1:16" ht="39" customHeight="1" x14ac:dyDescent="0.15">
      <c r="A37" s="22"/>
      <c r="B37" s="35"/>
      <c r="C37" s="1143" t="s">
        <v>525</v>
      </c>
      <c r="D37" s="1144"/>
      <c r="E37" s="1145"/>
      <c r="F37" s="36">
        <v>0.13</v>
      </c>
      <c r="G37" s="37">
        <v>0.97</v>
      </c>
      <c r="H37" s="37">
        <v>0.12</v>
      </c>
      <c r="I37" s="37">
        <v>0.3</v>
      </c>
      <c r="J37" s="38">
        <v>7.0000000000000007E-2</v>
      </c>
      <c r="K37" s="22"/>
      <c r="L37" s="22"/>
      <c r="M37" s="22"/>
      <c r="N37" s="22"/>
      <c r="O37" s="22"/>
      <c r="P37" s="22"/>
    </row>
    <row r="38" spans="1:16" ht="39" customHeight="1" x14ac:dyDescent="0.15">
      <c r="A38" s="22"/>
      <c r="B38" s="35"/>
      <c r="C38" s="1143" t="s">
        <v>526</v>
      </c>
      <c r="D38" s="1144"/>
      <c r="E38" s="1145"/>
      <c r="F38" s="36">
        <v>0</v>
      </c>
      <c r="G38" s="37">
        <v>0</v>
      </c>
      <c r="H38" s="37">
        <v>0</v>
      </c>
      <c r="I38" s="37">
        <v>0</v>
      </c>
      <c r="J38" s="38">
        <v>0.02</v>
      </c>
      <c r="K38" s="22"/>
      <c r="L38" s="22"/>
      <c r="M38" s="22"/>
      <c r="N38" s="22"/>
      <c r="O38" s="22"/>
      <c r="P38" s="22"/>
    </row>
    <row r="39" spans="1:16" ht="39" customHeight="1" x14ac:dyDescent="0.15">
      <c r="A39" s="22"/>
      <c r="B39" s="35"/>
      <c r="C39" s="1143" t="s">
        <v>527</v>
      </c>
      <c r="D39" s="1144"/>
      <c r="E39" s="1145"/>
      <c r="F39" s="36">
        <v>0.02</v>
      </c>
      <c r="G39" s="37">
        <v>0.03</v>
      </c>
      <c r="H39" s="37">
        <v>0.02</v>
      </c>
      <c r="I39" s="37">
        <v>0.01</v>
      </c>
      <c r="J39" s="38">
        <v>0.01</v>
      </c>
      <c r="K39" s="22"/>
      <c r="L39" s="22"/>
      <c r="M39" s="22"/>
      <c r="N39" s="22"/>
      <c r="O39" s="22"/>
      <c r="P39" s="22"/>
    </row>
    <row r="40" spans="1:16" ht="39" customHeight="1" x14ac:dyDescent="0.15">
      <c r="A40" s="22"/>
      <c r="B40" s="35"/>
      <c r="C40" s="1143" t="s">
        <v>528</v>
      </c>
      <c r="D40" s="1144"/>
      <c r="E40" s="1145"/>
      <c r="F40" s="36">
        <v>0</v>
      </c>
      <c r="G40" s="37">
        <v>0</v>
      </c>
      <c r="H40" s="37">
        <v>0</v>
      </c>
      <c r="I40" s="37">
        <v>0</v>
      </c>
      <c r="J40" s="38">
        <v>0</v>
      </c>
      <c r="K40" s="22"/>
      <c r="L40" s="22"/>
      <c r="M40" s="22"/>
      <c r="N40" s="22"/>
      <c r="O40" s="22"/>
      <c r="P40" s="22"/>
    </row>
    <row r="41" spans="1:16" ht="39" customHeight="1" x14ac:dyDescent="0.15">
      <c r="A41" s="22"/>
      <c r="B41" s="35"/>
      <c r="C41" s="1143" t="s">
        <v>529</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530</v>
      </c>
      <c r="D42" s="1144"/>
      <c r="E42" s="1145"/>
      <c r="F42" s="36" t="s">
        <v>475</v>
      </c>
      <c r="G42" s="37" t="s">
        <v>475</v>
      </c>
      <c r="H42" s="37" t="s">
        <v>475</v>
      </c>
      <c r="I42" s="37" t="s">
        <v>475</v>
      </c>
      <c r="J42" s="38" t="s">
        <v>475</v>
      </c>
      <c r="K42" s="22"/>
      <c r="L42" s="22"/>
      <c r="M42" s="22"/>
      <c r="N42" s="22"/>
      <c r="O42" s="22"/>
      <c r="P42" s="22"/>
    </row>
    <row r="43" spans="1:16" ht="39" customHeight="1" thickBot="1" x14ac:dyDescent="0.2">
      <c r="A43" s="22"/>
      <c r="B43" s="40"/>
      <c r="C43" s="1146" t="s">
        <v>531</v>
      </c>
      <c r="D43" s="1147"/>
      <c r="E43" s="1148"/>
      <c r="F43" s="41">
        <v>0.04</v>
      </c>
      <c r="G43" s="42">
        <v>0</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E33" zoomScale="85" zoomScaleNormal="85" zoomScaleSheetLayoutView="55" workbookViewId="0">
      <selection activeCell="N51" sqref="N5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2550</v>
      </c>
      <c r="L45" s="60">
        <v>2698</v>
      </c>
      <c r="M45" s="60">
        <v>2679</v>
      </c>
      <c r="N45" s="60">
        <v>2538</v>
      </c>
      <c r="O45" s="61">
        <v>2555</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x14ac:dyDescent="0.15">
      <c r="A48" s="48"/>
      <c r="B48" s="1161"/>
      <c r="C48" s="1162"/>
      <c r="D48" s="62"/>
      <c r="E48" s="1153" t="s">
        <v>15</v>
      </c>
      <c r="F48" s="1153"/>
      <c r="G48" s="1153"/>
      <c r="H48" s="1153"/>
      <c r="I48" s="1153"/>
      <c r="J48" s="1154"/>
      <c r="K48" s="63">
        <v>523</v>
      </c>
      <c r="L48" s="64">
        <v>536</v>
      </c>
      <c r="M48" s="64">
        <v>567</v>
      </c>
      <c r="N48" s="64">
        <v>576</v>
      </c>
      <c r="O48" s="65">
        <v>557</v>
      </c>
      <c r="P48" s="48"/>
      <c r="Q48" s="48"/>
      <c r="R48" s="48"/>
      <c r="S48" s="48"/>
      <c r="T48" s="48"/>
      <c r="U48" s="48"/>
    </row>
    <row r="49" spans="1:21" ht="30.75" customHeight="1" x14ac:dyDescent="0.15">
      <c r="A49" s="48"/>
      <c r="B49" s="1161"/>
      <c r="C49" s="1162"/>
      <c r="D49" s="62"/>
      <c r="E49" s="1153" t="s">
        <v>16</v>
      </c>
      <c r="F49" s="1153"/>
      <c r="G49" s="1153"/>
      <c r="H49" s="1153"/>
      <c r="I49" s="1153"/>
      <c r="J49" s="1154"/>
      <c r="K49" s="63" t="s">
        <v>475</v>
      </c>
      <c r="L49" s="64" t="s">
        <v>475</v>
      </c>
      <c r="M49" s="64" t="s">
        <v>475</v>
      </c>
      <c r="N49" s="64" t="s">
        <v>475</v>
      </c>
      <c r="O49" s="65" t="s">
        <v>475</v>
      </c>
      <c r="P49" s="48"/>
      <c r="Q49" s="48"/>
      <c r="R49" s="48"/>
      <c r="S49" s="48"/>
      <c r="T49" s="48"/>
      <c r="U49" s="48"/>
    </row>
    <row r="50" spans="1:21" ht="30.75" customHeight="1" x14ac:dyDescent="0.15">
      <c r="A50" s="48"/>
      <c r="B50" s="1161"/>
      <c r="C50" s="1162"/>
      <c r="D50" s="62"/>
      <c r="E50" s="1153" t="s">
        <v>17</v>
      </c>
      <c r="F50" s="1153"/>
      <c r="G50" s="1153"/>
      <c r="H50" s="1153"/>
      <c r="I50" s="1153"/>
      <c r="J50" s="1154"/>
      <c r="K50" s="63">
        <v>5</v>
      </c>
      <c r="L50" s="64">
        <v>5</v>
      </c>
      <c r="M50" s="64">
        <v>7</v>
      </c>
      <c r="N50" s="64">
        <v>7</v>
      </c>
      <c r="O50" s="65">
        <v>7</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475</v>
      </c>
      <c r="L51" s="64" t="s">
        <v>475</v>
      </c>
      <c r="M51" s="64" t="s">
        <v>475</v>
      </c>
      <c r="N51" s="64" t="s">
        <v>475</v>
      </c>
      <c r="O51" s="65" t="s">
        <v>475</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2372</v>
      </c>
      <c r="L52" s="64">
        <v>2396</v>
      </c>
      <c r="M52" s="64">
        <v>2484</v>
      </c>
      <c r="N52" s="64">
        <v>2512</v>
      </c>
      <c r="O52" s="65">
        <v>2571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706</v>
      </c>
      <c r="L53" s="69">
        <v>843</v>
      </c>
      <c r="M53" s="69">
        <v>769</v>
      </c>
      <c r="N53" s="69">
        <v>609</v>
      </c>
      <c r="O53" s="70">
        <v>548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京田辺市役所</cp:lastModifiedBy>
  <cp:lastPrinted>2015-04-17T04:32:12Z</cp:lastPrinted>
  <dcterms:created xsi:type="dcterms:W3CDTF">2015-02-17T07:09:04Z</dcterms:created>
  <dcterms:modified xsi:type="dcterms:W3CDTF">2015-04-17T04:36:39Z</dcterms:modified>
  <cp:category/>
</cp:coreProperties>
</file>