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681005\Downloads\"/>
    </mc:Choice>
  </mc:AlternateContent>
  <bookViews>
    <workbookView xWindow="32760" yWindow="32760" windowWidth="14070" windowHeight="11355" tabRatio="839" firstSheet="1" activeTab="5"/>
  </bookViews>
  <sheets>
    <sheet name="学校給食実施状況" sheetId="9" r:id="rId1"/>
    <sheet name="学校給食調理方式別実施学校数" sheetId="10" r:id="rId2"/>
    <sheet name="学校給食調理員配置状況" sheetId="12" r:id="rId3"/>
    <sheet name="規模別学校給食調理員配置状況" sheetId="18" r:id="rId4"/>
    <sheet name="学校給食費調査" sheetId="7" r:id="rId5"/>
    <sheet name="米飯給食実施状況調査" sheetId="17" r:id="rId6"/>
  </sheets>
  <externalReferences>
    <externalReference r:id="rId7"/>
    <externalReference r:id="rId8"/>
    <externalReference r:id="rId9"/>
  </externalReferences>
  <definedNames>
    <definedName name="_xlnm.Print_Area" localSheetId="0">学校給食実施状況!$A$1:$N$21</definedName>
    <definedName name="_xlnm.Print_Area" localSheetId="2">学校給食調理員配置状況!$A$1:$J$20</definedName>
    <definedName name="_xlnm.Print_Area" localSheetId="1">学校給食調理方式別実施学校数!$A$1:$L$10</definedName>
    <definedName name="_xlnm.Print_Area" localSheetId="4">学校給食費調査!$A$1:$I$7</definedName>
    <definedName name="_xlnm.Print_Area" localSheetId="3">規模別学校給食調理員配置状況!$A$1:$P$37</definedName>
    <definedName name="_xlnm.Print_Area" localSheetId="5">米飯給食実施状況調査!$A$1:$O$37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0" i="9" l="1"/>
  <c r="L20" i="9"/>
  <c r="J20" i="9"/>
  <c r="H20" i="9"/>
  <c r="N19" i="9"/>
  <c r="L19" i="9"/>
  <c r="J19" i="9"/>
  <c r="H19" i="9"/>
  <c r="E19" i="9"/>
  <c r="N18" i="9"/>
  <c r="L18" i="9"/>
  <c r="K18" i="9"/>
  <c r="J18" i="9"/>
  <c r="I18" i="9"/>
  <c r="H18" i="9"/>
  <c r="G18" i="9"/>
  <c r="M18" i="9" s="1"/>
  <c r="N17" i="9"/>
  <c r="L17" i="9"/>
  <c r="K17" i="9"/>
  <c r="J17" i="9"/>
  <c r="I17" i="9"/>
  <c r="H17" i="9"/>
  <c r="G17" i="9"/>
  <c r="E17" i="9"/>
  <c r="D17" i="9"/>
  <c r="N16" i="9"/>
  <c r="L16" i="9"/>
  <c r="K16" i="9"/>
  <c r="J16" i="9"/>
  <c r="I16" i="9"/>
  <c r="H16" i="9"/>
  <c r="G16" i="9"/>
  <c r="M16" i="9" s="1"/>
  <c r="K15" i="9"/>
  <c r="I15" i="9"/>
  <c r="G15" i="9"/>
  <c r="M15" i="9" s="1"/>
  <c r="F15" i="9"/>
  <c r="L15" i="9" s="1"/>
  <c r="E15" i="9"/>
  <c r="D15" i="9"/>
  <c r="N14" i="9"/>
  <c r="L14" i="9"/>
  <c r="K14" i="9"/>
  <c r="J14" i="9"/>
  <c r="I14" i="9"/>
  <c r="H14" i="9"/>
  <c r="G14" i="9"/>
  <c r="D14" i="9"/>
  <c r="K13" i="9"/>
  <c r="I13" i="9"/>
  <c r="G13" i="9"/>
  <c r="E13" i="9"/>
  <c r="D13" i="9"/>
  <c r="N12" i="9"/>
  <c r="L12" i="9"/>
  <c r="K12" i="9"/>
  <c r="J12" i="9"/>
  <c r="I12" i="9"/>
  <c r="H12" i="9"/>
  <c r="G12" i="9"/>
  <c r="D12" i="9"/>
  <c r="K11" i="9"/>
  <c r="I11" i="9"/>
  <c r="G11" i="9"/>
  <c r="E11" i="9"/>
  <c r="D11" i="9"/>
  <c r="K10" i="9"/>
  <c r="I10" i="9"/>
  <c r="G10" i="9"/>
  <c r="D10" i="9"/>
  <c r="F10" i="9" s="1"/>
  <c r="K9" i="9"/>
  <c r="I9" i="9"/>
  <c r="G9" i="9"/>
  <c r="E9" i="9"/>
  <c r="D9" i="9"/>
  <c r="K8" i="9"/>
  <c r="I8" i="9"/>
  <c r="G8" i="9"/>
  <c r="D8" i="9"/>
  <c r="F8" i="9" s="1"/>
  <c r="L8" i="9" s="1"/>
  <c r="K7" i="9"/>
  <c r="I7" i="9"/>
  <c r="G7" i="9"/>
  <c r="E7" i="9"/>
  <c r="D7" i="9"/>
  <c r="M17" i="9" l="1"/>
  <c r="F11" i="9"/>
  <c r="L11" i="9" s="1"/>
  <c r="F13" i="9"/>
  <c r="N13" i="9" s="1"/>
  <c r="F7" i="9"/>
  <c r="L7" i="9" s="1"/>
  <c r="K20" i="9"/>
  <c r="M10" i="9"/>
  <c r="M14" i="9"/>
  <c r="K19" i="9"/>
  <c r="M11" i="9"/>
  <c r="M7" i="9"/>
  <c r="I19" i="9"/>
  <c r="M8" i="9"/>
  <c r="F9" i="9"/>
  <c r="J9" i="9" s="1"/>
  <c r="I20" i="9"/>
  <c r="G19" i="9"/>
  <c r="M12" i="9"/>
  <c r="M13" i="9"/>
  <c r="G20" i="9"/>
  <c r="J7" i="9"/>
  <c r="H9" i="9"/>
  <c r="L10" i="9"/>
  <c r="H10" i="9"/>
  <c r="N10" i="9"/>
  <c r="J10" i="9"/>
  <c r="J8" i="9"/>
  <c r="N8" i="9"/>
  <c r="N11" i="9"/>
  <c r="N15" i="9"/>
  <c r="J11" i="9"/>
  <c r="J15" i="9"/>
  <c r="H8" i="9"/>
  <c r="M9" i="9"/>
  <c r="N9" i="9" s="1"/>
  <c r="H11" i="9"/>
  <c r="H13" i="9"/>
  <c r="L13" i="9"/>
  <c r="H15" i="9"/>
  <c r="J13" i="9"/>
  <c r="O34" i="18"/>
  <c r="N34" i="18"/>
  <c r="M34" i="18"/>
  <c r="L34" i="18"/>
  <c r="K34" i="18"/>
  <c r="J34" i="18"/>
  <c r="I34" i="18"/>
  <c r="H34" i="18"/>
  <c r="G34" i="18"/>
  <c r="F34" i="18"/>
  <c r="E34" i="18"/>
  <c r="D34" i="18"/>
  <c r="O33" i="18"/>
  <c r="N33" i="18"/>
  <c r="M33" i="18"/>
  <c r="L33" i="18"/>
  <c r="K33" i="18"/>
  <c r="J33" i="18"/>
  <c r="I33" i="18"/>
  <c r="H33" i="18"/>
  <c r="G33" i="18"/>
  <c r="F33" i="18"/>
  <c r="E33" i="18"/>
  <c r="D33" i="18"/>
  <c r="L25" i="18"/>
  <c r="K25" i="18"/>
  <c r="J25" i="18"/>
  <c r="I25" i="18"/>
  <c r="H25" i="18"/>
  <c r="G25" i="18"/>
  <c r="F25" i="18"/>
  <c r="E25" i="18"/>
  <c r="D25" i="18"/>
  <c r="L24" i="18"/>
  <c r="K24" i="18"/>
  <c r="J24" i="18"/>
  <c r="I24" i="18"/>
  <c r="H24" i="18"/>
  <c r="G24" i="18"/>
  <c r="F24" i="18"/>
  <c r="E24" i="18"/>
  <c r="D24" i="18"/>
  <c r="L22" i="18"/>
  <c r="L23" i="18" s="1"/>
  <c r="K22" i="18"/>
  <c r="K23" i="18" s="1"/>
  <c r="J22" i="18"/>
  <c r="J23" i="18" s="1"/>
  <c r="I22" i="18"/>
  <c r="I23" i="18" s="1"/>
  <c r="H22" i="18"/>
  <c r="H23" i="18" s="1"/>
  <c r="G22" i="18"/>
  <c r="G23" i="18" s="1"/>
  <c r="F22" i="18"/>
  <c r="E22" i="18"/>
  <c r="D22" i="18"/>
  <c r="L21" i="18"/>
  <c r="K21" i="18"/>
  <c r="J21" i="18"/>
  <c r="I21" i="18"/>
  <c r="H21" i="18"/>
  <c r="G21" i="18"/>
  <c r="F21" i="18"/>
  <c r="E21" i="18"/>
  <c r="D21" i="18"/>
  <c r="L19" i="18"/>
  <c r="L20" i="18" s="1"/>
  <c r="K19" i="18"/>
  <c r="K20" i="18" s="1"/>
  <c r="J19" i="18"/>
  <c r="J20" i="18" s="1"/>
  <c r="I19" i="18"/>
  <c r="I20" i="18" s="1"/>
  <c r="H19" i="18"/>
  <c r="H20" i="18" s="1"/>
  <c r="G19" i="18"/>
  <c r="G20" i="18" s="1"/>
  <c r="F19" i="18"/>
  <c r="F20" i="18" s="1"/>
  <c r="E19" i="18"/>
  <c r="E20" i="18" s="1"/>
  <c r="D19" i="18"/>
  <c r="L18" i="18"/>
  <c r="K18" i="18"/>
  <c r="J18" i="18"/>
  <c r="I18" i="18"/>
  <c r="H18" i="18"/>
  <c r="G18" i="18"/>
  <c r="F18" i="18"/>
  <c r="E18" i="18"/>
  <c r="D18" i="18"/>
  <c r="L16" i="18"/>
  <c r="L17" i="18" s="1"/>
  <c r="K16" i="18"/>
  <c r="K17" i="18" s="1"/>
  <c r="J16" i="18"/>
  <c r="J17" i="18" s="1"/>
  <c r="I16" i="18"/>
  <c r="I17" i="18" s="1"/>
  <c r="H16" i="18"/>
  <c r="H17" i="18" s="1"/>
  <c r="G16" i="18"/>
  <c r="G17" i="18" s="1"/>
  <c r="F16" i="18"/>
  <c r="F17" i="18" s="1"/>
  <c r="E16" i="18"/>
  <c r="E17" i="18" s="1"/>
  <c r="D16" i="18"/>
  <c r="D17" i="18" s="1"/>
  <c r="L15" i="18"/>
  <c r="K15" i="18"/>
  <c r="J15" i="18"/>
  <c r="I15" i="18"/>
  <c r="H15" i="18"/>
  <c r="G15" i="18"/>
  <c r="F15" i="18"/>
  <c r="E15" i="18"/>
  <c r="D15" i="18"/>
  <c r="L13" i="18"/>
  <c r="L14" i="18" s="1"/>
  <c r="K13" i="18"/>
  <c r="K14" i="18" s="1"/>
  <c r="J13" i="18"/>
  <c r="J14" i="18" s="1"/>
  <c r="I13" i="18"/>
  <c r="I14" i="18" s="1"/>
  <c r="H13" i="18"/>
  <c r="H14" i="18" s="1"/>
  <c r="G13" i="18"/>
  <c r="G14" i="18" s="1"/>
  <c r="F13" i="18"/>
  <c r="F14" i="18" s="1"/>
  <c r="E13" i="18"/>
  <c r="D13" i="18"/>
  <c r="D14" i="18" s="1"/>
  <c r="L12" i="18"/>
  <c r="K12" i="18"/>
  <c r="J12" i="18"/>
  <c r="I12" i="18"/>
  <c r="H12" i="18"/>
  <c r="G12" i="18"/>
  <c r="F12" i="18"/>
  <c r="E12" i="18"/>
  <c r="D12" i="18"/>
  <c r="L10" i="18"/>
  <c r="L11" i="18" s="1"/>
  <c r="K10" i="18"/>
  <c r="K11" i="18" s="1"/>
  <c r="J10" i="18"/>
  <c r="J11" i="18" s="1"/>
  <c r="I10" i="18"/>
  <c r="I11" i="18" s="1"/>
  <c r="H10" i="18"/>
  <c r="H11" i="18" s="1"/>
  <c r="G10" i="18"/>
  <c r="G11" i="18" s="1"/>
  <c r="F10" i="18"/>
  <c r="F11" i="18" s="1"/>
  <c r="E10" i="18"/>
  <c r="E11" i="18" s="1"/>
  <c r="D10" i="18"/>
  <c r="D11" i="18" s="1"/>
  <c r="L9" i="18"/>
  <c r="K9" i="18"/>
  <c r="J9" i="18"/>
  <c r="I9" i="18"/>
  <c r="H9" i="18"/>
  <c r="G9" i="18"/>
  <c r="F9" i="18"/>
  <c r="E9" i="18"/>
  <c r="D9" i="18"/>
  <c r="F23" i="18" l="1"/>
  <c r="E23" i="18"/>
  <c r="M19" i="18"/>
  <c r="M20" i="18" s="1"/>
  <c r="M25" i="18"/>
  <c r="M9" i="18"/>
  <c r="M21" i="18"/>
  <c r="N7" i="9"/>
  <c r="H7" i="9"/>
  <c r="M13" i="18"/>
  <c r="M14" i="18" s="1"/>
  <c r="D20" i="18"/>
  <c r="D23" i="18"/>
  <c r="M12" i="18"/>
  <c r="M15" i="18"/>
  <c r="M18" i="18"/>
  <c r="M24" i="18"/>
  <c r="M19" i="9"/>
  <c r="L9" i="9"/>
  <c r="M20" i="9"/>
  <c r="M16" i="18"/>
  <c r="M17" i="18" s="1"/>
  <c r="M22" i="18"/>
  <c r="M10" i="18"/>
  <c r="M11" i="18" s="1"/>
  <c r="M23" i="18" l="1"/>
  <c r="G18" i="12"/>
  <c r="E18" i="12"/>
  <c r="I18" i="12" s="1"/>
  <c r="C18" i="12"/>
  <c r="G17" i="12"/>
  <c r="E17" i="12"/>
  <c r="G16" i="12"/>
  <c r="E16" i="12"/>
  <c r="C16" i="12"/>
  <c r="G15" i="12"/>
  <c r="E15" i="12"/>
  <c r="I15" i="12" s="1"/>
  <c r="G14" i="12"/>
  <c r="E14" i="12"/>
  <c r="I14" i="12" s="1"/>
  <c r="C14" i="12"/>
  <c r="G13" i="12"/>
  <c r="E13" i="12"/>
  <c r="I12" i="12"/>
  <c r="G12" i="12"/>
  <c r="E12" i="12"/>
  <c r="C12" i="12"/>
  <c r="I11" i="12"/>
  <c r="G11" i="12"/>
  <c r="E11" i="12"/>
  <c r="G10" i="12"/>
  <c r="E10" i="12"/>
  <c r="I10" i="12" s="1"/>
  <c r="C10" i="12"/>
  <c r="G9" i="12"/>
  <c r="E9" i="12"/>
  <c r="G8" i="12"/>
  <c r="E8" i="12"/>
  <c r="C8" i="12"/>
  <c r="G7" i="12"/>
  <c r="E7" i="12"/>
  <c r="I7" i="12" s="1"/>
  <c r="G6" i="12"/>
  <c r="E6" i="12"/>
  <c r="I6" i="12" s="1"/>
  <c r="C6" i="12"/>
  <c r="G5" i="12"/>
  <c r="G19" i="12" s="1"/>
  <c r="E5" i="12"/>
  <c r="I9" i="12" l="1"/>
  <c r="I13" i="12"/>
  <c r="I16" i="12"/>
  <c r="I5" i="12"/>
  <c r="I19" i="12" s="1"/>
  <c r="G20" i="12"/>
  <c r="I8" i="12"/>
  <c r="I17" i="12"/>
  <c r="I20" i="12"/>
  <c r="E20" i="12"/>
  <c r="E19" i="12"/>
  <c r="O25" i="17" l="1"/>
  <c r="N25" i="17"/>
  <c r="L35" i="18" l="1"/>
  <c r="G9" i="10"/>
  <c r="J1" i="10" l="1"/>
  <c r="G1" i="7"/>
  <c r="N1" i="18"/>
  <c r="G1" i="12"/>
  <c r="B37" i="17"/>
  <c r="I37" i="17"/>
  <c r="O31" i="17"/>
  <c r="N27" i="17"/>
  <c r="O36" i="17"/>
  <c r="N36" i="17"/>
  <c r="O35" i="17"/>
  <c r="N35" i="17"/>
  <c r="O34" i="17"/>
  <c r="N34" i="17"/>
  <c r="O33" i="17"/>
  <c r="N33" i="17"/>
  <c r="O32" i="17"/>
  <c r="N32" i="17"/>
  <c r="N31" i="17"/>
  <c r="O30" i="17"/>
  <c r="N30" i="17"/>
  <c r="O29" i="17"/>
  <c r="N29" i="17"/>
  <c r="O28" i="17"/>
  <c r="N28" i="17"/>
  <c r="O27" i="17"/>
  <c r="O26" i="17"/>
  <c r="N26" i="17"/>
  <c r="B20" i="17"/>
  <c r="O17" i="17"/>
  <c r="N18" i="17"/>
  <c r="O19" i="17"/>
  <c r="N19" i="17"/>
  <c r="O18" i="17"/>
  <c r="N17" i="17"/>
  <c r="O16" i="17"/>
  <c r="N16" i="17"/>
  <c r="O15" i="17"/>
  <c r="N15" i="17"/>
  <c r="O14" i="17"/>
  <c r="N14" i="17"/>
  <c r="O13" i="17"/>
  <c r="N13" i="17"/>
  <c r="O12" i="17"/>
  <c r="N12" i="17"/>
  <c r="O11" i="17"/>
  <c r="N11" i="17"/>
  <c r="O10" i="17"/>
  <c r="N10" i="17"/>
  <c r="O9" i="17"/>
  <c r="N9" i="17"/>
  <c r="O8" i="17"/>
  <c r="N8" i="17"/>
  <c r="J9" i="10"/>
  <c r="I9" i="10"/>
  <c r="H9" i="10"/>
  <c r="F9" i="10"/>
  <c r="E9" i="10"/>
  <c r="D9" i="10"/>
  <c r="C9" i="10"/>
  <c r="L8" i="10"/>
  <c r="L7" i="10"/>
  <c r="L6" i="10"/>
  <c r="K8" i="10"/>
  <c r="K7" i="10"/>
  <c r="K6" i="10"/>
  <c r="F37" i="17"/>
  <c r="G37" i="17"/>
  <c r="H37" i="17"/>
  <c r="I20" i="17"/>
  <c r="H20" i="17"/>
  <c r="P34" i="18"/>
  <c r="P33" i="18"/>
  <c r="O35" i="18"/>
  <c r="N35" i="18"/>
  <c r="M35" i="18"/>
  <c r="K35" i="18"/>
  <c r="J35" i="18"/>
  <c r="I35" i="18"/>
  <c r="H35" i="18"/>
  <c r="G35" i="18"/>
  <c r="F35" i="18"/>
  <c r="E35" i="18"/>
  <c r="D35" i="18"/>
  <c r="M37" i="17"/>
  <c r="L37" i="17"/>
  <c r="K37" i="17"/>
  <c r="J37" i="17"/>
  <c r="E37" i="17"/>
  <c r="D37" i="17"/>
  <c r="C37" i="17"/>
  <c r="M20" i="17"/>
  <c r="L20" i="17"/>
  <c r="K20" i="17"/>
  <c r="J20" i="17"/>
  <c r="G20" i="17"/>
  <c r="F20" i="17"/>
  <c r="E20" i="17"/>
  <c r="D20" i="17"/>
  <c r="C20" i="17"/>
  <c r="N20" i="17" l="1"/>
  <c r="O20" i="17"/>
  <c r="L9" i="10"/>
  <c r="O37" i="17"/>
  <c r="N37" i="17"/>
  <c r="P35" i="18"/>
  <c r="K9" i="10"/>
</calcChain>
</file>

<file path=xl/sharedStrings.xml><?xml version="1.0" encoding="utf-8"?>
<sst xmlns="http://schemas.openxmlformats.org/spreadsheetml/2006/main" count="292" uniqueCount="137">
  <si>
    <t>合　　　　計</t>
    <phoneticPr fontId="2"/>
  </si>
  <si>
    <t>１． 学校給食実施状況調査</t>
    <rPh sb="3" eb="5">
      <t>ガッコウ</t>
    </rPh>
    <rPh sb="5" eb="7">
      <t>キュウショク</t>
    </rPh>
    <rPh sb="7" eb="9">
      <t>ジッシ</t>
    </rPh>
    <rPh sb="9" eb="11">
      <t>ジョウキョウ</t>
    </rPh>
    <rPh sb="11" eb="13">
      <t>チョウサ</t>
    </rPh>
    <phoneticPr fontId="2"/>
  </si>
  <si>
    <t>完全給食</t>
    <rPh sb="0" eb="2">
      <t>カンゼン</t>
    </rPh>
    <rPh sb="2" eb="4">
      <t>キュウショク</t>
    </rPh>
    <phoneticPr fontId="2"/>
  </si>
  <si>
    <t>補食給食</t>
    <rPh sb="0" eb="2">
      <t>ホショク</t>
    </rPh>
    <rPh sb="2" eb="4">
      <t>キュウショク</t>
    </rPh>
    <phoneticPr fontId="2"/>
  </si>
  <si>
    <t>ミルク給食</t>
    <rPh sb="3" eb="5">
      <t>キュウショク</t>
    </rPh>
    <phoneticPr fontId="2"/>
  </si>
  <si>
    <t>その他</t>
    <rPh sb="2" eb="3">
      <t>タ</t>
    </rPh>
    <phoneticPr fontId="2"/>
  </si>
  <si>
    <t>計</t>
    <rPh sb="0" eb="1">
      <t>ケイ</t>
    </rPh>
    <phoneticPr fontId="2"/>
  </si>
  <si>
    <t>常勤</t>
    <rPh sb="0" eb="2">
      <t>ジョウキン</t>
    </rPh>
    <phoneticPr fontId="2"/>
  </si>
  <si>
    <t>非常勤</t>
    <rPh sb="0" eb="1">
      <t>ヒ</t>
    </rPh>
    <rPh sb="1" eb="3">
      <t>ジョウキン</t>
    </rPh>
    <phoneticPr fontId="2"/>
  </si>
  <si>
    <t>週１回</t>
    <rPh sb="0" eb="1">
      <t>シュウ</t>
    </rPh>
    <rPh sb="2" eb="3">
      <t>カイ</t>
    </rPh>
    <phoneticPr fontId="2"/>
  </si>
  <si>
    <t>週２回</t>
    <rPh sb="0" eb="1">
      <t>シュウ</t>
    </rPh>
    <rPh sb="2" eb="3">
      <t>カイ</t>
    </rPh>
    <phoneticPr fontId="2"/>
  </si>
  <si>
    <t>週２．５回</t>
    <rPh sb="0" eb="1">
      <t>シュウ</t>
    </rPh>
    <rPh sb="4" eb="5">
      <t>カイ</t>
    </rPh>
    <phoneticPr fontId="2"/>
  </si>
  <si>
    <t>週３回</t>
    <rPh sb="0" eb="1">
      <t>シュウ</t>
    </rPh>
    <rPh sb="2" eb="3">
      <t>カイ</t>
    </rPh>
    <phoneticPr fontId="2"/>
  </si>
  <si>
    <t>週３．５回</t>
    <rPh sb="0" eb="1">
      <t>シュウ</t>
    </rPh>
    <rPh sb="4" eb="5">
      <t>カイ</t>
    </rPh>
    <phoneticPr fontId="2"/>
  </si>
  <si>
    <t>週４回</t>
    <rPh sb="0" eb="1">
      <t>シュウ</t>
    </rPh>
    <rPh sb="2" eb="3">
      <t>カイ</t>
    </rPh>
    <phoneticPr fontId="2"/>
  </si>
  <si>
    <t>週５回以上</t>
    <rPh sb="0" eb="1">
      <t>シュウ</t>
    </rPh>
    <rPh sb="2" eb="3">
      <t>カイ</t>
    </rPh>
    <rPh sb="3" eb="5">
      <t>イジョウ</t>
    </rPh>
    <phoneticPr fontId="2"/>
  </si>
  <si>
    <t>月１回</t>
    <rPh sb="0" eb="1">
      <t>ツキ</t>
    </rPh>
    <rPh sb="2" eb="3">
      <t>カイ</t>
    </rPh>
    <phoneticPr fontId="2"/>
  </si>
  <si>
    <t>月２回</t>
    <rPh sb="0" eb="1">
      <t>ツキ</t>
    </rPh>
    <rPh sb="2" eb="3">
      <t>カイ</t>
    </rPh>
    <phoneticPr fontId="2"/>
  </si>
  <si>
    <t>月３回</t>
    <rPh sb="0" eb="1">
      <t>ツキ</t>
    </rPh>
    <rPh sb="2" eb="3">
      <t>カイ</t>
    </rPh>
    <phoneticPr fontId="2"/>
  </si>
  <si>
    <t>小学校</t>
    <rPh sb="0" eb="3">
      <t>ショウガッコウ</t>
    </rPh>
    <phoneticPr fontId="2"/>
  </si>
  <si>
    <t>総数</t>
    <rPh sb="0" eb="2">
      <t>ソウスウ</t>
    </rPh>
    <phoneticPr fontId="2"/>
  </si>
  <si>
    <t>学校数</t>
    <rPh sb="0" eb="3">
      <t>ガッコウスウ</t>
    </rPh>
    <phoneticPr fontId="2"/>
  </si>
  <si>
    <t>児童数</t>
    <rPh sb="0" eb="3">
      <t>ジドウスウ</t>
    </rPh>
    <phoneticPr fontId="2"/>
  </si>
  <si>
    <t>生徒数</t>
    <rPh sb="0" eb="3">
      <t>セイトスウ</t>
    </rPh>
    <phoneticPr fontId="2"/>
  </si>
  <si>
    <t>児童等数</t>
    <rPh sb="0" eb="3">
      <t>ジドウナド</t>
    </rPh>
    <rPh sb="3" eb="4">
      <t>カズ</t>
    </rPh>
    <phoneticPr fontId="2"/>
  </si>
  <si>
    <t>中学校</t>
    <rPh sb="0" eb="3">
      <t>チュウガッコウ</t>
    </rPh>
    <phoneticPr fontId="2"/>
  </si>
  <si>
    <t>（１）自校（共同調理場）炊飯</t>
    <rPh sb="3" eb="5">
      <t>ジコウ</t>
    </rPh>
    <rPh sb="6" eb="8">
      <t>キョウドウ</t>
    </rPh>
    <rPh sb="8" eb="11">
      <t>チョウリバ</t>
    </rPh>
    <rPh sb="12" eb="14">
      <t>スイハン</t>
    </rPh>
    <phoneticPr fontId="2"/>
  </si>
  <si>
    <t>（２）委託炊飯</t>
    <rPh sb="3" eb="5">
      <t>イタク</t>
    </rPh>
    <rPh sb="5" eb="7">
      <t>スイハン</t>
    </rPh>
    <phoneticPr fontId="2"/>
  </si>
  <si>
    <t>区分</t>
    <rPh sb="0" eb="2">
      <t>クブン</t>
    </rPh>
    <phoneticPr fontId="2"/>
  </si>
  <si>
    <t>夜間定時制
高等学校</t>
    <rPh sb="0" eb="2">
      <t>ヤカン</t>
    </rPh>
    <rPh sb="2" eb="5">
      <t>テイジセイ</t>
    </rPh>
    <rPh sb="6" eb="8">
      <t>コウトウ</t>
    </rPh>
    <rPh sb="8" eb="10">
      <t>ガッコウ</t>
    </rPh>
    <phoneticPr fontId="2"/>
  </si>
  <si>
    <t>（注）</t>
    <rPh sb="1" eb="2">
      <t>チュウ</t>
    </rPh>
    <phoneticPr fontId="2"/>
  </si>
  <si>
    <t>配置人員</t>
    <rPh sb="0" eb="2">
      <t>ハイチ</t>
    </rPh>
    <rPh sb="2" eb="4">
      <t>ジンイン</t>
    </rPh>
    <phoneticPr fontId="2"/>
  </si>
  <si>
    <t>合計</t>
    <rPh sb="0" eb="2">
      <t>ゴウケイ</t>
    </rPh>
    <phoneticPr fontId="2"/>
  </si>
  <si>
    <t>実施学校数</t>
    <rPh sb="0" eb="2">
      <t>ジッシ</t>
    </rPh>
    <rPh sb="2" eb="5">
      <t>ガッコウスウ</t>
    </rPh>
    <phoneticPr fontId="2"/>
  </si>
  <si>
    <t>都道府県名</t>
    <rPh sb="0" eb="4">
      <t>トドウフケン</t>
    </rPh>
    <rPh sb="4" eb="5">
      <t>メイ</t>
    </rPh>
    <phoneticPr fontId="2"/>
  </si>
  <si>
    <t>児童・生徒数</t>
    <rPh sb="0" eb="2">
      <t>ジドウ</t>
    </rPh>
    <rPh sb="3" eb="6">
      <t>セイトスウ</t>
    </rPh>
    <phoneticPr fontId="2"/>
  </si>
  <si>
    <t>うち休校数</t>
    <rPh sb="2" eb="5">
      <t>キュウコウスウ</t>
    </rPh>
    <phoneticPr fontId="2"/>
  </si>
  <si>
    <t>実質総数</t>
    <rPh sb="0" eb="2">
      <t>ジッシツ</t>
    </rPh>
    <rPh sb="2" eb="4">
      <t>ソウスウ</t>
    </rPh>
    <phoneticPr fontId="2"/>
  </si>
  <si>
    <t>区　　　分</t>
    <rPh sb="0" eb="1">
      <t>ク</t>
    </rPh>
    <rPh sb="4" eb="5">
      <t>ブン</t>
    </rPh>
    <phoneticPr fontId="2"/>
  </si>
  <si>
    <t>実施数</t>
    <rPh sb="0" eb="3">
      <t>ジッシスウ</t>
    </rPh>
    <phoneticPr fontId="2"/>
  </si>
  <si>
    <t>実施率</t>
    <rPh sb="0" eb="3">
      <t>ジッシリツ</t>
    </rPh>
    <phoneticPr fontId="2"/>
  </si>
  <si>
    <t>その他の調理方式</t>
    <rPh sb="4" eb="6">
      <t>チョウリ</t>
    </rPh>
    <rPh sb="6" eb="8">
      <t>ホウシキ</t>
    </rPh>
    <phoneticPr fontId="2"/>
  </si>
  <si>
    <t>単独調理場方式</t>
    <phoneticPr fontId="2"/>
  </si>
  <si>
    <t>共同調理場方式</t>
    <phoneticPr fontId="2"/>
  </si>
  <si>
    <t>合　　　　　　計</t>
    <rPh sb="0" eb="8">
      <t>ゴウケイ</t>
    </rPh>
    <phoneticPr fontId="2"/>
  </si>
  <si>
    <t>幼児･児童･生徒数</t>
    <rPh sb="0" eb="2">
      <t>ヨウジ</t>
    </rPh>
    <rPh sb="3" eb="5">
      <t>ジドウ</t>
    </rPh>
    <rPh sb="6" eb="9">
      <t>セイトスウ</t>
    </rPh>
    <phoneticPr fontId="2"/>
  </si>
  <si>
    <t>年間実施　　予定回数</t>
    <rPh sb="0" eb="2">
      <t>ネンカン</t>
    </rPh>
    <rPh sb="2" eb="4">
      <t>ジッシ</t>
    </rPh>
    <rPh sb="6" eb="8">
      <t>ヨテイ</t>
    </rPh>
    <rPh sb="8" eb="10">
      <t>カイスウ</t>
    </rPh>
    <phoneticPr fontId="2"/>
  </si>
  <si>
    <t>平 均 月 額</t>
    <rPh sb="0" eb="1">
      <t>ヒラ</t>
    </rPh>
    <rPh sb="2" eb="3">
      <t>タモツ</t>
    </rPh>
    <rPh sb="4" eb="5">
      <t>ツキ</t>
    </rPh>
    <rPh sb="6" eb="7">
      <t>ガク</t>
    </rPh>
    <phoneticPr fontId="2"/>
  </si>
  <si>
    <t>学 校 数</t>
    <rPh sb="0" eb="1">
      <t>ガク</t>
    </rPh>
    <rPh sb="2" eb="3">
      <t>コウ</t>
    </rPh>
    <rPh sb="4" eb="5">
      <t>カズ</t>
    </rPh>
    <phoneticPr fontId="2"/>
  </si>
  <si>
    <t>特別支援学校</t>
    <rPh sb="0" eb="2">
      <t>トクベツ</t>
    </rPh>
    <rPh sb="2" eb="4">
      <t>シエン</t>
    </rPh>
    <rPh sb="4" eb="6">
      <t>ガッコウ</t>
    </rPh>
    <phoneticPr fontId="2"/>
  </si>
  <si>
    <t>義務教育学校</t>
    <rPh sb="0" eb="2">
      <t>ギム</t>
    </rPh>
    <rPh sb="2" eb="4">
      <t>キョウイク</t>
    </rPh>
    <rPh sb="4" eb="6">
      <t>ガッコウ</t>
    </rPh>
    <phoneticPr fontId="2"/>
  </si>
  <si>
    <t>週４．５回</t>
    <rPh sb="0" eb="1">
      <t>シュウ</t>
    </rPh>
    <rPh sb="4" eb="5">
      <t>カイ</t>
    </rPh>
    <phoneticPr fontId="2"/>
  </si>
  <si>
    <t>夜間定時制高等学校</t>
    <rPh sb="0" eb="2">
      <t>ヤカン</t>
    </rPh>
    <rPh sb="2" eb="5">
      <t>テイジセイ</t>
    </rPh>
    <rPh sb="5" eb="7">
      <t>コウトウ</t>
    </rPh>
    <rPh sb="7" eb="9">
      <t>ガッコウ</t>
    </rPh>
    <phoneticPr fontId="2"/>
  </si>
  <si>
    <t>小学校</t>
    <rPh sb="0" eb="1">
      <t>ショウ</t>
    </rPh>
    <rPh sb="1" eb="2">
      <t>ガク</t>
    </rPh>
    <rPh sb="2" eb="3">
      <t>コウ</t>
    </rPh>
    <phoneticPr fontId="2"/>
  </si>
  <si>
    <t>中学校</t>
    <rPh sb="0" eb="1">
      <t>ナカ</t>
    </rPh>
    <rPh sb="1" eb="2">
      <t>ガク</t>
    </rPh>
    <rPh sb="2" eb="3">
      <t>コウ</t>
    </rPh>
    <phoneticPr fontId="2"/>
  </si>
  <si>
    <t>中等教育学校
（前期課程）</t>
    <rPh sb="0" eb="2">
      <t>チュウトウ</t>
    </rPh>
    <rPh sb="2" eb="4">
      <t>キョウイク</t>
    </rPh>
    <rPh sb="4" eb="6">
      <t>ガッコウ</t>
    </rPh>
    <rPh sb="8" eb="10">
      <t>ゼンキ</t>
    </rPh>
    <rPh sb="10" eb="12">
      <t>カテイ</t>
    </rPh>
    <phoneticPr fontId="2"/>
  </si>
  <si>
    <t>区分</t>
  </si>
  <si>
    <t>児童･生徒数</t>
    <rPh sb="0" eb="2">
      <t>ジドウ</t>
    </rPh>
    <rPh sb="3" eb="6">
      <t>セイトスウ</t>
    </rPh>
    <phoneticPr fontId="2"/>
  </si>
  <si>
    <t>101人</t>
    <rPh sb="3" eb="4">
      <t>ニン</t>
    </rPh>
    <phoneticPr fontId="2"/>
  </si>
  <si>
    <t>301人</t>
    <phoneticPr fontId="2"/>
  </si>
  <si>
    <t>501人</t>
    <phoneticPr fontId="2"/>
  </si>
  <si>
    <t>701人</t>
    <phoneticPr fontId="2"/>
  </si>
  <si>
    <t>901人</t>
    <phoneticPr fontId="2"/>
  </si>
  <si>
    <t>1,101人</t>
    <phoneticPr fontId="2"/>
  </si>
  <si>
    <t>1,301人</t>
    <phoneticPr fontId="2"/>
  </si>
  <si>
    <t>1,501人</t>
    <phoneticPr fontId="2"/>
  </si>
  <si>
    <t>合　　計</t>
    <rPh sb="0" eb="1">
      <t>ゴウ</t>
    </rPh>
    <rPh sb="3" eb="4">
      <t>ケイ</t>
    </rPh>
    <phoneticPr fontId="2"/>
  </si>
  <si>
    <t>100人</t>
    <phoneticPr fontId="2"/>
  </si>
  <si>
    <t>～</t>
    <phoneticPr fontId="2"/>
  </si>
  <si>
    <t>以下</t>
    <rPh sb="0" eb="2">
      <t>イカ</t>
    </rPh>
    <phoneticPr fontId="2"/>
  </si>
  <si>
    <t>300人</t>
    <rPh sb="3" eb="4">
      <t>ニン</t>
    </rPh>
    <phoneticPr fontId="2"/>
  </si>
  <si>
    <t>500人</t>
    <rPh sb="3" eb="4">
      <t>ニン</t>
    </rPh>
    <phoneticPr fontId="2"/>
  </si>
  <si>
    <t>700人</t>
    <rPh sb="3" eb="4">
      <t>ニン</t>
    </rPh>
    <phoneticPr fontId="2"/>
  </si>
  <si>
    <t>900人</t>
    <rPh sb="3" eb="4">
      <t>ニン</t>
    </rPh>
    <phoneticPr fontId="2"/>
  </si>
  <si>
    <t>1,100人</t>
    <rPh sb="5" eb="6">
      <t>ニン</t>
    </rPh>
    <phoneticPr fontId="2"/>
  </si>
  <si>
    <t>1,300人</t>
    <rPh sb="5" eb="6">
      <t>ニン</t>
    </rPh>
    <phoneticPr fontId="2"/>
  </si>
  <si>
    <t>1,500人</t>
    <rPh sb="5" eb="6">
      <t>ニン</t>
    </rPh>
    <phoneticPr fontId="2"/>
  </si>
  <si>
    <t>以上</t>
    <rPh sb="0" eb="2">
      <t>イジョウ</t>
    </rPh>
    <phoneticPr fontId="2"/>
  </si>
  <si>
    <t>１校当たり平均人数</t>
    <rPh sb="1" eb="2">
      <t>コウ</t>
    </rPh>
    <rPh sb="2" eb="3">
      <t>ア</t>
    </rPh>
    <rPh sb="5" eb="7">
      <t>ヘイキン</t>
    </rPh>
    <rPh sb="7" eb="9">
      <t>ニンズウ</t>
    </rPh>
    <phoneticPr fontId="2"/>
  </si>
  <si>
    <t>区　　　　分</t>
    <rPh sb="0" eb="6">
      <t>クブン</t>
    </rPh>
    <phoneticPr fontId="2"/>
  </si>
  <si>
    <t>501人</t>
    <rPh sb="3" eb="4">
      <t>ニン</t>
    </rPh>
    <phoneticPr fontId="2"/>
  </si>
  <si>
    <t>1,001人</t>
    <rPh sb="5" eb="6">
      <t>ニン</t>
    </rPh>
    <phoneticPr fontId="2"/>
  </si>
  <si>
    <t>1,501人</t>
    <rPh sb="5" eb="6">
      <t>ニン</t>
    </rPh>
    <phoneticPr fontId="2"/>
  </si>
  <si>
    <t>2,001人</t>
    <rPh sb="5" eb="6">
      <t>ニン</t>
    </rPh>
    <phoneticPr fontId="2"/>
  </si>
  <si>
    <t>2,501人</t>
    <rPh sb="5" eb="6">
      <t>ニン</t>
    </rPh>
    <phoneticPr fontId="2"/>
  </si>
  <si>
    <t>3,001人</t>
    <rPh sb="5" eb="6">
      <t>ニン</t>
    </rPh>
    <phoneticPr fontId="2"/>
  </si>
  <si>
    <t>4,001人</t>
    <rPh sb="5" eb="6">
      <t>ニン</t>
    </rPh>
    <phoneticPr fontId="2"/>
  </si>
  <si>
    <t>5,001人</t>
    <rPh sb="5" eb="6">
      <t>ニン</t>
    </rPh>
    <phoneticPr fontId="2"/>
  </si>
  <si>
    <t>7,001人</t>
    <rPh sb="5" eb="6">
      <t>ニン</t>
    </rPh>
    <phoneticPr fontId="2"/>
  </si>
  <si>
    <t>10,001人</t>
    <rPh sb="6" eb="7">
      <t>ニン</t>
    </rPh>
    <phoneticPr fontId="2"/>
  </si>
  <si>
    <t>20,001人</t>
    <rPh sb="6" eb="7">
      <t>ニン</t>
    </rPh>
    <phoneticPr fontId="2"/>
  </si>
  <si>
    <t>5 0 0 人</t>
    <rPh sb="6" eb="7">
      <t>ニン</t>
    </rPh>
    <phoneticPr fontId="2"/>
  </si>
  <si>
    <t>～</t>
    <phoneticPr fontId="2"/>
  </si>
  <si>
    <t>1,000人</t>
    <rPh sb="5" eb="6">
      <t>ニン</t>
    </rPh>
    <phoneticPr fontId="2"/>
  </si>
  <si>
    <t>2,000人</t>
    <rPh sb="5" eb="6">
      <t>ニン</t>
    </rPh>
    <phoneticPr fontId="2"/>
  </si>
  <si>
    <t>2,500人</t>
    <rPh sb="5" eb="6">
      <t>ニン</t>
    </rPh>
    <phoneticPr fontId="2"/>
  </si>
  <si>
    <t>3,000人</t>
    <rPh sb="5" eb="6">
      <t>ニン</t>
    </rPh>
    <phoneticPr fontId="2"/>
  </si>
  <si>
    <t>4,000人</t>
    <rPh sb="5" eb="6">
      <t>ニン</t>
    </rPh>
    <phoneticPr fontId="2"/>
  </si>
  <si>
    <t>5,000人</t>
    <rPh sb="5" eb="6">
      <t>ニン</t>
    </rPh>
    <phoneticPr fontId="2"/>
  </si>
  <si>
    <t>7,000人</t>
    <rPh sb="5" eb="6">
      <t>ニン</t>
    </rPh>
    <phoneticPr fontId="2"/>
  </si>
  <si>
    <t>10,000人</t>
    <rPh sb="6" eb="7">
      <t>ニン</t>
    </rPh>
    <phoneticPr fontId="2"/>
  </si>
  <si>
    <t>20,000人</t>
    <rPh sb="6" eb="7">
      <t>ニン</t>
    </rPh>
    <phoneticPr fontId="2"/>
  </si>
  <si>
    <t>共同調理場数</t>
    <rPh sb="0" eb="2">
      <t>キョウドウ</t>
    </rPh>
    <rPh sb="2" eb="5">
      <t>チョウリジョウ</t>
    </rPh>
    <rPh sb="5" eb="6">
      <t>スウ</t>
    </rPh>
    <phoneticPr fontId="2"/>
  </si>
  <si>
    <t>１か所当たり平均人数</t>
    <rPh sb="2" eb="3">
      <t>ショ</t>
    </rPh>
    <rPh sb="3" eb="4">
      <t>ア</t>
    </rPh>
    <rPh sb="6" eb="8">
      <t>ヘイキン</t>
    </rPh>
    <rPh sb="8" eb="10">
      <t>ニンズウ</t>
    </rPh>
    <phoneticPr fontId="2"/>
  </si>
  <si>
    <t xml:space="preserve">    ・その他の方式（完全給食・補食給食）　　　　　※任用の数のみ記載すること　　</t>
    <rPh sb="7" eb="8">
      <t>タ</t>
    </rPh>
    <rPh sb="9" eb="11">
      <t>ホウシキ</t>
    </rPh>
    <phoneticPr fontId="2"/>
  </si>
  <si>
    <t>区　分</t>
    <rPh sb="0" eb="1">
      <t>ク</t>
    </rPh>
    <rPh sb="2" eb="3">
      <t>ブン</t>
    </rPh>
    <phoneticPr fontId="2"/>
  </si>
  <si>
    <t>１．「その他の方式」では、児童生徒数の規模別に記載する必要はありません。</t>
    <phoneticPr fontId="2"/>
  </si>
  <si>
    <t>２．派遣のみの場合は、学校給食実施学校数のみ記載すること。</t>
    <phoneticPr fontId="2"/>
  </si>
  <si>
    <t>・公立学校単独調理場（完全給食・補食給食）　　</t>
    <rPh sb="1" eb="3">
      <t>コウリツ</t>
    </rPh>
    <rPh sb="3" eb="5">
      <t>ガッコウ</t>
    </rPh>
    <rPh sb="5" eb="7">
      <t>タンドク</t>
    </rPh>
    <rPh sb="7" eb="10">
      <t>チョウリバ</t>
    </rPh>
    <rPh sb="11" eb="13">
      <t>カンゼン</t>
    </rPh>
    <rPh sb="13" eb="15">
      <t>キュウショク</t>
    </rPh>
    <rPh sb="16" eb="18">
      <t>ホショク</t>
    </rPh>
    <rPh sb="18" eb="20">
      <t>キュウショク</t>
    </rPh>
    <phoneticPr fontId="2"/>
  </si>
  <si>
    <t>・公立共同調理場（完全給食・補食給食）　</t>
    <rPh sb="1" eb="3">
      <t>コウリツ</t>
    </rPh>
    <rPh sb="3" eb="5">
      <t>キョウドウ</t>
    </rPh>
    <rPh sb="5" eb="8">
      <t>チョウリバ</t>
    </rPh>
    <phoneticPr fontId="2"/>
  </si>
  <si>
    <t>児童等数</t>
    <phoneticPr fontId="2"/>
  </si>
  <si>
    <t>１　配置人員には、様式３－１で回答した配置人員数（常勤・非常勤の合計）のうち、単独調理場で学校給食の調理業務に従事している者の人数を記入すること。</t>
    <rPh sb="2" eb="4">
      <t>ハイチ</t>
    </rPh>
    <rPh sb="4" eb="6">
      <t>ジンイン</t>
    </rPh>
    <rPh sb="9" eb="11">
      <t>ヨウシキ</t>
    </rPh>
    <phoneticPr fontId="2"/>
  </si>
  <si>
    <t>１　配置人員には、様式３－１で回答した配置人員数（常勤・非常勤の合計）のうち、共同調理場で学校給食の調理業務に従事している者の人数を記入すること。</t>
    <rPh sb="2" eb="4">
      <t>ハイチ</t>
    </rPh>
    <rPh sb="4" eb="6">
      <t>ジンイン</t>
    </rPh>
    <rPh sb="9" eb="11">
      <t>ヨウシキ</t>
    </rPh>
    <rPh sb="39" eb="41">
      <t>キョウドウ</t>
    </rPh>
    <rPh sb="41" eb="44">
      <t>チョウリバ</t>
    </rPh>
    <phoneticPr fontId="2"/>
  </si>
  <si>
    <t>児童等数</t>
    <rPh sb="0" eb="2">
      <t>ジドウ</t>
    </rPh>
    <rPh sb="2" eb="3">
      <t>トウ</t>
    </rPh>
    <rPh sb="3" eb="4">
      <t>スウ</t>
    </rPh>
    <phoneticPr fontId="2"/>
  </si>
  <si>
    <t>２　派遣のみの調理場の場合であっても、学校数には含めること。</t>
    <rPh sb="2" eb="4">
      <t>ハケン</t>
    </rPh>
    <rPh sb="7" eb="9">
      <t>チョウリ</t>
    </rPh>
    <rPh sb="9" eb="10">
      <t>ジョウ</t>
    </rPh>
    <rPh sb="11" eb="13">
      <t>バアイ</t>
    </rPh>
    <rPh sb="19" eb="21">
      <t>ガッコウ</t>
    </rPh>
    <rPh sb="21" eb="22">
      <t>スウ</t>
    </rPh>
    <rPh sb="24" eb="25">
      <t>フク</t>
    </rPh>
    <phoneticPr fontId="2"/>
  </si>
  <si>
    <t>２　派遣のみの調理場の場合であっても、共同調理場数には含めること。</t>
    <rPh sb="2" eb="4">
      <t>ハケン</t>
    </rPh>
    <rPh sb="7" eb="9">
      <t>チョウリ</t>
    </rPh>
    <rPh sb="9" eb="10">
      <t>ジョウ</t>
    </rPh>
    <rPh sb="11" eb="13">
      <t>バアイ</t>
    </rPh>
    <rPh sb="19" eb="21">
      <t>キョウドウ</t>
    </rPh>
    <rPh sb="21" eb="23">
      <t>チョウリ</t>
    </rPh>
    <rPh sb="23" eb="24">
      <t>ジョウ</t>
    </rPh>
    <rPh sb="24" eb="25">
      <t>スウ</t>
    </rPh>
    <rPh sb="27" eb="28">
      <t>フク</t>
    </rPh>
    <phoneticPr fontId="2"/>
  </si>
  <si>
    <t>　(完全給食・補食給食)</t>
    <rPh sb="2" eb="4">
      <t>カンゼン</t>
    </rPh>
    <rPh sb="4" eb="6">
      <t>キュウショク</t>
    </rPh>
    <rPh sb="7" eb="9">
      <t>ホショク</t>
    </rPh>
    <rPh sb="9" eb="11">
      <t>キュウショク</t>
    </rPh>
    <phoneticPr fontId="2"/>
  </si>
  <si>
    <t>（１）学校給食実施状況　（令和３年５月１日現在）</t>
    <rPh sb="3" eb="5">
      <t>ガッコウ</t>
    </rPh>
    <rPh sb="5" eb="7">
      <t>キュウショク</t>
    </rPh>
    <rPh sb="7" eb="9">
      <t>ジッシ</t>
    </rPh>
    <rPh sb="9" eb="11">
      <t>ジョウキョウ</t>
    </rPh>
    <rPh sb="13" eb="14">
      <t>レイ</t>
    </rPh>
    <rPh sb="14" eb="15">
      <t>ワ</t>
    </rPh>
    <phoneticPr fontId="2"/>
  </si>
  <si>
    <t>（２）学校給食調理方式別実施学校数　（令和３年５月１日現在）</t>
    <rPh sb="3" eb="5">
      <t>ガッコウ</t>
    </rPh>
    <rPh sb="19" eb="20">
      <t>レイ</t>
    </rPh>
    <rPh sb="20" eb="21">
      <t>ワ</t>
    </rPh>
    <rPh sb="22" eb="23">
      <t>ネン</t>
    </rPh>
    <rPh sb="24" eb="25">
      <t>ガツ</t>
    </rPh>
    <rPh sb="26" eb="27">
      <t>ニチ</t>
    </rPh>
    <rPh sb="27" eb="29">
      <t>ゲンザイ</t>
    </rPh>
    <phoneticPr fontId="2"/>
  </si>
  <si>
    <t>（３－１）学校給食調理員配置状況　（令和３年５月１日現在）</t>
    <rPh sb="5" eb="7">
      <t>ガッコウ</t>
    </rPh>
    <rPh sb="7" eb="9">
      <t>キュウショク</t>
    </rPh>
    <rPh sb="9" eb="12">
      <t>チョウリイン</t>
    </rPh>
    <rPh sb="12" eb="14">
      <t>ハイチ</t>
    </rPh>
    <rPh sb="14" eb="16">
      <t>ジョウキョウ</t>
    </rPh>
    <rPh sb="18" eb="19">
      <t>レイ</t>
    </rPh>
    <rPh sb="19" eb="20">
      <t>ワ</t>
    </rPh>
    <phoneticPr fontId="2"/>
  </si>
  <si>
    <t>（３－２）規模別学校給食調理員配置状況　（令和３年５月１日現在）</t>
    <rPh sb="5" eb="8">
      <t>キボベツ</t>
    </rPh>
    <rPh sb="21" eb="22">
      <t>レイ</t>
    </rPh>
    <rPh sb="22" eb="23">
      <t>ワ</t>
    </rPh>
    <phoneticPr fontId="2"/>
  </si>
  <si>
    <t>　　２．学校給食費調査　（令和３年５月１日現在）</t>
    <rPh sb="4" eb="6">
      <t>ガッコウ</t>
    </rPh>
    <rPh sb="6" eb="9">
      <t>キュウショクヒ</t>
    </rPh>
    <rPh sb="9" eb="11">
      <t>チョウサ</t>
    </rPh>
    <rPh sb="13" eb="14">
      <t>レイ</t>
    </rPh>
    <rPh sb="14" eb="15">
      <t>ワ</t>
    </rPh>
    <phoneticPr fontId="2"/>
  </si>
  <si>
    <t>３．米飯給食実施状況調査（令和３年５月１日現在）　</t>
    <rPh sb="2" eb="4">
      <t>ベイハン</t>
    </rPh>
    <rPh sb="4" eb="6">
      <t>キュウショク</t>
    </rPh>
    <rPh sb="6" eb="8">
      <t>ジッシ</t>
    </rPh>
    <rPh sb="8" eb="10">
      <t>ジョウキョウ</t>
    </rPh>
    <rPh sb="10" eb="12">
      <t>チョウサ</t>
    </rPh>
    <rPh sb="13" eb="14">
      <t>レイ</t>
    </rPh>
    <rPh sb="14" eb="15">
      <t>ワ</t>
    </rPh>
    <phoneticPr fontId="2"/>
  </si>
  <si>
    <t>熊本県</t>
    <rPh sb="0" eb="3">
      <t>クマモトケン</t>
    </rPh>
    <phoneticPr fontId="2"/>
  </si>
  <si>
    <t>小学校</t>
  </si>
  <si>
    <t>学校数</t>
  </si>
  <si>
    <t>配置人員</t>
  </si>
  <si>
    <t>うち調理師免許取得者</t>
  </si>
  <si>
    <t>中学校</t>
  </si>
  <si>
    <t>義務教育学校</t>
  </si>
  <si>
    <t>中等教育学校
（前期課程）</t>
  </si>
  <si>
    <t>特別支援学校</t>
  </si>
  <si>
    <t>夜間定時制
高等学校</t>
  </si>
  <si>
    <t>共同調理場</t>
  </si>
  <si>
    <t>調理場数</t>
  </si>
  <si>
    <t>計</t>
  </si>
  <si>
    <t>熊本県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</si>
</sst>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Red]#,##0"/>
    <numFmt numFmtId="178" formatCode="#,##0.0_ ;[Red]\-#,##0.0\ "/>
    <numFmt numFmtId="179" formatCode="#,##0_ ;[Red]\-#,##0\ "/>
    <numFmt numFmtId="180" formatCode="General\ &quot;校&quot;"/>
    <numFmt numFmtId="181" formatCode="General\ &quot;場&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14"/>
      <name val="ＭＳ Ｐ明朝"/>
      <family val="1"/>
      <charset val="128"/>
    </font>
    <font>
      <b/>
      <sz val="11"/>
      <name val="ＭＳ Ｐゴシック"/>
      <family val="3"/>
      <charset val="128"/>
    </font>
    <font>
      <b/>
      <sz val="8"/>
      <name val="ＭＳ Ｐゴシック"/>
      <family val="3"/>
      <charset val="128"/>
    </font>
    <font>
      <sz val="12"/>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明朝"/>
      <family val="1"/>
      <charset val="128"/>
    </font>
    <font>
      <sz val="11"/>
      <name val="ＭＳ 明朝"/>
      <family val="1"/>
      <charset val="128"/>
    </font>
    <font>
      <b/>
      <sz val="10"/>
      <name val="ＭＳ Ｐ明朝"/>
      <family val="1"/>
      <charset val="128"/>
    </font>
    <font>
      <strike/>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style="dotted">
        <color indexed="64"/>
      </top>
      <bottom style="thin">
        <color indexed="64"/>
      </bottom>
      <diagonal style="thin">
        <color indexed="64"/>
      </diagonal>
    </border>
    <border diagonalUp="1">
      <left style="thin">
        <color indexed="64"/>
      </left>
      <right style="double">
        <color indexed="64"/>
      </right>
      <top style="dotted">
        <color indexed="64"/>
      </top>
      <bottom style="medium">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 diagonalUp="1">
      <left style="thin">
        <color indexed="64"/>
      </left>
      <right style="double">
        <color indexed="64"/>
      </right>
      <top style="dotted">
        <color indexed="64"/>
      </top>
      <bottom/>
      <diagonal style="thin">
        <color indexed="64"/>
      </diagonal>
    </border>
    <border diagonalUp="1">
      <left style="thin">
        <color indexed="64"/>
      </left>
      <right style="medium">
        <color indexed="64"/>
      </right>
      <top style="dotted">
        <color indexed="64"/>
      </top>
      <bottom/>
      <diagonal style="thin">
        <color indexed="64"/>
      </diagonal>
    </border>
    <border>
      <left style="dotted">
        <color indexed="64"/>
      </left>
      <right style="thin">
        <color indexed="64"/>
      </right>
      <top style="double">
        <color indexed="64"/>
      </top>
      <bottom/>
      <diagonal/>
    </border>
    <border diagonalUp="1">
      <left style="thin">
        <color indexed="64"/>
      </left>
      <right style="double">
        <color indexed="64"/>
      </right>
      <top style="double">
        <color indexed="64"/>
      </top>
      <bottom/>
      <diagonal style="thin">
        <color indexed="64"/>
      </diagonal>
    </border>
    <border>
      <left style="thin">
        <color indexed="64"/>
      </left>
      <right style="thin">
        <color indexed="64"/>
      </right>
      <top style="double">
        <color indexed="64"/>
      </top>
      <bottom style="dotted">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medium">
        <color indexed="64"/>
      </right>
      <top style="double">
        <color indexed="64"/>
      </top>
      <bottom style="dotted">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style="dott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style="dotted">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double">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tted">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29" fillId="4" borderId="0" applyNumberFormat="0" applyBorder="0" applyAlignment="0" applyProtection="0">
      <alignment vertical="center"/>
    </xf>
  </cellStyleXfs>
  <cellXfs count="33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1" xfId="0" applyFont="1" applyBorder="1">
      <alignment vertical="center"/>
    </xf>
    <xf numFmtId="0" fontId="8" fillId="0" borderId="0" xfId="0" applyFont="1">
      <alignment vertical="center"/>
    </xf>
    <xf numFmtId="0" fontId="5" fillId="0" borderId="12" xfId="0" applyFont="1" applyBorder="1" applyAlignment="1">
      <alignment horizontal="distributed" vertical="center"/>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5" fillId="0" borderId="13" xfId="0" applyFont="1" applyBorder="1" applyAlignment="1">
      <alignment horizontal="distributed" vertical="center"/>
    </xf>
    <xf numFmtId="0" fontId="6" fillId="0" borderId="15" xfId="0" applyFont="1" applyBorder="1" applyAlignment="1">
      <alignment horizontal="left" vertical="center" wrapText="1" indent="1"/>
    </xf>
    <xf numFmtId="0" fontId="5" fillId="0" borderId="16" xfId="0" applyFont="1" applyBorder="1" applyAlignment="1">
      <alignment horizontal="distributed" vertical="center"/>
    </xf>
    <xf numFmtId="0" fontId="6" fillId="0" borderId="17" xfId="0" applyFont="1" applyBorder="1" applyAlignment="1">
      <alignment horizontal="left" vertical="center" wrapText="1" indent="1"/>
    </xf>
    <xf numFmtId="0" fontId="5" fillId="0" borderId="0" xfId="0" applyFont="1" applyBorder="1">
      <alignment vertical="center"/>
    </xf>
    <xf numFmtId="0" fontId="5" fillId="0" borderId="0" xfId="0" applyFont="1" applyBorder="1" applyAlignment="1">
      <alignment horizontal="right" vertical="center"/>
    </xf>
    <xf numFmtId="0" fontId="9" fillId="0" borderId="0" xfId="0" applyFont="1">
      <alignment vertical="center"/>
    </xf>
    <xf numFmtId="0" fontId="5" fillId="24" borderId="18"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20" xfId="0" applyFont="1" applyFill="1" applyBorder="1" applyAlignment="1">
      <alignment horizontal="center"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11" xfId="0" applyFont="1" applyBorder="1" applyAlignment="1">
      <alignment horizontal="center" vertical="center"/>
    </xf>
    <xf numFmtId="38" fontId="5" fillId="25" borderId="11" xfId="33" applyFont="1" applyFill="1" applyBorder="1" applyAlignment="1">
      <alignment horizontal="distributed" vertical="center" wrapText="1"/>
    </xf>
    <xf numFmtId="0" fontId="6" fillId="0" borderId="25" xfId="0" applyFont="1" applyBorder="1" applyAlignment="1">
      <alignment horizontal="left" vertical="center" wrapText="1" indent="1"/>
    </xf>
    <xf numFmtId="0" fontId="5" fillId="24" borderId="28" xfId="0" applyFont="1" applyFill="1" applyBorder="1" applyAlignment="1">
      <alignment horizontal="center" vertical="center"/>
    </xf>
    <xf numFmtId="0" fontId="5" fillId="24" borderId="29" xfId="0" applyFont="1" applyFill="1" applyBorder="1" applyAlignment="1">
      <alignment horizontal="center" vertical="center"/>
    </xf>
    <xf numFmtId="0" fontId="5" fillId="0" borderId="30" xfId="0" applyFont="1" applyBorder="1" applyAlignment="1">
      <alignment horizontal="distributed" vertical="center"/>
    </xf>
    <xf numFmtId="0" fontId="5" fillId="0" borderId="26" xfId="0" applyFont="1" applyBorder="1">
      <alignment vertical="center"/>
    </xf>
    <xf numFmtId="0" fontId="5" fillId="24" borderId="31" xfId="0" applyFont="1" applyFill="1" applyBorder="1" applyAlignment="1">
      <alignment horizontal="center" vertical="center" wrapText="1"/>
    </xf>
    <xf numFmtId="0" fontId="5" fillId="24" borderId="32" xfId="0" applyFont="1" applyFill="1" applyBorder="1" applyAlignment="1">
      <alignment horizontal="center" vertical="center" wrapText="1"/>
    </xf>
    <xf numFmtId="0" fontId="5" fillId="0" borderId="33" xfId="0" applyFont="1" applyBorder="1">
      <alignment vertical="center"/>
    </xf>
    <xf numFmtId="38" fontId="12" fillId="25" borderId="27" xfId="33" applyFont="1" applyFill="1" applyBorder="1" applyAlignment="1">
      <alignment horizontal="distributed" vertical="center"/>
    </xf>
    <xf numFmtId="38" fontId="5" fillId="26" borderId="35" xfId="33" applyFont="1" applyFill="1" applyBorder="1">
      <alignment vertical="center"/>
    </xf>
    <xf numFmtId="38" fontId="5" fillId="26" borderId="36" xfId="33" applyFont="1" applyFill="1" applyBorder="1">
      <alignment vertical="center"/>
    </xf>
    <xf numFmtId="38" fontId="5" fillId="26" borderId="37" xfId="33" applyFont="1" applyFill="1" applyBorder="1">
      <alignment vertical="center"/>
    </xf>
    <xf numFmtId="38" fontId="5" fillId="26" borderId="38" xfId="33" applyFont="1" applyFill="1" applyBorder="1">
      <alignment vertical="center"/>
    </xf>
    <xf numFmtId="38" fontId="5" fillId="26" borderId="39" xfId="33" applyFont="1" applyFill="1" applyBorder="1">
      <alignment vertical="center"/>
    </xf>
    <xf numFmtId="9" fontId="5" fillId="26" borderId="40" xfId="0" applyNumberFormat="1" applyFont="1" applyFill="1" applyBorder="1">
      <alignment vertical="center"/>
    </xf>
    <xf numFmtId="9" fontId="5" fillId="26" borderId="35" xfId="0" applyNumberFormat="1" applyFont="1" applyFill="1" applyBorder="1">
      <alignment vertical="center"/>
    </xf>
    <xf numFmtId="9" fontId="5" fillId="26" borderId="36" xfId="0" applyNumberFormat="1" applyFont="1" applyFill="1" applyBorder="1">
      <alignment vertical="center"/>
    </xf>
    <xf numFmtId="9" fontId="5" fillId="26" borderId="41" xfId="0" applyNumberFormat="1" applyFont="1" applyFill="1" applyBorder="1">
      <alignment vertical="center"/>
    </xf>
    <xf numFmtId="9" fontId="5" fillId="26" borderId="42" xfId="0" applyNumberFormat="1" applyFont="1" applyFill="1" applyBorder="1">
      <alignment vertical="center"/>
    </xf>
    <xf numFmtId="9" fontId="5" fillId="26" borderId="43" xfId="0" applyNumberFormat="1" applyFont="1" applyFill="1" applyBorder="1">
      <alignment vertical="center"/>
    </xf>
    <xf numFmtId="38" fontId="5" fillId="27" borderId="44" xfId="33" applyFont="1" applyFill="1" applyBorder="1">
      <alignment vertical="center"/>
    </xf>
    <xf numFmtId="38" fontId="5" fillId="27" borderId="45" xfId="33" applyFont="1" applyFill="1" applyBorder="1">
      <alignment vertical="center"/>
    </xf>
    <xf numFmtId="38" fontId="5" fillId="27" borderId="46" xfId="33" applyFont="1" applyFill="1" applyBorder="1">
      <alignment vertical="center"/>
    </xf>
    <xf numFmtId="38" fontId="5" fillId="27" borderId="32" xfId="33" applyFont="1" applyFill="1" applyBorder="1">
      <alignment vertical="center"/>
    </xf>
    <xf numFmtId="38" fontId="5" fillId="27" borderId="47" xfId="33" applyFont="1" applyFill="1" applyBorder="1">
      <alignment vertical="center"/>
    </xf>
    <xf numFmtId="38" fontId="5" fillId="27" borderId="48" xfId="33" applyFont="1" applyFill="1" applyBorder="1">
      <alignment vertical="center"/>
    </xf>
    <xf numFmtId="38" fontId="5" fillId="27" borderId="18" xfId="33" applyFont="1" applyFill="1" applyBorder="1">
      <alignment vertical="center"/>
    </xf>
    <xf numFmtId="38" fontId="5" fillId="27" borderId="49" xfId="33" applyFont="1" applyFill="1" applyBorder="1">
      <alignment vertical="center"/>
    </xf>
    <xf numFmtId="38" fontId="5" fillId="27" borderId="50" xfId="33" applyFont="1" applyFill="1" applyBorder="1">
      <alignment vertical="center"/>
    </xf>
    <xf numFmtId="38" fontId="5" fillId="27" borderId="51" xfId="33" applyFont="1" applyFill="1" applyBorder="1">
      <alignment vertical="center"/>
    </xf>
    <xf numFmtId="38" fontId="5" fillId="27" borderId="12" xfId="33" applyFont="1" applyFill="1" applyBorder="1">
      <alignment vertical="center"/>
    </xf>
    <xf numFmtId="38" fontId="5" fillId="27" borderId="14" xfId="33" applyFont="1" applyFill="1" applyBorder="1">
      <alignment vertical="center"/>
    </xf>
    <xf numFmtId="38" fontId="5" fillId="27" borderId="25" xfId="33" applyFont="1" applyFill="1" applyBorder="1">
      <alignment vertical="center"/>
    </xf>
    <xf numFmtId="176" fontId="5" fillId="27" borderId="12" xfId="0" applyNumberFormat="1" applyFont="1" applyFill="1" applyBorder="1">
      <alignment vertical="center"/>
    </xf>
    <xf numFmtId="176" fontId="5" fillId="27" borderId="14" xfId="0" applyNumberFormat="1" applyFont="1" applyFill="1" applyBorder="1">
      <alignment vertical="center"/>
    </xf>
    <xf numFmtId="176" fontId="5" fillId="27" borderId="52" xfId="0" applyNumberFormat="1" applyFont="1" applyFill="1" applyBorder="1">
      <alignment vertical="center"/>
    </xf>
    <xf numFmtId="176" fontId="5" fillId="27" borderId="53" xfId="0" applyNumberFormat="1" applyFont="1" applyFill="1" applyBorder="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shrinkToFit="1"/>
    </xf>
    <xf numFmtId="0" fontId="6" fillId="24" borderId="57" xfId="0" applyFont="1" applyFill="1" applyBorder="1" applyAlignment="1">
      <alignment horizontal="center" vertical="center" wrapText="1"/>
    </xf>
    <xf numFmtId="0" fontId="5" fillId="24" borderId="58" xfId="0" applyFont="1" applyFill="1" applyBorder="1" applyAlignment="1">
      <alignment horizontal="center" vertical="center" wrapText="1"/>
    </xf>
    <xf numFmtId="0" fontId="6" fillId="24" borderId="55" xfId="0" applyFont="1" applyFill="1" applyBorder="1" applyAlignment="1">
      <alignment horizontal="center" vertical="center" wrapText="1"/>
    </xf>
    <xf numFmtId="0" fontId="6" fillId="24" borderId="56" xfId="0" applyFont="1" applyFill="1" applyBorder="1" applyAlignment="1">
      <alignment horizontal="center" vertical="center"/>
    </xf>
    <xf numFmtId="38" fontId="5" fillId="27" borderId="59" xfId="33" applyFont="1" applyFill="1" applyBorder="1">
      <alignment vertical="center"/>
    </xf>
    <xf numFmtId="38" fontId="5" fillId="27" borderId="60" xfId="33" applyFont="1" applyFill="1" applyBorder="1">
      <alignment vertical="center"/>
    </xf>
    <xf numFmtId="0" fontId="0" fillId="0" borderId="0" xfId="0" applyFont="1">
      <alignment vertical="center"/>
    </xf>
    <xf numFmtId="0" fontId="0" fillId="0" borderId="0" xfId="0" applyFont="1" applyFill="1" applyBorder="1" applyAlignment="1">
      <alignment vertical="center"/>
    </xf>
    <xf numFmtId="0" fontId="6" fillId="0" borderId="11" xfId="0" applyFont="1" applyBorder="1" applyAlignment="1">
      <alignment vertical="center" wrapText="1"/>
    </xf>
    <xf numFmtId="38" fontId="5" fillId="28" borderId="11" xfId="33" applyFont="1" applyFill="1" applyBorder="1" applyAlignment="1">
      <alignment shrinkToFit="1"/>
    </xf>
    <xf numFmtId="38" fontId="5" fillId="28" borderId="54" xfId="33" applyFont="1" applyFill="1" applyBorder="1" applyAlignment="1">
      <alignment shrinkToFit="1"/>
    </xf>
    <xf numFmtId="38" fontId="5" fillId="28" borderId="55" xfId="33" applyFont="1" applyFill="1" applyBorder="1" applyAlignment="1">
      <alignment shrinkToFit="1"/>
    </xf>
    <xf numFmtId="38" fontId="5" fillId="28" borderId="56" xfId="33" applyFont="1" applyFill="1" applyBorder="1" applyAlignment="1">
      <alignment shrinkToFit="1"/>
    </xf>
    <xf numFmtId="0" fontId="5" fillId="0" borderId="63" xfId="0" applyFont="1" applyBorder="1" applyAlignment="1">
      <alignment horizontal="distributed" vertical="center"/>
    </xf>
    <xf numFmtId="38" fontId="5" fillId="26" borderId="64" xfId="33" applyFont="1" applyFill="1" applyBorder="1">
      <alignment vertical="center"/>
    </xf>
    <xf numFmtId="38" fontId="5" fillId="26" borderId="65" xfId="33" applyFont="1" applyFill="1" applyBorder="1">
      <alignment vertical="center"/>
    </xf>
    <xf numFmtId="9" fontId="5" fillId="26" borderId="64" xfId="0" applyNumberFormat="1" applyFont="1" applyFill="1" applyBorder="1">
      <alignment vertical="center"/>
    </xf>
    <xf numFmtId="38" fontId="5" fillId="27" borderId="15" xfId="33" applyFont="1" applyFill="1" applyBorder="1">
      <alignment vertical="center"/>
    </xf>
    <xf numFmtId="9" fontId="5" fillId="26" borderId="66" xfId="0" applyNumberFormat="1" applyFont="1" applyFill="1" applyBorder="1">
      <alignment vertical="center"/>
    </xf>
    <xf numFmtId="0" fontId="5" fillId="0" borderId="67" xfId="0" applyFont="1" applyBorder="1" applyAlignment="1">
      <alignment horizontal="distributed" vertical="center"/>
    </xf>
    <xf numFmtId="38" fontId="5" fillId="26" borderId="68" xfId="33" applyFont="1" applyFill="1" applyBorder="1">
      <alignment vertical="center"/>
    </xf>
    <xf numFmtId="38" fontId="5" fillId="27" borderId="69" xfId="33" applyFont="1" applyFill="1" applyBorder="1">
      <alignment vertical="center"/>
    </xf>
    <xf numFmtId="9" fontId="5" fillId="26" borderId="70" xfId="0" applyNumberFormat="1" applyFont="1" applyFill="1" applyBorder="1">
      <alignment vertical="center"/>
    </xf>
    <xf numFmtId="9" fontId="5" fillId="26" borderId="71" xfId="0" applyNumberFormat="1" applyFont="1" applyFill="1" applyBorder="1">
      <alignment vertical="center"/>
    </xf>
    <xf numFmtId="0" fontId="30" fillId="25" borderId="72" xfId="42" applyFont="1" applyFill="1" applyBorder="1" applyAlignment="1" applyProtection="1">
      <alignment horizontal="distributed"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25" borderId="13" xfId="42" applyFont="1" applyFill="1" applyBorder="1" applyAlignment="1" applyProtection="1">
      <alignment horizontal="center" vertical="center"/>
    </xf>
    <xf numFmtId="0" fontId="7" fillId="25" borderId="13" xfId="42" applyFont="1" applyFill="1" applyBorder="1" applyAlignment="1" applyProtection="1">
      <alignment horizontal="center" vertical="center" textRotation="180"/>
    </xf>
    <xf numFmtId="0" fontId="5" fillId="0" borderId="74" xfId="0" applyFont="1" applyBorder="1" applyAlignment="1">
      <alignment horizontal="center" vertical="center"/>
    </xf>
    <xf numFmtId="0" fontId="5" fillId="0" borderId="10" xfId="0" applyFont="1" applyBorder="1" applyAlignment="1">
      <alignment horizontal="distributed" vertical="center" wrapText="1"/>
    </xf>
    <xf numFmtId="0" fontId="5" fillId="0" borderId="10" xfId="0" applyFont="1" applyBorder="1" applyAlignment="1">
      <alignment horizontal="center" vertical="center" wrapText="1"/>
    </xf>
    <xf numFmtId="0" fontId="5" fillId="0" borderId="75" xfId="0" applyFont="1" applyBorder="1" applyAlignment="1">
      <alignment horizontal="distributed" vertical="center" wrapText="1"/>
    </xf>
    <xf numFmtId="0" fontId="5" fillId="0" borderId="11" xfId="0" applyFont="1" applyBorder="1" applyAlignment="1">
      <alignment horizontal="distributed" vertical="center"/>
    </xf>
    <xf numFmtId="38" fontId="5" fillId="27" borderId="76" xfId="33" applyFont="1" applyFill="1" applyBorder="1">
      <alignment vertical="center"/>
    </xf>
    <xf numFmtId="0" fontId="5" fillId="0" borderId="0" xfId="0" applyFont="1" applyAlignment="1">
      <alignment vertical="center" shrinkToFit="1"/>
    </xf>
    <xf numFmtId="0" fontId="7" fillId="25" borderId="11" xfId="42" applyFont="1" applyFill="1" applyBorder="1" applyAlignment="1" applyProtection="1">
      <alignment horizontal="center" vertical="center" shrinkToFit="1"/>
    </xf>
    <xf numFmtId="178" fontId="5" fillId="27" borderId="11" xfId="33" applyNumberFormat="1" applyFont="1" applyFill="1" applyBorder="1" applyAlignment="1" applyProtection="1">
      <alignment horizontal="right" vertical="center" shrinkToFit="1"/>
    </xf>
    <xf numFmtId="178" fontId="5" fillId="27" borderId="77" xfId="33" applyNumberFormat="1" applyFont="1" applyFill="1" applyBorder="1" applyAlignment="1" applyProtection="1">
      <alignment horizontal="right" vertical="center" shrinkToFit="1"/>
    </xf>
    <xf numFmtId="178" fontId="5" fillId="27" borderId="78" xfId="33" applyNumberFormat="1" applyFont="1" applyFill="1" applyBorder="1" applyAlignment="1" applyProtection="1">
      <alignment horizontal="right" vertical="center" shrinkToFit="1"/>
    </xf>
    <xf numFmtId="38" fontId="5" fillId="27" borderId="79" xfId="33" applyFont="1" applyFill="1" applyBorder="1">
      <alignment vertical="center"/>
    </xf>
    <xf numFmtId="178" fontId="5" fillId="27" borderId="49" xfId="33" applyNumberFormat="1" applyFont="1" applyFill="1" applyBorder="1" applyAlignment="1" applyProtection="1">
      <alignment horizontal="right" vertical="center" shrinkToFit="1"/>
    </xf>
    <xf numFmtId="178" fontId="5" fillId="27" borderId="55" xfId="33" applyNumberFormat="1" applyFont="1" applyFill="1" applyBorder="1" applyAlignment="1" applyProtection="1">
      <alignment horizontal="right" vertical="center" shrinkToFit="1"/>
    </xf>
    <xf numFmtId="178" fontId="5" fillId="27" borderId="58" xfId="33" applyNumberFormat="1" applyFont="1" applyFill="1" applyBorder="1" applyAlignment="1" applyProtection="1">
      <alignment horizontal="right" vertical="center" shrinkToFit="1"/>
    </xf>
    <xf numFmtId="178" fontId="5" fillId="27" borderId="56" xfId="33" applyNumberFormat="1" applyFont="1" applyFill="1" applyBorder="1" applyAlignment="1" applyProtection="1">
      <alignment horizontal="right" vertical="center" shrinkToFit="1"/>
    </xf>
    <xf numFmtId="0" fontId="5" fillId="0" borderId="0" xfId="0" applyFont="1" applyBorder="1" applyAlignment="1">
      <alignment horizontal="distributed" vertical="center"/>
    </xf>
    <xf numFmtId="0" fontId="5" fillId="25" borderId="73" xfId="42" applyFont="1" applyFill="1" applyBorder="1" applyAlignment="1" applyProtection="1">
      <alignment horizontal="center" vertical="center"/>
    </xf>
    <xf numFmtId="0" fontId="5" fillId="25" borderId="74" xfId="42" applyFont="1" applyFill="1" applyBorder="1" applyAlignment="1" applyProtection="1">
      <alignment horizontal="center" vertical="center"/>
    </xf>
    <xf numFmtId="0" fontId="5" fillId="25" borderId="74" xfId="42" applyFont="1" applyFill="1" applyBorder="1" applyAlignment="1" applyProtection="1">
      <alignment horizontal="center" vertical="center" textRotation="180"/>
    </xf>
    <xf numFmtId="0" fontId="5" fillId="25" borderId="75" xfId="42" applyFont="1" applyFill="1" applyBorder="1" applyAlignment="1" applyProtection="1">
      <alignment horizontal="center" vertical="center"/>
    </xf>
    <xf numFmtId="179" fontId="5" fillId="27" borderId="76" xfId="33" applyNumberFormat="1" applyFont="1" applyFill="1" applyBorder="1">
      <alignment vertical="center"/>
    </xf>
    <xf numFmtId="179" fontId="5" fillId="27" borderId="79" xfId="33" applyNumberFormat="1" applyFont="1" applyFill="1" applyBorder="1">
      <alignment vertical="center"/>
    </xf>
    <xf numFmtId="0" fontId="5" fillId="24" borderId="55" xfId="0" applyFont="1" applyFill="1" applyBorder="1" applyAlignment="1">
      <alignment horizontal="center" vertical="center"/>
    </xf>
    <xf numFmtId="38" fontId="5" fillId="27" borderId="28" xfId="33" applyFont="1" applyFill="1" applyBorder="1">
      <alignment vertical="center"/>
    </xf>
    <xf numFmtId="0" fontId="0" fillId="0" borderId="0" xfId="0" applyFont="1" applyBorder="1">
      <alignment vertical="center"/>
    </xf>
    <xf numFmtId="0" fontId="5" fillId="24" borderId="58" xfId="0" applyFont="1" applyFill="1" applyBorder="1" applyAlignment="1">
      <alignment horizontal="center" vertical="center"/>
    </xf>
    <xf numFmtId="0" fontId="5" fillId="24" borderId="80" xfId="0" applyFont="1" applyFill="1" applyBorder="1" applyAlignment="1">
      <alignment horizontal="center" vertical="center" wrapText="1"/>
    </xf>
    <xf numFmtId="38" fontId="5" fillId="27" borderId="81" xfId="33" applyFont="1" applyFill="1" applyBorder="1">
      <alignment vertical="center"/>
    </xf>
    <xf numFmtId="38" fontId="5" fillId="27" borderId="82" xfId="33" applyFont="1" applyFill="1" applyBorder="1">
      <alignment vertical="center"/>
    </xf>
    <xf numFmtId="0" fontId="5" fillId="0" borderId="83" xfId="0" applyFont="1" applyBorder="1" applyAlignment="1">
      <alignment horizontal="center" vertical="center"/>
    </xf>
    <xf numFmtId="0" fontId="5" fillId="0" borderId="83" xfId="0" applyFont="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lignment vertical="center"/>
    </xf>
    <xf numFmtId="0" fontId="0" fillId="0" borderId="1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shrinkToFit="1"/>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38" fontId="5" fillId="27" borderId="87" xfId="33" applyFont="1" applyFill="1" applyBorder="1">
      <alignment vertical="center"/>
    </xf>
    <xf numFmtId="0" fontId="32" fillId="0" borderId="0" xfId="0" applyFont="1" applyBorder="1" applyAlignment="1">
      <alignment vertical="center" wrapText="1"/>
    </xf>
    <xf numFmtId="0" fontId="10" fillId="0" borderId="0" xfId="0" applyFont="1" applyBorder="1">
      <alignment vertical="center"/>
    </xf>
    <xf numFmtId="0" fontId="33" fillId="0" borderId="0" xfId="0" applyFont="1" applyBorder="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38" fontId="0" fillId="0" borderId="0" xfId="0" applyNumberFormat="1" applyFont="1" applyFill="1" applyBorder="1" applyAlignment="1">
      <alignment vertical="center"/>
    </xf>
    <xf numFmtId="38" fontId="6" fillId="25" borderId="54" xfId="33" applyFont="1" applyFill="1" applyBorder="1" applyAlignment="1">
      <alignment horizontal="center" vertical="center" wrapText="1"/>
    </xf>
    <xf numFmtId="0" fontId="5" fillId="0" borderId="11" xfId="0" applyFont="1" applyBorder="1" applyAlignment="1">
      <alignment horizontal="center" vertical="center"/>
    </xf>
    <xf numFmtId="38" fontId="5" fillId="0" borderId="11" xfId="33" applyFont="1" applyBorder="1" applyAlignment="1" applyProtection="1">
      <alignment horizontal="right" vertical="center" shrinkToFit="1"/>
      <protection locked="0"/>
    </xf>
    <xf numFmtId="38" fontId="0" fillId="0" borderId="11" xfId="33" applyFont="1" applyBorder="1" applyAlignment="1" applyProtection="1">
      <alignment horizontal="right" vertical="center" shrinkToFit="1"/>
      <protection locked="0"/>
    </xf>
    <xf numFmtId="179" fontId="5" fillId="0" borderId="11" xfId="33" applyNumberFormat="1" applyFont="1" applyBorder="1" applyAlignment="1" applyProtection="1">
      <alignment vertical="center"/>
      <protection locked="0"/>
    </xf>
    <xf numFmtId="179" fontId="5" fillId="0" borderId="54" xfId="33" applyNumberFormat="1" applyFont="1" applyBorder="1" applyAlignment="1" applyProtection="1">
      <alignment vertical="center"/>
      <protection locked="0"/>
    </xf>
    <xf numFmtId="179" fontId="5" fillId="0" borderId="55" xfId="33" applyNumberFormat="1" applyFont="1" applyBorder="1" applyAlignment="1" applyProtection="1">
      <alignment vertical="center"/>
      <protection locked="0"/>
    </xf>
    <xf numFmtId="179" fontId="5" fillId="0" borderId="56" xfId="33" applyNumberFormat="1" applyFont="1" applyBorder="1" applyAlignment="1" applyProtection="1">
      <alignment vertical="center"/>
      <protection locked="0"/>
    </xf>
    <xf numFmtId="38" fontId="5" fillId="0" borderId="11" xfId="33" applyFont="1" applyBorder="1" applyAlignment="1" applyProtection="1">
      <alignment horizontal="right" vertical="center"/>
      <protection locked="0"/>
    </xf>
    <xf numFmtId="38" fontId="5" fillId="0" borderId="77" xfId="33" applyFont="1" applyBorder="1" applyAlignment="1" applyProtection="1">
      <alignment horizontal="right" vertical="center"/>
      <protection locked="0"/>
    </xf>
    <xf numFmtId="179" fontId="5" fillId="0" borderId="11" xfId="33" applyNumberFormat="1" applyFont="1" applyBorder="1" applyAlignment="1" applyProtection="1">
      <alignment horizontal="right" vertical="center"/>
      <protection locked="0"/>
    </xf>
    <xf numFmtId="179" fontId="5" fillId="0" borderId="77" xfId="33" applyNumberFormat="1" applyFont="1" applyBorder="1" applyAlignment="1" applyProtection="1">
      <alignment horizontal="right" vertical="center"/>
      <protection locked="0"/>
    </xf>
    <xf numFmtId="179" fontId="5" fillId="0" borderId="10" xfId="33" applyNumberFormat="1" applyFont="1" applyFill="1" applyBorder="1" applyAlignment="1" applyProtection="1">
      <alignment horizontal="right" vertical="center"/>
      <protection locked="0"/>
    </xf>
    <xf numFmtId="179" fontId="5" fillId="0" borderId="75" xfId="33" applyNumberFormat="1" applyFont="1" applyFill="1" applyBorder="1" applyAlignment="1" applyProtection="1">
      <alignment horizontal="right" vertical="center"/>
      <protection locked="0"/>
    </xf>
    <xf numFmtId="181" fontId="5" fillId="0" borderId="86" xfId="0" applyNumberFormat="1" applyFont="1" applyBorder="1" applyAlignment="1" applyProtection="1">
      <alignment horizontal="right" vertical="center" wrapText="1"/>
      <protection locked="0"/>
    </xf>
    <xf numFmtId="180" fontId="5" fillId="0" borderId="85" xfId="0" applyNumberFormat="1" applyFont="1" applyBorder="1" applyAlignment="1" applyProtection="1">
      <alignment horizontal="right" vertical="center" wrapText="1"/>
      <protection locked="0"/>
    </xf>
    <xf numFmtId="180" fontId="5" fillId="0" borderId="84" xfId="0" applyNumberFormat="1" applyFont="1" applyBorder="1" applyAlignment="1" applyProtection="1">
      <alignment horizontal="right" vertical="center" wrapText="1"/>
      <protection locked="0"/>
    </xf>
    <xf numFmtId="180" fontId="5" fillId="0" borderId="85" xfId="0" applyNumberFormat="1" applyFont="1" applyBorder="1" applyAlignment="1" applyProtection="1">
      <alignment horizontal="right" vertical="center"/>
      <protection locked="0"/>
    </xf>
    <xf numFmtId="180" fontId="5" fillId="0" borderId="84" xfId="0" applyNumberFormat="1" applyFont="1" applyBorder="1" applyAlignment="1" applyProtection="1">
      <alignment horizontal="right" vertical="center"/>
      <protection locked="0"/>
    </xf>
    <xf numFmtId="38" fontId="5" fillId="0" borderId="99" xfId="33" applyFont="1" applyBorder="1" applyAlignment="1" applyProtection="1">
      <alignment horizontal="right" vertical="center"/>
      <protection locked="0"/>
    </xf>
    <xf numFmtId="38" fontId="5" fillId="0" borderId="73" xfId="33" applyFont="1" applyBorder="1" applyAlignment="1" applyProtection="1">
      <alignment horizontal="right" vertical="center"/>
      <protection locked="0"/>
    </xf>
    <xf numFmtId="38" fontId="5" fillId="0" borderId="100" xfId="33" applyFont="1" applyBorder="1" applyAlignment="1" applyProtection="1">
      <alignment horizontal="right" vertical="center"/>
      <protection locked="0"/>
    </xf>
    <xf numFmtId="38" fontId="5" fillId="0" borderId="101" xfId="33" applyFont="1" applyBorder="1" applyAlignment="1" applyProtection="1">
      <alignment horizontal="right" vertical="center"/>
      <protection locked="0"/>
    </xf>
    <xf numFmtId="38" fontId="5" fillId="0" borderId="102" xfId="33" applyFont="1" applyBorder="1" applyAlignment="1" applyProtection="1">
      <alignment horizontal="right" vertical="center"/>
      <protection locked="0"/>
    </xf>
    <xf numFmtId="38" fontId="5" fillId="0" borderId="72" xfId="33" applyFont="1" applyBorder="1" applyAlignment="1" applyProtection="1">
      <alignment horizontal="right" vertical="center"/>
      <protection locked="0"/>
    </xf>
    <xf numFmtId="38" fontId="5" fillId="0" borderId="103" xfId="33" applyFont="1" applyBorder="1" applyAlignment="1" applyProtection="1">
      <alignment horizontal="right" vertical="center"/>
      <protection locked="0"/>
    </xf>
    <xf numFmtId="38" fontId="5" fillId="0" borderId="18" xfId="33" applyFont="1" applyBorder="1" applyAlignment="1" applyProtection="1">
      <alignment horizontal="right" vertical="center"/>
      <protection locked="0"/>
    </xf>
    <xf numFmtId="38" fontId="5" fillId="0" borderId="104" xfId="33" applyFont="1" applyBorder="1" applyAlignment="1" applyProtection="1">
      <alignment horizontal="right" vertical="center"/>
      <protection locked="0"/>
    </xf>
    <xf numFmtId="38" fontId="5" fillId="0" borderId="105" xfId="33" applyFont="1" applyBorder="1" applyAlignment="1" applyProtection="1">
      <alignment horizontal="right" vertical="center"/>
      <protection locked="0"/>
    </xf>
    <xf numFmtId="38" fontId="5" fillId="0" borderId="106" xfId="33" applyFont="1" applyBorder="1" applyAlignment="1" applyProtection="1">
      <alignment horizontal="right" vertical="center"/>
      <protection locked="0"/>
    </xf>
    <xf numFmtId="38" fontId="5" fillId="0" borderId="107" xfId="33" applyFont="1" applyBorder="1" applyAlignment="1" applyProtection="1">
      <alignment horizontal="right" vertical="center"/>
      <protection locked="0"/>
    </xf>
    <xf numFmtId="38" fontId="5" fillId="0" borderId="94" xfId="33" applyFont="1" applyBorder="1" applyAlignment="1" applyProtection="1">
      <alignment horizontal="right" vertical="center"/>
      <protection locked="0"/>
    </xf>
    <xf numFmtId="38" fontId="5" fillId="0" borderId="50" xfId="33" applyFont="1" applyBorder="1" applyAlignment="1" applyProtection="1">
      <alignment horizontal="right" vertical="center"/>
      <protection locked="0"/>
    </xf>
    <xf numFmtId="38" fontId="5" fillId="0" borderId="12" xfId="33" applyFont="1" applyBorder="1" applyAlignment="1" applyProtection="1">
      <alignment horizontal="right" vertical="center"/>
      <protection locked="0"/>
    </xf>
    <xf numFmtId="38" fontId="5" fillId="0" borderId="14" xfId="33" applyFont="1" applyBorder="1" applyAlignment="1" applyProtection="1">
      <alignment horizontal="right" vertical="center"/>
      <protection locked="0"/>
    </xf>
    <xf numFmtId="38" fontId="5" fillId="0" borderId="12" xfId="33" applyFont="1" applyFill="1" applyBorder="1" applyAlignment="1" applyProtection="1">
      <alignment horizontal="right" vertical="center"/>
      <protection locked="0"/>
    </xf>
    <xf numFmtId="38" fontId="5" fillId="0" borderId="94" xfId="33" applyFont="1" applyFill="1" applyBorder="1" applyAlignment="1" applyProtection="1">
      <alignment horizontal="right" vertical="center"/>
      <protection locked="0"/>
    </xf>
    <xf numFmtId="38" fontId="5" fillId="0" borderId="69" xfId="33" applyFont="1" applyFill="1" applyBorder="1" applyAlignment="1" applyProtection="1">
      <alignment horizontal="right" vertical="center"/>
      <protection locked="0"/>
    </xf>
    <xf numFmtId="38" fontId="5" fillId="0" borderId="88" xfId="33" applyFont="1" applyBorder="1" applyAlignment="1" applyProtection="1">
      <alignment horizontal="right" vertical="center"/>
      <protection locked="0"/>
    </xf>
    <xf numFmtId="38" fontId="5" fillId="0" borderId="89" xfId="33" applyFont="1" applyBorder="1" applyAlignment="1" applyProtection="1">
      <alignment horizontal="right" vertical="center"/>
      <protection locked="0"/>
    </xf>
    <xf numFmtId="38" fontId="5" fillId="0" borderId="90" xfId="33" applyFont="1" applyBorder="1" applyAlignment="1" applyProtection="1">
      <alignment horizontal="right" vertical="center"/>
      <protection locked="0"/>
    </xf>
    <xf numFmtId="38" fontId="5" fillId="0" borderId="91" xfId="33" applyFont="1" applyBorder="1" applyAlignment="1" applyProtection="1">
      <alignment horizontal="right" vertical="center"/>
      <protection locked="0"/>
    </xf>
    <xf numFmtId="38" fontId="5" fillId="0" borderId="92" xfId="33" applyFont="1" applyBorder="1" applyAlignment="1" applyProtection="1">
      <alignment horizontal="right" vertical="center"/>
      <protection locked="0"/>
    </xf>
    <xf numFmtId="38" fontId="5" fillId="0" borderId="93" xfId="33" applyFont="1" applyBorder="1" applyAlignment="1" applyProtection="1">
      <alignment horizontal="right" vertical="center"/>
      <protection locked="0"/>
    </xf>
    <xf numFmtId="38" fontId="5" fillId="0" borderId="13" xfId="33" applyFont="1" applyBorder="1" applyAlignment="1" applyProtection="1">
      <alignment horizontal="right" vertical="center"/>
      <protection locked="0"/>
    </xf>
    <xf numFmtId="38" fontId="5" fillId="0" borderId="15" xfId="33" applyFont="1" applyBorder="1" applyAlignment="1" applyProtection="1">
      <alignment horizontal="right" vertical="center"/>
      <protection locked="0"/>
    </xf>
    <xf numFmtId="38" fontId="5" fillId="0" borderId="95" xfId="33" applyFont="1" applyBorder="1" applyAlignment="1" applyProtection="1">
      <alignment horizontal="right" vertical="center"/>
      <protection locked="0"/>
    </xf>
    <xf numFmtId="38" fontId="5" fillId="0" borderId="96" xfId="33" applyFont="1" applyBorder="1" applyAlignment="1" applyProtection="1">
      <alignment horizontal="right" vertical="center"/>
      <protection locked="0"/>
    </xf>
    <xf numFmtId="38" fontId="5" fillId="0" borderId="97" xfId="33" applyFont="1" applyBorder="1" applyAlignment="1" applyProtection="1">
      <alignment horizontal="right" vertical="center"/>
      <protection locked="0"/>
    </xf>
    <xf numFmtId="38" fontId="5" fillId="0" borderId="98" xfId="33" applyFont="1" applyBorder="1" applyAlignment="1" applyProtection="1">
      <alignment horizontal="right" vertical="center"/>
      <protection locked="0"/>
    </xf>
    <xf numFmtId="0" fontId="30" fillId="25" borderId="13" xfId="42" applyFont="1" applyFill="1" applyBorder="1" applyAlignment="1" applyProtection="1">
      <alignment horizontal="distributed" vertical="center"/>
    </xf>
    <xf numFmtId="0" fontId="5" fillId="0" borderId="13" xfId="0" applyFont="1" applyBorder="1" applyAlignment="1">
      <alignment horizontal="center" vertical="center"/>
    </xf>
    <xf numFmtId="0" fontId="5" fillId="0" borderId="55" xfId="0" applyFont="1" applyBorder="1" applyAlignment="1">
      <alignment horizontal="distributed" vertical="center"/>
    </xf>
    <xf numFmtId="38" fontId="5" fillId="0" borderId="55" xfId="33" applyFont="1" applyBorder="1" applyAlignment="1" applyProtection="1">
      <alignment horizontal="right" vertical="center"/>
      <protection locked="0"/>
    </xf>
    <xf numFmtId="38" fontId="5" fillId="0" borderId="58" xfId="33" applyFont="1" applyBorder="1" applyAlignment="1" applyProtection="1">
      <alignment horizontal="right" vertical="center"/>
      <protection locked="0"/>
    </xf>
    <xf numFmtId="38" fontId="5" fillId="27" borderId="158" xfId="33" applyFont="1" applyFill="1" applyBorder="1">
      <alignment vertical="center"/>
    </xf>
    <xf numFmtId="0" fontId="5" fillId="0" borderId="0" xfId="0" applyFont="1" applyBorder="1" applyAlignment="1">
      <alignment horizontal="center" vertical="center" shrinkToFit="1"/>
    </xf>
    <xf numFmtId="0" fontId="5" fillId="0" borderId="151" xfId="0" applyFont="1" applyBorder="1">
      <alignment vertical="center"/>
    </xf>
    <xf numFmtId="0" fontId="5" fillId="29" borderId="77" xfId="0" applyFont="1" applyFill="1" applyBorder="1" applyAlignment="1" applyProtection="1">
      <alignment horizontal="center" vertical="center"/>
      <protection locked="0"/>
    </xf>
    <xf numFmtId="0" fontId="5" fillId="29" borderId="109" xfId="0" applyFont="1" applyFill="1" applyBorder="1" applyAlignment="1" applyProtection="1">
      <alignment horizontal="center" vertical="center"/>
      <protection locked="0"/>
    </xf>
    <xf numFmtId="0" fontId="5" fillId="29"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24" borderId="103" xfId="0" applyFont="1" applyFill="1" applyBorder="1" applyAlignment="1">
      <alignment horizontal="center" vertical="center"/>
    </xf>
    <xf numFmtId="0" fontId="5" fillId="24" borderId="110" xfId="0" applyFont="1" applyFill="1" applyBorder="1" applyAlignment="1">
      <alignment horizontal="center" vertical="center"/>
    </xf>
    <xf numFmtId="0" fontId="5" fillId="24" borderId="111" xfId="0" applyFont="1" applyFill="1" applyBorder="1" applyAlignment="1">
      <alignment horizontal="center" vertical="center"/>
    </xf>
    <xf numFmtId="0" fontId="5" fillId="24" borderId="28" xfId="0" applyFont="1" applyFill="1" applyBorder="1" applyAlignment="1">
      <alignment horizontal="center" vertical="center"/>
    </xf>
    <xf numFmtId="0" fontId="5" fillId="24" borderId="112" xfId="0" applyFont="1" applyFill="1" applyBorder="1" applyAlignment="1">
      <alignment horizontal="center" vertical="center"/>
    </xf>
    <xf numFmtId="0" fontId="5" fillId="24" borderId="113" xfId="0" applyFont="1" applyFill="1" applyBorder="1" applyAlignment="1">
      <alignment horizontal="center" vertical="center"/>
    </xf>
    <xf numFmtId="0" fontId="5" fillId="24" borderId="114" xfId="0" applyFont="1" applyFill="1" applyBorder="1" applyAlignment="1">
      <alignment horizontal="center" vertical="center"/>
    </xf>
    <xf numFmtId="0" fontId="5" fillId="0" borderId="115" xfId="0" applyFont="1" applyBorder="1" applyAlignment="1">
      <alignment horizontal="distributed" vertical="center" wrapText="1"/>
    </xf>
    <xf numFmtId="0" fontId="5" fillId="0" borderId="116" xfId="0" applyFont="1" applyBorder="1" applyAlignment="1">
      <alignment horizontal="distributed" vertical="center" wrapText="1"/>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24" borderId="73" xfId="0" applyFont="1" applyFill="1" applyBorder="1" applyAlignment="1">
      <alignment horizontal="center" vertical="center"/>
    </xf>
    <xf numFmtId="0" fontId="5" fillId="24" borderId="10" xfId="0" applyFont="1" applyFill="1" applyBorder="1" applyAlignment="1">
      <alignment horizontal="center" vertical="center"/>
    </xf>
    <xf numFmtId="0" fontId="32" fillId="0" borderId="0" xfId="0" applyFont="1" applyBorder="1" applyAlignment="1">
      <alignment horizontal="left" vertical="center" wrapText="1"/>
    </xf>
    <xf numFmtId="0" fontId="5" fillId="0" borderId="115" xfId="0" applyFont="1" applyBorder="1" applyAlignment="1">
      <alignment horizontal="distributed" vertical="center"/>
    </xf>
    <xf numFmtId="0" fontId="5" fillId="0" borderId="117" xfId="0" applyFont="1" applyBorder="1" applyAlignment="1">
      <alignment horizontal="distributed" vertical="center"/>
    </xf>
    <xf numFmtId="0" fontId="0" fillId="0" borderId="117" xfId="0" applyFont="1" applyBorder="1" applyAlignment="1">
      <alignment horizontal="distributed" vertical="center"/>
    </xf>
    <xf numFmtId="0" fontId="5" fillId="24" borderId="118" xfId="0" applyFont="1" applyFill="1" applyBorder="1" applyAlignment="1">
      <alignment horizontal="center" vertical="center"/>
    </xf>
    <xf numFmtId="0" fontId="5" fillId="24" borderId="99" xfId="0" applyFont="1" applyFill="1" applyBorder="1" applyAlignment="1">
      <alignment horizontal="center" vertical="center"/>
    </xf>
    <xf numFmtId="0" fontId="5" fillId="24" borderId="119" xfId="0" applyFont="1" applyFill="1" applyBorder="1" applyAlignment="1">
      <alignment horizontal="center" vertical="center"/>
    </xf>
    <xf numFmtId="0" fontId="5" fillId="24" borderId="108" xfId="0" applyFont="1" applyFill="1" applyBorder="1" applyAlignment="1">
      <alignment horizontal="center" vertical="center"/>
    </xf>
    <xf numFmtId="0" fontId="32" fillId="0" borderId="124" xfId="0" applyFont="1" applyBorder="1" applyAlignment="1">
      <alignment horizontal="left" vertical="top" wrapText="1"/>
    </xf>
    <xf numFmtId="0" fontId="32" fillId="0" borderId="0" xfId="0" applyFont="1" applyBorder="1" applyAlignment="1">
      <alignment horizontal="left" vertical="top" wrapText="1"/>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61" xfId="0" applyFont="1" applyBorder="1" applyAlignment="1">
      <alignment horizontal="center" vertical="center"/>
    </xf>
    <xf numFmtId="0" fontId="5" fillId="0" borderId="129" xfId="0" applyFont="1" applyBorder="1" applyAlignment="1">
      <alignment horizontal="center" vertical="center"/>
    </xf>
    <xf numFmtId="0" fontId="5" fillId="0" borderId="114" xfId="0" applyFont="1" applyBorder="1" applyAlignment="1">
      <alignment horizontal="center" vertical="center"/>
    </xf>
    <xf numFmtId="0" fontId="5" fillId="29" borderId="77" xfId="0" applyFont="1" applyFill="1" applyBorder="1" applyAlignment="1">
      <alignment horizontal="center" vertical="center"/>
    </xf>
    <xf numFmtId="0" fontId="5" fillId="29" borderId="109" xfId="0" applyFont="1" applyFill="1" applyBorder="1" applyAlignment="1">
      <alignment horizontal="center" vertical="center"/>
    </xf>
    <xf numFmtId="0" fontId="5" fillId="29" borderId="19" xfId="0" applyFont="1" applyFill="1" applyBorder="1" applyAlignment="1">
      <alignment horizontal="center" vertical="center"/>
    </xf>
    <xf numFmtId="0" fontId="5" fillId="24" borderId="118" xfId="0" applyFont="1" applyFill="1" applyBorder="1" applyAlignment="1">
      <alignment horizontal="distributed" vertical="center" indent="3"/>
    </xf>
    <xf numFmtId="0" fontId="5" fillId="24" borderId="122" xfId="0" applyFont="1" applyFill="1" applyBorder="1" applyAlignment="1">
      <alignment horizontal="distributed" vertical="center" indent="3"/>
    </xf>
    <xf numFmtId="0" fontId="5" fillId="24" borderId="131" xfId="0" applyFont="1" applyFill="1" applyBorder="1" applyAlignment="1">
      <alignment horizontal="distributed" vertical="center" indent="3"/>
    </xf>
    <xf numFmtId="0" fontId="5" fillId="24" borderId="132" xfId="0" applyFont="1" applyFill="1" applyBorder="1" applyAlignment="1">
      <alignment horizontal="distributed" vertical="center" indent="3"/>
    </xf>
    <xf numFmtId="0" fontId="5" fillId="24" borderId="129" xfId="0" applyFont="1" applyFill="1" applyBorder="1" applyAlignment="1">
      <alignment horizontal="distributed" vertical="center" wrapText="1" indent="2"/>
    </xf>
    <xf numFmtId="0" fontId="5" fillId="24" borderId="28" xfId="0" applyFont="1" applyFill="1" applyBorder="1" applyAlignment="1">
      <alignment horizontal="distributed" vertical="center" wrapText="1" indent="2"/>
    </xf>
    <xf numFmtId="0" fontId="7" fillId="24" borderId="113" xfId="0" applyFont="1" applyFill="1" applyBorder="1" applyAlignment="1">
      <alignment horizontal="distributed" vertical="center" wrapText="1" indent="2"/>
    </xf>
    <xf numFmtId="0" fontId="5" fillId="24" borderId="113" xfId="0" applyFont="1" applyFill="1" applyBorder="1" applyAlignment="1">
      <alignment horizontal="distributed" vertical="center" wrapText="1" indent="3"/>
    </xf>
    <xf numFmtId="0" fontId="5" fillId="24" borderId="114" xfId="0" applyFont="1" applyFill="1" applyBorder="1" applyAlignment="1">
      <alignment horizontal="distributed" vertical="center" wrapText="1" indent="3"/>
    </xf>
    <xf numFmtId="0" fontId="5" fillId="24" borderId="112" xfId="0" applyFont="1" applyFill="1" applyBorder="1" applyAlignment="1">
      <alignment horizontal="distributed" vertical="center" wrapText="1" indent="2"/>
    </xf>
    <xf numFmtId="0" fontId="7" fillId="24" borderId="112" xfId="0" applyFont="1" applyFill="1" applyBorder="1" applyAlignment="1">
      <alignment horizontal="distributed" vertical="center" wrapText="1" indent="2"/>
    </xf>
    <xf numFmtId="0" fontId="7" fillId="24" borderId="133" xfId="0" applyFont="1" applyFill="1" applyBorder="1" applyAlignment="1">
      <alignment horizontal="distributed" vertical="center" wrapText="1" indent="2"/>
    </xf>
    <xf numFmtId="177" fontId="5" fillId="27" borderId="140" xfId="33" applyNumberFormat="1" applyFont="1" applyFill="1" applyBorder="1" applyAlignment="1">
      <alignment vertical="center"/>
    </xf>
    <xf numFmtId="177" fontId="5" fillId="27" borderId="141" xfId="33" applyNumberFormat="1" applyFont="1" applyFill="1" applyBorder="1" applyAlignment="1">
      <alignment vertical="center"/>
    </xf>
    <xf numFmtId="177" fontId="5" fillId="0" borderId="137" xfId="33" applyNumberFormat="1" applyFont="1" applyBorder="1" applyAlignment="1" applyProtection="1">
      <alignment horizontal="right" vertical="center"/>
      <protection locked="0"/>
    </xf>
    <xf numFmtId="177" fontId="5" fillId="0" borderId="96" xfId="33" applyNumberFormat="1" applyFont="1" applyBorder="1" applyAlignment="1" applyProtection="1">
      <alignment horizontal="right" vertical="center"/>
      <protection locked="0"/>
    </xf>
    <xf numFmtId="177" fontId="5" fillId="0" borderId="136" xfId="33" applyNumberFormat="1" applyFont="1" applyBorder="1" applyAlignment="1" applyProtection="1">
      <alignment horizontal="right" vertical="center"/>
      <protection locked="0"/>
    </xf>
    <xf numFmtId="177" fontId="5" fillId="0" borderId="95" xfId="33" applyNumberFormat="1" applyFont="1" applyBorder="1" applyAlignment="1" applyProtection="1">
      <alignment horizontal="right" vertical="center"/>
      <protection locked="0"/>
    </xf>
    <xf numFmtId="177" fontId="5" fillId="0" borderId="142" xfId="33" applyNumberFormat="1" applyFont="1" applyBorder="1" applyAlignment="1" applyProtection="1">
      <alignment horizontal="right" vertical="center"/>
      <protection locked="0"/>
    </xf>
    <xf numFmtId="177" fontId="5" fillId="0" borderId="143" xfId="33" applyNumberFormat="1" applyFont="1" applyBorder="1" applyAlignment="1" applyProtection="1">
      <alignment horizontal="right" vertical="center"/>
      <protection locked="0"/>
    </xf>
    <xf numFmtId="177" fontId="5" fillId="27" borderId="134" xfId="33" applyNumberFormat="1" applyFont="1" applyFill="1" applyBorder="1" applyAlignment="1">
      <alignment vertical="center"/>
    </xf>
    <xf numFmtId="177" fontId="5" fillId="27" borderId="135" xfId="33" applyNumberFormat="1" applyFont="1" applyFill="1" applyBorder="1" applyAlignment="1">
      <alignment vertical="center"/>
    </xf>
    <xf numFmtId="177" fontId="5" fillId="27" borderId="74" xfId="33" applyNumberFormat="1" applyFont="1" applyFill="1" applyBorder="1" applyAlignment="1">
      <alignment vertical="center"/>
    </xf>
    <xf numFmtId="177" fontId="5" fillId="27" borderId="62" xfId="33" applyNumberFormat="1" applyFont="1" applyFill="1" applyBorder="1" applyAlignment="1">
      <alignment vertical="center"/>
    </xf>
    <xf numFmtId="177" fontId="5" fillId="27" borderId="153" xfId="33" applyNumberFormat="1" applyFont="1" applyFill="1" applyBorder="1" applyAlignment="1">
      <alignment vertical="center"/>
    </xf>
    <xf numFmtId="177" fontId="5" fillId="27" borderId="154" xfId="33" applyNumberFormat="1" applyFont="1" applyFill="1" applyBorder="1" applyAlignment="1">
      <alignment vertical="center"/>
    </xf>
    <xf numFmtId="177" fontId="5" fillId="0" borderId="90" xfId="33" applyNumberFormat="1" applyFont="1" applyBorder="1" applyAlignment="1" applyProtection="1">
      <alignment horizontal="right" vertical="center"/>
      <protection locked="0"/>
    </xf>
    <xf numFmtId="177" fontId="5" fillId="0" borderId="91" xfId="33" applyNumberFormat="1" applyFont="1" applyBorder="1" applyAlignment="1" applyProtection="1">
      <alignment horizontal="right" vertical="center"/>
      <protection locked="0"/>
    </xf>
    <xf numFmtId="0" fontId="5" fillId="29" borderId="11" xfId="0" applyFont="1" applyFill="1" applyBorder="1" applyAlignment="1">
      <alignment horizontal="center" vertical="center"/>
    </xf>
    <xf numFmtId="0" fontId="5" fillId="24" borderId="122" xfId="0" applyFont="1" applyFill="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wrapText="1" shrinkToFit="1"/>
    </xf>
    <xf numFmtId="177" fontId="5" fillId="27" borderId="138" xfId="33" applyNumberFormat="1" applyFont="1" applyFill="1" applyBorder="1" applyAlignment="1">
      <alignment vertical="center"/>
    </xf>
    <xf numFmtId="177" fontId="5" fillId="27" borderId="144" xfId="33" applyNumberFormat="1" applyFont="1" applyFill="1" applyBorder="1" applyAlignment="1">
      <alignment vertical="center"/>
    </xf>
    <xf numFmtId="177" fontId="5" fillId="27" borderId="145" xfId="33" applyNumberFormat="1" applyFont="1" applyFill="1" applyBorder="1" applyAlignment="1">
      <alignment vertical="center"/>
    </xf>
    <xf numFmtId="177" fontId="5" fillId="27" borderId="146" xfId="33" applyNumberFormat="1" applyFont="1" applyFill="1" applyBorder="1" applyAlignment="1">
      <alignment vertical="center"/>
    </xf>
    <xf numFmtId="0" fontId="5" fillId="0" borderId="2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148"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152" xfId="0" applyFont="1" applyBorder="1" applyAlignment="1">
      <alignment horizontal="center" vertical="center" wrapText="1"/>
    </xf>
    <xf numFmtId="177" fontId="5" fillId="27" borderId="139" xfId="33" applyNumberFormat="1" applyFont="1" applyFill="1" applyBorder="1" applyAlignment="1">
      <alignment vertical="center"/>
    </xf>
    <xf numFmtId="0" fontId="31" fillId="0" borderId="26" xfId="0" applyFont="1" applyBorder="1" applyAlignment="1">
      <alignment horizontal="center" vertical="center" wrapText="1"/>
    </xf>
    <xf numFmtId="0" fontId="31" fillId="0" borderId="11" xfId="0" applyFont="1" applyBorder="1" applyAlignment="1">
      <alignment horizontal="center" vertical="center" wrapText="1"/>
    </xf>
    <xf numFmtId="177" fontId="5" fillId="0" borderId="155" xfId="33" applyNumberFormat="1" applyFont="1" applyBorder="1" applyAlignment="1" applyProtection="1">
      <alignment horizontal="right" vertical="center"/>
      <protection locked="0"/>
    </xf>
    <xf numFmtId="0" fontId="5" fillId="24" borderId="129" xfId="0" applyFont="1" applyFill="1" applyBorder="1" applyAlignment="1">
      <alignment horizontal="center" vertical="center"/>
    </xf>
    <xf numFmtId="0" fontId="5" fillId="0" borderId="147"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24" borderId="112" xfId="0" applyFont="1" applyFill="1" applyBorder="1" applyAlignment="1">
      <alignment horizontal="distributed" vertical="center" indent="2"/>
    </xf>
    <xf numFmtId="0" fontId="5" fillId="24" borderId="28" xfId="0" applyFont="1" applyFill="1" applyBorder="1" applyAlignment="1">
      <alignment horizontal="distributed" vertical="center" indent="2"/>
    </xf>
    <xf numFmtId="0" fontId="5" fillId="24" borderId="112" xfId="0" applyFont="1" applyFill="1" applyBorder="1" applyAlignment="1">
      <alignment horizontal="distributed" vertical="center" indent="1"/>
    </xf>
    <xf numFmtId="0" fontId="5" fillId="24" borderId="28" xfId="0" applyFont="1" applyFill="1" applyBorder="1" applyAlignment="1">
      <alignment horizontal="distributed" vertical="center" indent="1"/>
    </xf>
    <xf numFmtId="0" fontId="0" fillId="0" borderId="77" xfId="0" applyFont="1" applyBorder="1" applyAlignment="1">
      <alignment horizontal="distributed" vertical="center"/>
    </xf>
    <xf numFmtId="0" fontId="0" fillId="0" borderId="19" xfId="0" applyFont="1" applyBorder="1" applyAlignment="1">
      <alignment vertical="center"/>
    </xf>
    <xf numFmtId="0" fontId="0" fillId="0" borderId="19" xfId="0" applyFont="1" applyBorder="1" applyAlignment="1">
      <alignment horizontal="distributed" vertical="center"/>
    </xf>
    <xf numFmtId="0" fontId="5" fillId="0" borderId="156" xfId="0" applyFont="1" applyBorder="1" applyAlignment="1">
      <alignment horizontal="center" vertical="center" wrapText="1"/>
    </xf>
    <xf numFmtId="0" fontId="5" fillId="0" borderId="147" xfId="0" applyFont="1" applyBorder="1" applyAlignment="1">
      <alignment horizontal="center" vertical="center" wrapText="1"/>
    </xf>
    <xf numFmtId="0" fontId="5" fillId="0" borderId="159" xfId="0" applyFont="1" applyBorder="1" applyAlignment="1">
      <alignment horizontal="center" vertical="center" wrapText="1"/>
    </xf>
    <xf numFmtId="0" fontId="5" fillId="25" borderId="118" xfId="42" applyFont="1" applyFill="1" applyBorder="1" applyAlignment="1" applyProtection="1">
      <alignment horizontal="center" vertical="center"/>
    </xf>
    <xf numFmtId="0" fontId="5" fillId="25" borderId="99" xfId="42" applyFont="1" applyFill="1" applyBorder="1" applyAlignment="1" applyProtection="1">
      <alignment horizontal="center" vertical="center"/>
    </xf>
    <xf numFmtId="0" fontId="5" fillId="25" borderId="124" xfId="42" applyFont="1" applyFill="1" applyBorder="1" applyAlignment="1" applyProtection="1">
      <alignment horizontal="center" vertical="center"/>
    </xf>
    <xf numFmtId="0" fontId="5" fillId="25" borderId="97" xfId="42" applyFont="1" applyFill="1" applyBorder="1" applyAlignment="1" applyProtection="1">
      <alignment horizontal="center" vertical="center"/>
    </xf>
    <xf numFmtId="0" fontId="5" fillId="25" borderId="119" xfId="42" applyFont="1" applyFill="1" applyBorder="1" applyAlignment="1" applyProtection="1">
      <alignment horizontal="center" vertical="center"/>
    </xf>
    <xf numFmtId="0" fontId="5" fillId="25" borderId="108" xfId="42" applyFont="1" applyFill="1" applyBorder="1" applyAlignment="1" applyProtection="1">
      <alignment horizontal="center" vertical="center"/>
    </xf>
    <xf numFmtId="0" fontId="5" fillId="0" borderId="123" xfId="0" applyFont="1" applyBorder="1" applyAlignment="1">
      <alignment horizontal="center" vertical="center"/>
    </xf>
    <xf numFmtId="0" fontId="5" fillId="0" borderId="78" xfId="0" applyFont="1" applyBorder="1" applyAlignment="1">
      <alignment horizontal="center" vertical="center"/>
    </xf>
    <xf numFmtId="0" fontId="5" fillId="0" borderId="130" xfId="0" applyFont="1" applyBorder="1" applyAlignment="1">
      <alignment horizontal="distributed" vertical="center"/>
    </xf>
    <xf numFmtId="0" fontId="5" fillId="0" borderId="57" xfId="0" applyFont="1" applyBorder="1" applyAlignment="1">
      <alignment horizontal="distributed" vertical="center"/>
    </xf>
    <xf numFmtId="0" fontId="0" fillId="0" borderId="77" xfId="0" applyFont="1" applyBorder="1" applyAlignment="1">
      <alignment horizontal="center" vertical="center"/>
    </xf>
    <xf numFmtId="0" fontId="0" fillId="0" borderId="109" xfId="0" applyFont="1" applyBorder="1" applyAlignment="1">
      <alignment horizontal="center" vertical="center"/>
    </xf>
    <xf numFmtId="0" fontId="5" fillId="0" borderId="34" xfId="0" applyFont="1" applyBorder="1" applyAlignment="1">
      <alignment horizontal="distributed" vertical="center"/>
    </xf>
    <xf numFmtId="0" fontId="5" fillId="0" borderId="19" xfId="0" applyFont="1" applyBorder="1" applyAlignment="1">
      <alignment horizontal="distributed" vertical="center"/>
    </xf>
    <xf numFmtId="0" fontId="5" fillId="0" borderId="118" xfId="0" applyFont="1" applyBorder="1" applyAlignment="1">
      <alignment horizontal="distributed" vertical="center" indent="3"/>
    </xf>
    <xf numFmtId="0" fontId="5" fillId="0" borderId="99" xfId="0" applyFont="1" applyBorder="1" applyAlignment="1">
      <alignment horizontal="distributed" vertical="center" indent="3"/>
    </xf>
    <xf numFmtId="0" fontId="5" fillId="0" borderId="124" xfId="0" applyFont="1" applyBorder="1" applyAlignment="1">
      <alignment horizontal="distributed" vertical="center" indent="3"/>
    </xf>
    <xf numFmtId="0" fontId="5" fillId="0" borderId="97" xfId="0" applyFont="1" applyBorder="1" applyAlignment="1">
      <alignment horizontal="distributed" vertical="center" indent="3"/>
    </xf>
    <xf numFmtId="0" fontId="5" fillId="0" borderId="119" xfId="0" applyFont="1" applyBorder="1" applyAlignment="1">
      <alignment horizontal="distributed" vertical="center" indent="3"/>
    </xf>
    <xf numFmtId="0" fontId="5" fillId="0" borderId="108" xfId="0" applyFont="1" applyBorder="1" applyAlignment="1">
      <alignment horizontal="distributed" vertical="center" indent="3"/>
    </xf>
    <xf numFmtId="0" fontId="5" fillId="0" borderId="33" xfId="0" applyFont="1" applyBorder="1" applyAlignment="1">
      <alignment horizontal="center" vertical="center"/>
    </xf>
    <xf numFmtId="0" fontId="5" fillId="0" borderId="156" xfId="0" applyFont="1" applyBorder="1" applyAlignment="1">
      <alignment horizontal="center" vertical="center"/>
    </xf>
    <xf numFmtId="0" fontId="5" fillId="24" borderId="34" xfId="0" applyFont="1" applyFill="1" applyBorder="1" applyAlignment="1">
      <alignment horizontal="distributed" vertical="center" indent="1"/>
    </xf>
    <xf numFmtId="0" fontId="5" fillId="24" borderId="19" xfId="0" applyFont="1" applyFill="1" applyBorder="1" applyAlignment="1">
      <alignment horizontal="distributed" vertical="center" indent="1"/>
    </xf>
    <xf numFmtId="0" fontId="5" fillId="24" borderId="157" xfId="0" applyFont="1" applyFill="1" applyBorder="1" applyAlignment="1">
      <alignment horizontal="distributed" vertical="center"/>
    </xf>
    <xf numFmtId="0" fontId="5" fillId="24" borderId="31" xfId="0" applyFont="1" applyFill="1" applyBorder="1" applyAlignment="1">
      <alignment horizontal="distributed" vertical="center"/>
    </xf>
    <xf numFmtId="0" fontId="5" fillId="24" borderId="27" xfId="0" applyFont="1" applyFill="1" applyBorder="1" applyAlignment="1">
      <alignment horizontal="center" vertical="center" wrapText="1"/>
    </xf>
    <xf numFmtId="0" fontId="5" fillId="24" borderId="55" xfId="0" applyFont="1" applyFill="1" applyBorder="1" applyAlignment="1">
      <alignment horizontal="center" vertical="center"/>
    </xf>
    <xf numFmtId="38" fontId="5" fillId="25" borderId="31" xfId="33" applyFont="1" applyFill="1" applyBorder="1" applyAlignment="1">
      <alignment horizontal="center" vertical="center"/>
    </xf>
    <xf numFmtId="38" fontId="5" fillId="25" borderId="32" xfId="33" applyFont="1" applyFill="1" applyBorder="1" applyAlignment="1">
      <alignment horizontal="center" vertical="center"/>
    </xf>
    <xf numFmtId="0" fontId="5" fillId="0" borderId="31" xfId="0" applyFont="1" applyBorder="1" applyAlignment="1">
      <alignment horizontal="distributed" vertical="center" wrapText="1" indent="1"/>
    </xf>
    <xf numFmtId="0" fontId="5" fillId="0" borderId="157"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31" xfId="0" applyFont="1" applyBorder="1" applyAlignment="1">
      <alignment horizontal="center" vertical="center" shrinkToFit="1"/>
    </xf>
    <xf numFmtId="0" fontId="5" fillId="0" borderId="31" xfId="0" applyFont="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ファイル（1-5-2）14" xfId="42"/>
    <cellStyle name="良い" xfId="43" builtinId="26" customBuiltin="1"/>
  </cellStyles>
  <dxfs count="6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mamoto/Desktop/R3&#23398;&#26657;&#32102;&#39135;&#23455;&#26045;&#29366;&#27841;&#35519;&#26619;/&#30476;&#31435;&#23398;&#26657;&#38598;&#35336;/R3&#35519;&#26619;&#31080;&#65288;&#27096;&#24335;&#65297;&#38598;&#35336;&#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umamoto/Desktop/R3&#23398;&#26657;&#32102;&#39135;&#23455;&#26045;&#29366;&#27841;&#35519;&#26619;/&#30476;&#31435;&#23398;&#26657;&#38598;&#35336;/R3&#35519;&#26619;&#31080;&#65288;&#27096;&#24335;&#65299;&#65293;&#65297;&#38598;&#35336;&#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umamoto/Desktop/R3&#23398;&#26657;&#32102;&#39135;&#23455;&#26045;&#29366;&#27841;&#35519;&#26619;/&#30476;&#31435;&#23398;&#26657;&#38598;&#35336;/R3&#35519;&#26619;&#31080;&#65288;&#27096;&#24335;&#65299;&#65293;&#65298;&#38598;&#35336;&#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はじめ"/>
      <sheetName val="県立中３校"/>
      <sheetName val="定時制他６校"/>
      <sheetName val="熊本工業"/>
      <sheetName val="湧心館"/>
      <sheetName val="松橋東"/>
      <sheetName val="大津"/>
      <sheetName val="松橋西"/>
      <sheetName val="松橋"/>
      <sheetName val="天草"/>
      <sheetName val="小国"/>
      <sheetName val="かがやきの森"/>
      <sheetName val="ひのくに"/>
      <sheetName val="芦北"/>
      <sheetName val="菊池"/>
      <sheetName val="熊本"/>
      <sheetName val="盲・聾・はばたき"/>
      <sheetName val="荒尾"/>
      <sheetName val="黒石原"/>
      <sheetName val="かもと稲田"/>
      <sheetName val="鏡わかあゆ"/>
      <sheetName val="球磨"/>
      <sheetName val="おわり"/>
    </sheetNames>
    <sheetDataSet>
      <sheetData sheetId="0"/>
      <sheetData sheetId="1"/>
      <sheetData sheetId="2">
        <row r="10">
          <cell r="D10">
            <v>3</v>
          </cell>
        </row>
        <row r="11">
          <cell r="D11">
            <v>719</v>
          </cell>
        </row>
      </sheetData>
      <sheetData sheetId="3">
        <row r="16">
          <cell r="D16">
            <v>2</v>
          </cell>
        </row>
        <row r="18">
          <cell r="D18">
            <v>6</v>
          </cell>
          <cell r="I18">
            <v>6</v>
          </cell>
        </row>
        <row r="19">
          <cell r="I19">
            <v>124</v>
          </cell>
        </row>
      </sheetData>
      <sheetData sheetId="4">
        <row r="18">
          <cell r="D18">
            <v>1</v>
          </cell>
          <cell r="G18">
            <v>1</v>
          </cell>
        </row>
        <row r="19">
          <cell r="G19">
            <v>103</v>
          </cell>
        </row>
      </sheetData>
      <sheetData sheetId="5">
        <row r="18">
          <cell r="D18">
            <v>1</v>
          </cell>
          <cell r="E18">
            <v>0</v>
          </cell>
          <cell r="G18">
            <v>1</v>
          </cell>
        </row>
        <row r="19">
          <cell r="G19">
            <v>73</v>
          </cell>
        </row>
      </sheetData>
      <sheetData sheetId="6"/>
      <sheetData sheetId="7">
        <row r="16">
          <cell r="D16">
            <v>1</v>
          </cell>
          <cell r="G16">
            <v>1</v>
          </cell>
        </row>
        <row r="17">
          <cell r="G17">
            <v>163</v>
          </cell>
        </row>
      </sheetData>
      <sheetData sheetId="8">
        <row r="16">
          <cell r="D16">
            <v>1</v>
          </cell>
          <cell r="E16">
            <v>0</v>
          </cell>
          <cell r="G16">
            <v>1</v>
          </cell>
          <cell r="I16">
            <v>0</v>
          </cell>
          <cell r="K16">
            <v>0</v>
          </cell>
        </row>
        <row r="17">
          <cell r="G17">
            <v>177</v>
          </cell>
          <cell r="I17">
            <v>0</v>
          </cell>
          <cell r="K17">
            <v>0</v>
          </cell>
        </row>
      </sheetData>
      <sheetData sheetId="9">
        <row r="16">
          <cell r="D16">
            <v>1</v>
          </cell>
          <cell r="E16">
            <v>0</v>
          </cell>
          <cell r="G16">
            <v>1</v>
          </cell>
        </row>
        <row r="17">
          <cell r="G17">
            <v>40</v>
          </cell>
        </row>
      </sheetData>
      <sheetData sheetId="10">
        <row r="16">
          <cell r="D16">
            <v>1</v>
          </cell>
          <cell r="E16">
            <v>0</v>
          </cell>
          <cell r="G16">
            <v>1</v>
          </cell>
        </row>
        <row r="17">
          <cell r="G17">
            <v>107</v>
          </cell>
        </row>
        <row r="20">
          <cell r="E20">
            <v>0</v>
          </cell>
        </row>
      </sheetData>
      <sheetData sheetId="11">
        <row r="16">
          <cell r="D16">
            <v>1</v>
          </cell>
          <cell r="E16">
            <v>0</v>
          </cell>
          <cell r="G16">
            <v>1</v>
          </cell>
        </row>
        <row r="17">
          <cell r="G17">
            <v>40</v>
          </cell>
        </row>
      </sheetData>
      <sheetData sheetId="12">
        <row r="16">
          <cell r="D16">
            <v>1</v>
          </cell>
          <cell r="E16">
            <v>0</v>
          </cell>
          <cell r="G16">
            <v>1</v>
          </cell>
          <cell r="I16">
            <v>0</v>
          </cell>
          <cell r="K16">
            <v>0</v>
          </cell>
        </row>
        <row r="17">
          <cell r="G17">
            <v>88</v>
          </cell>
        </row>
      </sheetData>
      <sheetData sheetId="13">
        <row r="16">
          <cell r="D16">
            <v>1</v>
          </cell>
          <cell r="E16">
            <v>0</v>
          </cell>
          <cell r="G16">
            <v>1</v>
          </cell>
        </row>
        <row r="17">
          <cell r="G17">
            <v>104</v>
          </cell>
        </row>
        <row r="20">
          <cell r="E20">
            <v>0</v>
          </cell>
        </row>
      </sheetData>
      <sheetData sheetId="14">
        <row r="16">
          <cell r="D16">
            <v>1</v>
          </cell>
          <cell r="E16">
            <v>0</v>
          </cell>
          <cell r="G16">
            <v>1</v>
          </cell>
          <cell r="I16">
            <v>0</v>
          </cell>
          <cell r="K16">
            <v>0</v>
          </cell>
        </row>
        <row r="17">
          <cell r="G17">
            <v>30</v>
          </cell>
          <cell r="I17">
            <v>0</v>
          </cell>
          <cell r="K17">
            <v>0</v>
          </cell>
        </row>
        <row r="20">
          <cell r="E20">
            <v>0</v>
          </cell>
        </row>
      </sheetData>
      <sheetData sheetId="15">
        <row r="16">
          <cell r="D16">
            <v>1</v>
          </cell>
          <cell r="E16">
            <v>0</v>
          </cell>
          <cell r="G16">
            <v>1</v>
          </cell>
        </row>
        <row r="17">
          <cell r="G17">
            <v>148</v>
          </cell>
        </row>
        <row r="20">
          <cell r="E20">
            <v>0</v>
          </cell>
        </row>
      </sheetData>
      <sheetData sheetId="16">
        <row r="16">
          <cell r="D16">
            <v>1</v>
          </cell>
          <cell r="G16">
            <v>1</v>
          </cell>
        </row>
        <row r="17">
          <cell r="G17">
            <v>186</v>
          </cell>
        </row>
      </sheetData>
      <sheetData sheetId="17">
        <row r="16">
          <cell r="D16">
            <v>3</v>
          </cell>
          <cell r="E16">
            <v>0</v>
          </cell>
          <cell r="G16">
            <v>3</v>
          </cell>
          <cell r="I16">
            <v>0</v>
          </cell>
          <cell r="K16">
            <v>0</v>
          </cell>
        </row>
        <row r="17">
          <cell r="G17">
            <v>336</v>
          </cell>
          <cell r="I17">
            <v>0</v>
          </cell>
          <cell r="K17">
            <v>0</v>
          </cell>
        </row>
        <row r="20">
          <cell r="E20">
            <v>0</v>
          </cell>
        </row>
      </sheetData>
      <sheetData sheetId="18">
        <row r="16">
          <cell r="D16">
            <v>1</v>
          </cell>
          <cell r="G16">
            <v>1</v>
          </cell>
        </row>
        <row r="17">
          <cell r="G17">
            <v>161</v>
          </cell>
        </row>
      </sheetData>
      <sheetData sheetId="19">
        <row r="16">
          <cell r="D16">
            <v>1</v>
          </cell>
          <cell r="E16">
            <v>0</v>
          </cell>
          <cell r="G16">
            <v>1</v>
          </cell>
        </row>
        <row r="17">
          <cell r="G17">
            <v>70</v>
          </cell>
        </row>
      </sheetData>
      <sheetData sheetId="20">
        <row r="16">
          <cell r="D16">
            <v>1</v>
          </cell>
          <cell r="E16">
            <v>0</v>
          </cell>
          <cell r="G16">
            <v>1</v>
          </cell>
          <cell r="I16">
            <v>0</v>
          </cell>
          <cell r="K16">
            <v>0</v>
          </cell>
        </row>
        <row r="17">
          <cell r="G17">
            <v>45</v>
          </cell>
        </row>
        <row r="20">
          <cell r="E20">
            <v>0</v>
          </cell>
        </row>
      </sheetData>
      <sheetData sheetId="21">
        <row r="16">
          <cell r="D16">
            <v>1</v>
          </cell>
          <cell r="G16">
            <v>1</v>
          </cell>
        </row>
        <row r="17">
          <cell r="G17">
            <v>115</v>
          </cell>
        </row>
      </sheetData>
      <sheetData sheetId="22">
        <row r="16">
          <cell r="D16">
            <v>1</v>
          </cell>
          <cell r="G16">
            <v>1</v>
          </cell>
        </row>
        <row r="17">
          <cell r="G17">
            <v>87</v>
          </cell>
        </row>
      </sheetData>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
      <sheetName val="はじめ"/>
      <sheetName val="県立中３校"/>
      <sheetName val="定時制他６校"/>
      <sheetName val="熊本工業"/>
      <sheetName val="湧心館"/>
      <sheetName val="松橋東"/>
      <sheetName val="大津"/>
      <sheetName val="松橋西"/>
      <sheetName val="松橋"/>
      <sheetName val="天草"/>
      <sheetName val="小国"/>
      <sheetName val="かがやきの森"/>
      <sheetName val="ひのくに"/>
      <sheetName val="芦北"/>
      <sheetName val="菊池"/>
      <sheetName val="熊本"/>
      <sheetName val="盲・聾・はばたき"/>
      <sheetName val="荒尾"/>
      <sheetName val="黒石原"/>
      <sheetName val="かもと稲田"/>
      <sheetName val="球磨"/>
      <sheetName val="鏡わかあゆ"/>
      <sheetName val="おわり"/>
    </sheetNames>
    <sheetDataSet>
      <sheetData sheetId="0" refreshError="1"/>
      <sheetData sheetId="1"/>
      <sheetData sheetId="2"/>
      <sheetData sheetId="3"/>
      <sheetData sheetId="4">
        <row r="18">
          <cell r="E18">
            <v>1</v>
          </cell>
          <cell r="G18">
            <v>2</v>
          </cell>
        </row>
        <row r="19">
          <cell r="C19">
            <v>1</v>
          </cell>
          <cell r="E19">
            <v>1</v>
          </cell>
          <cell r="G19">
            <v>2</v>
          </cell>
        </row>
      </sheetData>
      <sheetData sheetId="5">
        <row r="18">
          <cell r="E18">
            <v>0</v>
          </cell>
          <cell r="G18">
            <v>3</v>
          </cell>
        </row>
        <row r="19">
          <cell r="C19">
            <v>1</v>
          </cell>
          <cell r="E19">
            <v>0</v>
          </cell>
          <cell r="G19">
            <v>0</v>
          </cell>
        </row>
      </sheetData>
      <sheetData sheetId="6"/>
      <sheetData sheetId="7"/>
      <sheetData sheetId="8">
        <row r="16">
          <cell r="E16">
            <v>0</v>
          </cell>
          <cell r="G16">
            <v>0</v>
          </cell>
        </row>
        <row r="17">
          <cell r="E17">
            <v>0</v>
          </cell>
          <cell r="G17">
            <v>0</v>
          </cell>
        </row>
      </sheetData>
      <sheetData sheetId="9">
        <row r="16">
          <cell r="E16">
            <v>1</v>
          </cell>
          <cell r="G16">
            <v>9</v>
          </cell>
        </row>
        <row r="17">
          <cell r="C17">
            <v>1</v>
          </cell>
          <cell r="E17">
            <v>1</v>
          </cell>
          <cell r="G17">
            <v>4</v>
          </cell>
        </row>
      </sheetData>
      <sheetData sheetId="10">
        <row r="16">
          <cell r="G16">
            <v>5</v>
          </cell>
        </row>
        <row r="17">
          <cell r="C17">
            <v>1</v>
          </cell>
          <cell r="G17">
            <v>2</v>
          </cell>
        </row>
      </sheetData>
      <sheetData sheetId="11">
        <row r="16">
          <cell r="E16" t="str">
            <v>‐</v>
          </cell>
          <cell r="G16" t="str">
            <v>‐</v>
          </cell>
        </row>
        <row r="17">
          <cell r="E17" t="str">
            <v>‐</v>
          </cell>
          <cell r="G17" t="str">
            <v>‐</v>
          </cell>
        </row>
      </sheetData>
      <sheetData sheetId="12">
        <row r="16">
          <cell r="E16">
            <v>0</v>
          </cell>
          <cell r="G16">
            <v>0</v>
          </cell>
        </row>
        <row r="17">
          <cell r="C17">
            <v>1</v>
          </cell>
          <cell r="E17">
            <v>0</v>
          </cell>
          <cell r="G17">
            <v>0</v>
          </cell>
        </row>
      </sheetData>
      <sheetData sheetId="13">
        <row r="16">
          <cell r="G16" t="str">
            <v>-</v>
          </cell>
        </row>
        <row r="17">
          <cell r="C17">
            <v>1</v>
          </cell>
          <cell r="G17" t="str">
            <v>-</v>
          </cell>
        </row>
      </sheetData>
      <sheetData sheetId="14">
        <row r="16">
          <cell r="E16">
            <v>0</v>
          </cell>
          <cell r="G16">
            <v>0</v>
          </cell>
        </row>
        <row r="17">
          <cell r="C17">
            <v>1</v>
          </cell>
          <cell r="E17">
            <v>0</v>
          </cell>
          <cell r="G17">
            <v>0</v>
          </cell>
        </row>
      </sheetData>
      <sheetData sheetId="15">
        <row r="16">
          <cell r="E16">
            <v>0</v>
          </cell>
          <cell r="G16">
            <v>0</v>
          </cell>
        </row>
        <row r="17">
          <cell r="E17">
            <v>0</v>
          </cell>
          <cell r="G17">
            <v>0</v>
          </cell>
        </row>
      </sheetData>
      <sheetData sheetId="16">
        <row r="16">
          <cell r="E16">
            <v>2</v>
          </cell>
          <cell r="G16">
            <v>4</v>
          </cell>
        </row>
        <row r="17">
          <cell r="C17">
            <v>1</v>
          </cell>
          <cell r="E17">
            <v>2</v>
          </cell>
          <cell r="G17">
            <v>0</v>
          </cell>
        </row>
      </sheetData>
      <sheetData sheetId="17">
        <row r="16">
          <cell r="E16">
            <v>1</v>
          </cell>
          <cell r="G16">
            <v>14</v>
          </cell>
        </row>
        <row r="17">
          <cell r="C17">
            <v>3</v>
          </cell>
          <cell r="E17">
            <v>1</v>
          </cell>
          <cell r="G17">
            <v>5</v>
          </cell>
        </row>
      </sheetData>
      <sheetData sheetId="18">
        <row r="16">
          <cell r="E16" t="str">
            <v>-</v>
          </cell>
          <cell r="G16" t="str">
            <v>-</v>
          </cell>
        </row>
        <row r="17">
          <cell r="C17" t="str">
            <v>-</v>
          </cell>
        </row>
      </sheetData>
      <sheetData sheetId="19">
        <row r="16">
          <cell r="E16">
            <v>0</v>
          </cell>
          <cell r="G16">
            <v>0</v>
          </cell>
        </row>
        <row r="17">
          <cell r="C17">
            <v>1</v>
          </cell>
          <cell r="E17">
            <v>0</v>
          </cell>
          <cell r="G17">
            <v>0</v>
          </cell>
        </row>
      </sheetData>
      <sheetData sheetId="20">
        <row r="8">
          <cell r="E8" t="str">
            <v>－</v>
          </cell>
          <cell r="G8" t="str">
            <v>－</v>
          </cell>
        </row>
        <row r="9">
          <cell r="E9" t="str">
            <v>－</v>
          </cell>
          <cell r="G9" t="str">
            <v>－</v>
          </cell>
        </row>
        <row r="10">
          <cell r="E10" t="str">
            <v>－</v>
          </cell>
          <cell r="G10" t="str">
            <v>－</v>
          </cell>
        </row>
        <row r="11">
          <cell r="E11" t="str">
            <v>－</v>
          </cell>
          <cell r="G11" t="str">
            <v>－</v>
          </cell>
        </row>
        <row r="12">
          <cell r="E12" t="str">
            <v>－</v>
          </cell>
          <cell r="G12" t="str">
            <v>－</v>
          </cell>
        </row>
        <row r="13">
          <cell r="E13" t="str">
            <v>－</v>
          </cell>
          <cell r="G13" t="str">
            <v>－</v>
          </cell>
        </row>
        <row r="14">
          <cell r="E14" t="str">
            <v>－</v>
          </cell>
          <cell r="G14" t="str">
            <v>－</v>
          </cell>
        </row>
        <row r="15">
          <cell r="E15" t="str">
            <v>－</v>
          </cell>
          <cell r="G15" t="str">
            <v>－</v>
          </cell>
        </row>
        <row r="16">
          <cell r="E16" t="str">
            <v>－</v>
          </cell>
          <cell r="G16" t="str">
            <v>－</v>
          </cell>
        </row>
        <row r="17">
          <cell r="E17" t="str">
            <v>－</v>
          </cell>
          <cell r="G17" t="str">
            <v>－</v>
          </cell>
        </row>
        <row r="18">
          <cell r="E18" t="str">
            <v>－</v>
          </cell>
          <cell r="G18" t="str">
            <v>－</v>
          </cell>
        </row>
        <row r="19">
          <cell r="E19" t="str">
            <v>－</v>
          </cell>
          <cell r="G19" t="str">
            <v>－</v>
          </cell>
        </row>
        <row r="20">
          <cell r="E20" t="str">
            <v>－</v>
          </cell>
          <cell r="G20" t="str">
            <v>－</v>
          </cell>
        </row>
        <row r="21">
          <cell r="E21" t="str">
            <v>－</v>
          </cell>
          <cell r="G21" t="str">
            <v>－</v>
          </cell>
        </row>
      </sheetData>
      <sheetData sheetId="21"/>
      <sheetData sheetId="22">
        <row r="16">
          <cell r="E16">
            <v>0</v>
          </cell>
        </row>
        <row r="17">
          <cell r="C17">
            <v>1</v>
          </cell>
          <cell r="E17">
            <v>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２"/>
      <sheetName val="はじめ"/>
      <sheetName val="県立中３校"/>
      <sheetName val="定時制他６校"/>
      <sheetName val="熊本工業"/>
      <sheetName val="湧心館"/>
      <sheetName val="松橋東"/>
      <sheetName val="大津"/>
      <sheetName val="松橋西"/>
      <sheetName val="松橋"/>
      <sheetName val="天草"/>
      <sheetName val="小国"/>
      <sheetName val="かがやきの森"/>
      <sheetName val="ひのくに"/>
      <sheetName val="芦北"/>
      <sheetName val="菊池"/>
      <sheetName val="熊本"/>
      <sheetName val="盲"/>
      <sheetName val="聾"/>
      <sheetName val="荒尾"/>
      <sheetName val="黒石原"/>
      <sheetName val="かもと稲田"/>
      <sheetName val="鏡わかあゆ"/>
      <sheetName val="おわり"/>
      <sheetName val="球磨"/>
    </sheetNames>
    <sheetDataSet>
      <sheetData sheetId="0"/>
      <sheetData sheetId="1"/>
      <sheetData sheetId="2"/>
      <sheetData sheetId="3"/>
      <sheetData sheetId="4">
        <row r="24">
          <cell r="E24">
            <v>3</v>
          </cell>
        </row>
        <row r="25">
          <cell r="E25">
            <v>1</v>
          </cell>
        </row>
      </sheetData>
      <sheetData sheetId="5">
        <row r="24">
          <cell r="D24">
            <v>3</v>
          </cell>
        </row>
        <row r="25">
          <cell r="D25">
            <v>1</v>
          </cell>
        </row>
      </sheetData>
      <sheetData sheetId="6"/>
      <sheetData sheetId="7"/>
      <sheetData sheetId="8"/>
      <sheetData sheetId="9">
        <row r="21">
          <cell r="D21">
            <v>10</v>
          </cell>
        </row>
        <row r="22">
          <cell r="D22">
            <v>1</v>
          </cell>
        </row>
      </sheetData>
      <sheetData sheetId="10">
        <row r="21">
          <cell r="E21">
            <v>5</v>
          </cell>
        </row>
        <row r="22">
          <cell r="E22">
            <v>1</v>
          </cell>
        </row>
      </sheetData>
      <sheetData sheetId="11"/>
      <sheetData sheetId="12">
        <row r="21">
          <cell r="D21">
            <v>0</v>
          </cell>
        </row>
        <row r="22">
          <cell r="D22">
            <v>1</v>
          </cell>
        </row>
      </sheetData>
      <sheetData sheetId="13">
        <row r="21">
          <cell r="E21">
            <v>0</v>
          </cell>
        </row>
        <row r="22">
          <cell r="E22">
            <v>1</v>
          </cell>
        </row>
      </sheetData>
      <sheetData sheetId="14">
        <row r="21">
          <cell r="D21">
            <v>0</v>
          </cell>
        </row>
        <row r="22">
          <cell r="D22">
            <v>1</v>
          </cell>
        </row>
      </sheetData>
      <sheetData sheetId="15">
        <row r="21">
          <cell r="E21">
            <v>0</v>
          </cell>
        </row>
        <row r="22">
          <cell r="E22">
            <v>0</v>
          </cell>
        </row>
      </sheetData>
      <sheetData sheetId="16">
        <row r="21">
          <cell r="E21">
            <v>6</v>
          </cell>
        </row>
        <row r="22">
          <cell r="E22">
            <v>1</v>
          </cell>
        </row>
      </sheetData>
      <sheetData sheetId="17">
        <row r="21">
          <cell r="F21">
            <v>15</v>
          </cell>
        </row>
        <row r="22">
          <cell r="F22">
            <v>3</v>
          </cell>
        </row>
      </sheetData>
      <sheetData sheetId="18"/>
      <sheetData sheetId="19">
        <row r="21">
          <cell r="D21" t="str">
            <v>-</v>
          </cell>
          <cell r="E21" t="str">
            <v>-</v>
          </cell>
          <cell r="F21" t="str">
            <v>-</v>
          </cell>
          <cell r="G21" t="str">
            <v>-</v>
          </cell>
          <cell r="H21" t="str">
            <v>-</v>
          </cell>
          <cell r="I21" t="str">
            <v>-</v>
          </cell>
          <cell r="J21" t="str">
            <v>-</v>
          </cell>
          <cell r="K21" t="str">
            <v>-</v>
          </cell>
          <cell r="L21" t="str">
            <v>-</v>
          </cell>
        </row>
      </sheetData>
      <sheetData sheetId="20">
        <row r="21">
          <cell r="F21">
            <v>0</v>
          </cell>
        </row>
        <row r="22">
          <cell r="F22">
            <v>1</v>
          </cell>
        </row>
      </sheetData>
      <sheetData sheetId="21"/>
      <sheetData sheetId="22">
        <row r="21">
          <cell r="E21">
            <v>0</v>
          </cell>
        </row>
        <row r="22">
          <cell r="E22">
            <v>1</v>
          </cell>
        </row>
      </sheetData>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Q21"/>
  <sheetViews>
    <sheetView showGridLines="0" view="pageBreakPreview" zoomScale="87" zoomScaleNormal="100" zoomScaleSheetLayoutView="87" workbookViewId="0">
      <selection activeCell="E2" sqref="E2"/>
    </sheetView>
  </sheetViews>
  <sheetFormatPr defaultRowHeight="13.5" x14ac:dyDescent="0.15"/>
  <cols>
    <col min="1" max="1" width="3.25" style="2" customWidth="1"/>
    <col min="2" max="2" width="14.75" style="2" customWidth="1"/>
    <col min="3" max="3" width="10.875" style="2" customWidth="1"/>
    <col min="4" max="6" width="10.625" style="2" customWidth="1"/>
    <col min="7" max="7" width="10.5" style="2" customWidth="1"/>
    <col min="8" max="8" width="7.625" style="2" customWidth="1"/>
    <col min="9" max="9" width="10.625" style="2" customWidth="1"/>
    <col min="10" max="10" width="8.625" style="2" customWidth="1"/>
    <col min="11" max="11" width="10.625" style="2" customWidth="1"/>
    <col min="12" max="12" width="7.625" style="2" customWidth="1"/>
    <col min="13" max="13" width="10.625" style="2" customWidth="1"/>
    <col min="14" max="14" width="7.625" style="2" customWidth="1"/>
    <col min="15" max="16384" width="9" style="2"/>
  </cols>
  <sheetData>
    <row r="1" spans="1:17" ht="26.25" customHeight="1" x14ac:dyDescent="0.15">
      <c r="J1" s="63" t="s">
        <v>34</v>
      </c>
      <c r="K1" s="199" t="s">
        <v>123</v>
      </c>
      <c r="L1" s="200"/>
      <c r="M1" s="200"/>
      <c r="N1" s="201"/>
    </row>
    <row r="2" spans="1:17" ht="17.25" customHeight="1" x14ac:dyDescent="0.15">
      <c r="A2" s="14" t="s">
        <v>1</v>
      </c>
      <c r="J2" s="197"/>
      <c r="K2" s="202"/>
      <c r="L2" s="202"/>
    </row>
    <row r="3" spans="1:17" x14ac:dyDescent="0.15">
      <c r="J3" s="12"/>
      <c r="K3" s="12"/>
      <c r="L3" s="12"/>
      <c r="M3" s="12"/>
      <c r="N3" s="12"/>
    </row>
    <row r="4" spans="1:17" ht="18" thickBot="1" x14ac:dyDescent="0.2">
      <c r="B4" s="4" t="s">
        <v>117</v>
      </c>
    </row>
    <row r="5" spans="1:17" ht="21.75" customHeight="1" x14ac:dyDescent="0.15">
      <c r="B5" s="220" t="s">
        <v>38</v>
      </c>
      <c r="C5" s="221"/>
      <c r="D5" s="214" t="s">
        <v>20</v>
      </c>
      <c r="E5" s="26"/>
      <c r="F5" s="203" t="s">
        <v>37</v>
      </c>
      <c r="G5" s="205" t="s">
        <v>2</v>
      </c>
      <c r="H5" s="206"/>
      <c r="I5" s="207" t="s">
        <v>3</v>
      </c>
      <c r="J5" s="206"/>
      <c r="K5" s="208" t="s">
        <v>4</v>
      </c>
      <c r="L5" s="206"/>
      <c r="M5" s="208" t="s">
        <v>6</v>
      </c>
      <c r="N5" s="209"/>
    </row>
    <row r="6" spans="1:17" ht="26.25" customHeight="1" x14ac:dyDescent="0.15">
      <c r="B6" s="222"/>
      <c r="C6" s="223"/>
      <c r="D6" s="215"/>
      <c r="E6" s="17" t="s">
        <v>36</v>
      </c>
      <c r="F6" s="204"/>
      <c r="G6" s="18" t="s">
        <v>39</v>
      </c>
      <c r="H6" s="17" t="s">
        <v>40</v>
      </c>
      <c r="I6" s="16" t="s">
        <v>39</v>
      </c>
      <c r="J6" s="17" t="s">
        <v>40</v>
      </c>
      <c r="K6" s="16" t="s">
        <v>39</v>
      </c>
      <c r="L6" s="15" t="s">
        <v>40</v>
      </c>
      <c r="M6" s="16" t="s">
        <v>39</v>
      </c>
      <c r="N6" s="27" t="s">
        <v>40</v>
      </c>
    </row>
    <row r="7" spans="1:17" ht="24.75" customHeight="1" x14ac:dyDescent="0.15">
      <c r="B7" s="217" t="s">
        <v>19</v>
      </c>
      <c r="C7" s="19" t="s">
        <v>21</v>
      </c>
      <c r="D7" s="174">
        <f>SUM([1]はじめ:おわり!$D8)</f>
        <v>0</v>
      </c>
      <c r="E7" s="174">
        <f>SUM([1]はじめ:おわり!$E8)</f>
        <v>0</v>
      </c>
      <c r="F7" s="53">
        <f>IF(E7="-",D7,D7-E7)</f>
        <v>0</v>
      </c>
      <c r="G7" s="179">
        <f>SUM([1]はじめ:おわり!$G8)</f>
        <v>0</v>
      </c>
      <c r="H7" s="58" t="str">
        <f>IF($F$7=0,"",G7/$F$7)</f>
        <v/>
      </c>
      <c r="I7" s="174">
        <f>SUM([1]はじめ:おわり!$I8)</f>
        <v>0</v>
      </c>
      <c r="J7" s="58" t="str">
        <f>IF($F$7=0,"",I7/$F$7)</f>
        <v/>
      </c>
      <c r="K7" s="187">
        <f>SUM([1]はじめ:おわり!$K8)</f>
        <v>0</v>
      </c>
      <c r="L7" s="58" t="str">
        <f>IF($F$7=0,"",K7/$F$7)</f>
        <v/>
      </c>
      <c r="M7" s="55">
        <f>SUM(G7,I7,K7)</f>
        <v>0</v>
      </c>
      <c r="N7" s="60" t="str">
        <f>IF($F$7=0,"",M7/$F$7)</f>
        <v/>
      </c>
      <c r="O7" s="216"/>
      <c r="P7" s="216"/>
      <c r="Q7" s="216"/>
    </row>
    <row r="8" spans="1:17" ht="24.75" customHeight="1" x14ac:dyDescent="0.15">
      <c r="B8" s="218"/>
      <c r="C8" s="20" t="s">
        <v>22</v>
      </c>
      <c r="D8" s="175">
        <f>SUM([1]はじめ:おわり!$D9)</f>
        <v>0</v>
      </c>
      <c r="E8" s="34"/>
      <c r="F8" s="54">
        <f>D8</f>
        <v>0</v>
      </c>
      <c r="G8" s="180">
        <f>SUM([1]はじめ:おわり!$G9)</f>
        <v>0</v>
      </c>
      <c r="H8" s="59" t="str">
        <f t="shared" ref="H8:H20" si="0">IF(F8=0,"",G8/F8)</f>
        <v/>
      </c>
      <c r="I8" s="175">
        <f>SUM([1]はじめ:おわり!$I9)</f>
        <v>0</v>
      </c>
      <c r="J8" s="59" t="str">
        <f>IF($F$8=0,"",I8/$F$8)</f>
        <v/>
      </c>
      <c r="K8" s="188">
        <f>SUM([1]はじめ:おわり!$K9)</f>
        <v>0</v>
      </c>
      <c r="L8" s="59" t="str">
        <f>IF($F$8=0,"",K8/$F$8)</f>
        <v/>
      </c>
      <c r="M8" s="56">
        <f t="shared" ref="M8:M20" si="1">SUM(G8,I8,K8)</f>
        <v>0</v>
      </c>
      <c r="N8" s="61" t="str">
        <f>IF($F$8=0,"",M8/$F$8)</f>
        <v/>
      </c>
      <c r="O8" s="216"/>
      <c r="P8" s="216"/>
      <c r="Q8" s="216"/>
    </row>
    <row r="9" spans="1:17" ht="24.75" customHeight="1" x14ac:dyDescent="0.15">
      <c r="B9" s="217" t="s">
        <v>25</v>
      </c>
      <c r="C9" s="21" t="s">
        <v>21</v>
      </c>
      <c r="D9" s="174">
        <f>SUM([1]はじめ:おわり!$D10)</f>
        <v>3</v>
      </c>
      <c r="E9" s="174">
        <f>SUM([1]はじめ:おわり!$E10)</f>
        <v>0</v>
      </c>
      <c r="F9" s="53">
        <f>IF(E9="-",D9,D9-E9)</f>
        <v>3</v>
      </c>
      <c r="G9" s="181">
        <f>SUM([1]はじめ:おわり!$G10)</f>
        <v>0</v>
      </c>
      <c r="H9" s="58">
        <f t="shared" si="0"/>
        <v>0</v>
      </c>
      <c r="I9" s="185">
        <f>SUM([1]はじめ:おわり!$I10)</f>
        <v>0</v>
      </c>
      <c r="J9" s="58">
        <f>IF($F$9=0,"",I9/$F$9)</f>
        <v>0</v>
      </c>
      <c r="K9" s="189">
        <f>SUM([1]はじめ:おわり!$K10)</f>
        <v>0</v>
      </c>
      <c r="L9" s="58">
        <f>IF($F$9=0,"",K9/$F$9)</f>
        <v>0</v>
      </c>
      <c r="M9" s="55">
        <f t="shared" si="1"/>
        <v>0</v>
      </c>
      <c r="N9" s="60">
        <f>IF($F$9=0,"",M9/$F$9)</f>
        <v>0</v>
      </c>
      <c r="O9" s="216"/>
      <c r="P9" s="216"/>
      <c r="Q9" s="216"/>
    </row>
    <row r="10" spans="1:17" ht="24.75" customHeight="1" x14ac:dyDescent="0.15">
      <c r="B10" s="218"/>
      <c r="C10" s="20" t="s">
        <v>23</v>
      </c>
      <c r="D10" s="175">
        <f>SUM([1]はじめ:おわり!$D11)</f>
        <v>719</v>
      </c>
      <c r="E10" s="34"/>
      <c r="F10" s="54">
        <f>D10</f>
        <v>719</v>
      </c>
      <c r="G10" s="182">
        <f>SUM([1]はじめ:おわり!$G11)</f>
        <v>0</v>
      </c>
      <c r="H10" s="59">
        <f t="shared" si="0"/>
        <v>0</v>
      </c>
      <c r="I10" s="175">
        <f>SUM([1]はじめ:おわり!$I11)</f>
        <v>0</v>
      </c>
      <c r="J10" s="59">
        <f>IF($F$10=0,"",I10/$F$10)</f>
        <v>0</v>
      </c>
      <c r="K10" s="188">
        <f>SUM([1]はじめ:おわり!$K11)</f>
        <v>0</v>
      </c>
      <c r="L10" s="59">
        <f>IF($F$10=0,"",K10/$F$10)</f>
        <v>0</v>
      </c>
      <c r="M10" s="56">
        <f t="shared" si="1"/>
        <v>0</v>
      </c>
      <c r="N10" s="61">
        <f>IF($F$10=0,"",M10/$F$10)</f>
        <v>0</v>
      </c>
    </row>
    <row r="11" spans="1:17" ht="24.75" customHeight="1" x14ac:dyDescent="0.15">
      <c r="B11" s="210" t="s">
        <v>50</v>
      </c>
      <c r="C11" s="19" t="s">
        <v>21</v>
      </c>
      <c r="D11" s="176">
        <f>SUM([1]はじめ:おわり!$D12)</f>
        <v>0</v>
      </c>
      <c r="E11" s="176">
        <f>SUM([1]はじめ:おわり!$E12)</f>
        <v>0</v>
      </c>
      <c r="F11" s="68">
        <f>IF(E11="-",D11,D11-E11)</f>
        <v>0</v>
      </c>
      <c r="G11" s="179">
        <f>SUM([1]はじめ:おわり!$G12)</f>
        <v>0</v>
      </c>
      <c r="H11" s="39" t="str">
        <f t="shared" si="0"/>
        <v/>
      </c>
      <c r="I11" s="174">
        <f>SUM([1]はじめ:おわり!$I12)</f>
        <v>0</v>
      </c>
      <c r="J11" s="39" t="str">
        <f>IF($F$11=0,"",I11/$F$11)</f>
        <v/>
      </c>
      <c r="K11" s="187">
        <f>SUM([1]はじめ:おわり!$K12)</f>
        <v>0</v>
      </c>
      <c r="L11" s="39" t="str">
        <f>IF($F$11=0,"",K11/$F$11)</f>
        <v/>
      </c>
      <c r="M11" s="55">
        <f t="shared" si="1"/>
        <v>0</v>
      </c>
      <c r="N11" s="42" t="str">
        <f>IF($F$11=0,"",M11/$F$11)</f>
        <v/>
      </c>
    </row>
    <row r="12" spans="1:17" ht="24.75" customHeight="1" x14ac:dyDescent="0.15">
      <c r="B12" s="218"/>
      <c r="C12" s="20" t="s">
        <v>24</v>
      </c>
      <c r="D12" s="175">
        <f>SUM([1]はじめ:おわり!$D13)</f>
        <v>0</v>
      </c>
      <c r="E12" s="34"/>
      <c r="F12" s="37"/>
      <c r="G12" s="180">
        <f>SUM([1]はじめ:おわり!$G13)</f>
        <v>0</v>
      </c>
      <c r="H12" s="40" t="str">
        <f t="shared" si="0"/>
        <v/>
      </c>
      <c r="I12" s="175">
        <f>SUM([1]はじめ:おわり!$I13)</f>
        <v>0</v>
      </c>
      <c r="J12" s="40" t="str">
        <f>IF($F$12=0,"",I12/$F$12)</f>
        <v/>
      </c>
      <c r="K12" s="188">
        <f>SUM([1]はじめ:おわり!$K13)</f>
        <v>0</v>
      </c>
      <c r="L12" s="40" t="str">
        <f>IF($F$12=0,"",K12/$F$12)</f>
        <v/>
      </c>
      <c r="M12" s="56">
        <f t="shared" si="1"/>
        <v>0</v>
      </c>
      <c r="N12" s="43" t="str">
        <f>IF($F$12=0,"",M12/$F$12)</f>
        <v/>
      </c>
    </row>
    <row r="13" spans="1:17" ht="24.75" customHeight="1" x14ac:dyDescent="0.15">
      <c r="B13" s="210" t="s">
        <v>55</v>
      </c>
      <c r="C13" s="19" t="s">
        <v>21</v>
      </c>
      <c r="D13" s="176">
        <f>SUM([1]はじめ:おわり!$D14)</f>
        <v>0</v>
      </c>
      <c r="E13" s="176">
        <f>SUM([1]はじめ:おわり!$E14)</f>
        <v>0</v>
      </c>
      <c r="F13" s="68">
        <f>IF(E13="-",D13,D13-E13)</f>
        <v>0</v>
      </c>
      <c r="G13" s="179">
        <f>SUM([1]はじめ:おわり!$G14)</f>
        <v>0</v>
      </c>
      <c r="H13" s="39" t="str">
        <f t="shared" si="0"/>
        <v/>
      </c>
      <c r="I13" s="174">
        <f>SUM([1]はじめ:おわり!$I14)</f>
        <v>0</v>
      </c>
      <c r="J13" s="39" t="str">
        <f>IF($F$13=0,"",I13/$F$13)</f>
        <v/>
      </c>
      <c r="K13" s="187">
        <f>SUM([1]はじめ:おわり!$K14)</f>
        <v>0</v>
      </c>
      <c r="L13" s="39" t="str">
        <f>IF($F$13=0,"",K13/$F$13)</f>
        <v/>
      </c>
      <c r="M13" s="55">
        <f t="shared" si="1"/>
        <v>0</v>
      </c>
      <c r="N13" s="42" t="str">
        <f>IF($F$13=0,"",M13/$F$13)</f>
        <v/>
      </c>
    </row>
    <row r="14" spans="1:17" ht="24.75" customHeight="1" x14ac:dyDescent="0.15">
      <c r="B14" s="218"/>
      <c r="C14" s="20" t="s">
        <v>23</v>
      </c>
      <c r="D14" s="175">
        <f>SUM([1]はじめ:おわり!$D15)</f>
        <v>0</v>
      </c>
      <c r="E14" s="34"/>
      <c r="F14" s="37"/>
      <c r="G14" s="180">
        <f>SUM([1]はじめ:おわり!$G15)</f>
        <v>0</v>
      </c>
      <c r="H14" s="40" t="str">
        <f t="shared" si="0"/>
        <v/>
      </c>
      <c r="I14" s="175">
        <f>SUM([1]はじめ:おわり!$I15)</f>
        <v>0</v>
      </c>
      <c r="J14" s="40" t="str">
        <f>IF($F$14=0,"",I14/$F$14)</f>
        <v/>
      </c>
      <c r="K14" s="188">
        <f>SUM([1]はじめ:おわり!$K15)</f>
        <v>0</v>
      </c>
      <c r="L14" s="40" t="str">
        <f>IF($F$14=0,"",K14/$F$14)</f>
        <v/>
      </c>
      <c r="M14" s="56">
        <f t="shared" si="1"/>
        <v>0</v>
      </c>
      <c r="N14" s="43" t="str">
        <f>IF($F$14=0,"",M14/$F$14)</f>
        <v/>
      </c>
    </row>
    <row r="15" spans="1:17" ht="24.75" customHeight="1" x14ac:dyDescent="0.15">
      <c r="B15" s="210" t="s">
        <v>49</v>
      </c>
      <c r="C15" s="19" t="s">
        <v>21</v>
      </c>
      <c r="D15" s="176">
        <f>SUM([1]はじめ:おわり!$D16)</f>
        <v>20</v>
      </c>
      <c r="E15" s="176">
        <f>SUM([1]はじめ:おわり!$E16)</f>
        <v>0</v>
      </c>
      <c r="F15" s="68">
        <f>IF(E15="-",D15,D15-E15)</f>
        <v>20</v>
      </c>
      <c r="G15" s="179">
        <f>SUM([1]はじめ:おわり!$G16)</f>
        <v>18</v>
      </c>
      <c r="H15" s="39">
        <f t="shared" si="0"/>
        <v>0.9</v>
      </c>
      <c r="I15" s="174">
        <f>SUM([1]はじめ:おわり!$I16)</f>
        <v>0</v>
      </c>
      <c r="J15" s="39">
        <f>IF($F$15=0,"",I15/$F$15)</f>
        <v>0</v>
      </c>
      <c r="K15" s="187">
        <f>SUM([1]はじめ:おわり!$K16)</f>
        <v>0</v>
      </c>
      <c r="L15" s="39">
        <f>IF($F$15=0,"",K15/$F$15)</f>
        <v>0</v>
      </c>
      <c r="M15" s="55">
        <f t="shared" si="1"/>
        <v>18</v>
      </c>
      <c r="N15" s="42">
        <f>IF($F$15=0,"",M15/$F$15)</f>
        <v>0.9</v>
      </c>
    </row>
    <row r="16" spans="1:17" ht="24.75" customHeight="1" x14ac:dyDescent="0.15">
      <c r="B16" s="219"/>
      <c r="C16" s="20" t="s">
        <v>24</v>
      </c>
      <c r="D16" s="34"/>
      <c r="E16" s="34"/>
      <c r="F16" s="37"/>
      <c r="G16" s="180">
        <f>SUM([1]はじめ:おわり!$G17)</f>
        <v>1897</v>
      </c>
      <c r="H16" s="40" t="str">
        <f t="shared" si="0"/>
        <v/>
      </c>
      <c r="I16" s="175">
        <f>SUM([1]はじめ:おわり!$I17)</f>
        <v>0</v>
      </c>
      <c r="J16" s="40" t="str">
        <f>IF($F$16=0,"",I16/$F$16)</f>
        <v/>
      </c>
      <c r="K16" s="188">
        <f>SUM([1]はじめ:おわり!$K17)</f>
        <v>0</v>
      </c>
      <c r="L16" s="40" t="str">
        <f>IF($F$16=0,"",K16/$F$16)</f>
        <v/>
      </c>
      <c r="M16" s="56">
        <f t="shared" si="1"/>
        <v>1897</v>
      </c>
      <c r="N16" s="43" t="str">
        <f>IF($F$16=0,"",M16/$F$16)</f>
        <v/>
      </c>
    </row>
    <row r="17" spans="2:14" ht="24.75" customHeight="1" x14ac:dyDescent="0.15">
      <c r="B17" s="210" t="s">
        <v>29</v>
      </c>
      <c r="C17" s="22" t="s">
        <v>21</v>
      </c>
      <c r="D17" s="177">
        <f>SUM([1]はじめ:おわり!$D18)</f>
        <v>8</v>
      </c>
      <c r="E17" s="176">
        <f>SUM([1]はじめ:おわり!$E18)</f>
        <v>0</v>
      </c>
      <c r="F17" s="36"/>
      <c r="G17" s="183">
        <f>SUM([1]はじめ:おわり!$G18)</f>
        <v>2</v>
      </c>
      <c r="H17" s="39" t="str">
        <f t="shared" si="0"/>
        <v/>
      </c>
      <c r="I17" s="172">
        <f>SUM([1]はじめ:おわり!$I18)</f>
        <v>6</v>
      </c>
      <c r="J17" s="39" t="str">
        <f>IF($F$17=0,"",I17/$F$17)</f>
        <v/>
      </c>
      <c r="K17" s="167">
        <f>SUM([1]はじめ:おわり!$K18)</f>
        <v>0</v>
      </c>
      <c r="L17" s="39" t="str">
        <f>IF($F$17=0,"",K17/$F$17)</f>
        <v/>
      </c>
      <c r="M17" s="55">
        <f t="shared" si="1"/>
        <v>8</v>
      </c>
      <c r="N17" s="42" t="str">
        <f>IF($F$17=0,"",M17/$F$17)</f>
        <v/>
      </c>
    </row>
    <row r="18" spans="2:14" ht="24.75" customHeight="1" thickBot="1" x14ac:dyDescent="0.2">
      <c r="B18" s="211"/>
      <c r="C18" s="77" t="s">
        <v>23</v>
      </c>
      <c r="D18" s="78"/>
      <c r="E18" s="78"/>
      <c r="F18" s="79"/>
      <c r="G18" s="184">
        <f>SUM([1]はじめ:おわり!$G19)</f>
        <v>176</v>
      </c>
      <c r="H18" s="80" t="str">
        <f t="shared" si="0"/>
        <v/>
      </c>
      <c r="I18" s="186">
        <f>SUM([1]はじめ:おわり!$I19)</f>
        <v>124</v>
      </c>
      <c r="J18" s="80" t="str">
        <f>IF($F$18=0,"",I18/$F$18)</f>
        <v/>
      </c>
      <c r="K18" s="190">
        <f>SUM([1]はじめ:おわり!$K19)</f>
        <v>0</v>
      </c>
      <c r="L18" s="80" t="str">
        <f>IF($F$18=0,"",K18/$F$18)</f>
        <v/>
      </c>
      <c r="M18" s="81">
        <f t="shared" si="1"/>
        <v>300</v>
      </c>
      <c r="N18" s="82" t="str">
        <f>IF($F$18=0,"",M18/$F$18)</f>
        <v/>
      </c>
    </row>
    <row r="19" spans="2:14" ht="24.75" customHeight="1" thickTop="1" x14ac:dyDescent="0.15">
      <c r="B19" s="212" t="s">
        <v>6</v>
      </c>
      <c r="C19" s="83" t="s">
        <v>21</v>
      </c>
      <c r="D19" s="178">
        <v>31</v>
      </c>
      <c r="E19" s="178">
        <f>SUM([1]はじめ:おわり!$E20)</f>
        <v>0</v>
      </c>
      <c r="F19" s="84"/>
      <c r="G19" s="85">
        <f>SUM(G7,G9,G11,G13,G15,G17)</f>
        <v>20</v>
      </c>
      <c r="H19" s="86" t="str">
        <f t="shared" si="0"/>
        <v/>
      </c>
      <c r="I19" s="85">
        <f>SUM(I7,I9,I11,I13,I15,I17)</f>
        <v>6</v>
      </c>
      <c r="J19" s="86" t="str">
        <f>IF($F$19=0,"",I19/$F$19)</f>
        <v/>
      </c>
      <c r="K19" s="85">
        <f>SUM(K7,K9,K11,K13,K15,K17)</f>
        <v>0</v>
      </c>
      <c r="L19" s="86" t="str">
        <f>IF($F$19=0,"",K19/$F$19)</f>
        <v/>
      </c>
      <c r="M19" s="85">
        <f t="shared" si="1"/>
        <v>26</v>
      </c>
      <c r="N19" s="87" t="str">
        <f>IF($F$19=0,"",M19/$F$19)</f>
        <v/>
      </c>
    </row>
    <row r="20" spans="2:14" ht="24.75" customHeight="1" thickBot="1" x14ac:dyDescent="0.2">
      <c r="B20" s="213"/>
      <c r="C20" s="28" t="s">
        <v>24</v>
      </c>
      <c r="D20" s="35"/>
      <c r="E20" s="35"/>
      <c r="F20" s="38"/>
      <c r="G20" s="57">
        <f>SUM(G8,G10,G12,G14,G16,G18)</f>
        <v>2073</v>
      </c>
      <c r="H20" s="41" t="str">
        <f t="shared" si="0"/>
        <v/>
      </c>
      <c r="I20" s="57">
        <f>SUM(I8,I10,I12,I14,I16,I18)</f>
        <v>124</v>
      </c>
      <c r="J20" s="41" t="str">
        <f>IF($F$20=0,"",I20/$F$20)</f>
        <v/>
      </c>
      <c r="K20" s="57">
        <f>SUM(K8,K10,K12,K14,K16,K18)</f>
        <v>0</v>
      </c>
      <c r="L20" s="41" t="str">
        <f>IF($F$20=0,"",K20/$F$20)</f>
        <v/>
      </c>
      <c r="M20" s="69">
        <f t="shared" si="1"/>
        <v>2197</v>
      </c>
      <c r="N20" s="44" t="str">
        <f>IF($F$20=0,"",M20/$F$20)</f>
        <v/>
      </c>
    </row>
    <row r="21" spans="2:14" ht="8.25" hidden="1" customHeight="1" x14ac:dyDescent="0.15"/>
  </sheetData>
  <mergeCells count="17">
    <mergeCell ref="B17:B18"/>
    <mergeCell ref="B19:B20"/>
    <mergeCell ref="D5:D6"/>
    <mergeCell ref="O7:Q9"/>
    <mergeCell ref="B7:B8"/>
    <mergeCell ref="B9:B10"/>
    <mergeCell ref="B15:B16"/>
    <mergeCell ref="B5:C6"/>
    <mergeCell ref="B11:B12"/>
    <mergeCell ref="B13:B14"/>
    <mergeCell ref="K1:N1"/>
    <mergeCell ref="K2:L2"/>
    <mergeCell ref="F5:F6"/>
    <mergeCell ref="G5:H5"/>
    <mergeCell ref="I5:J5"/>
    <mergeCell ref="K5:L5"/>
    <mergeCell ref="M5:N5"/>
  </mergeCells>
  <phoneticPr fontId="2"/>
  <conditionalFormatting sqref="G7 I7">
    <cfRule type="expression" dxfId="65" priority="23">
      <formula>#REF!=#REF!</formula>
    </cfRule>
  </conditionalFormatting>
  <conditionalFormatting sqref="G8 I8">
    <cfRule type="expression" dxfId="64" priority="22">
      <formula>#REF!=#REF!</formula>
    </cfRule>
  </conditionalFormatting>
  <conditionalFormatting sqref="G9 I9">
    <cfRule type="expression" dxfId="63" priority="21">
      <formula>#REF!=#REF!</formula>
    </cfRule>
  </conditionalFormatting>
  <conditionalFormatting sqref="G10 I10">
    <cfRule type="expression" dxfId="62" priority="20">
      <formula>#REF!=#REF!</formula>
    </cfRule>
  </conditionalFormatting>
  <conditionalFormatting sqref="G11 I11">
    <cfRule type="expression" dxfId="61" priority="19">
      <formula>#REF!=#REF!</formula>
    </cfRule>
  </conditionalFormatting>
  <conditionalFormatting sqref="G12 I12">
    <cfRule type="expression" dxfId="60" priority="18">
      <formula>#REF!=#REF!</formula>
    </cfRule>
  </conditionalFormatting>
  <conditionalFormatting sqref="G13 I13">
    <cfRule type="expression" dxfId="59" priority="17">
      <formula>#REF!=#REF!</formula>
    </cfRule>
  </conditionalFormatting>
  <conditionalFormatting sqref="G14 I14">
    <cfRule type="expression" dxfId="58" priority="16">
      <formula>#REF!=#REF!</formula>
    </cfRule>
  </conditionalFormatting>
  <conditionalFormatting sqref="G7">
    <cfRule type="expression" dxfId="57" priority="12">
      <formula>#REF!=#REF!</formula>
    </cfRule>
    <cfRule type="expression" dxfId="56" priority="15">
      <formula>#REF!=#REF!</formula>
    </cfRule>
  </conditionalFormatting>
  <conditionalFormatting sqref="G9">
    <cfRule type="expression" dxfId="55" priority="11">
      <formula>#REF!=#REF!</formula>
    </cfRule>
    <cfRule type="expression" dxfId="54" priority="14">
      <formula>#REF!=#REF!</formula>
    </cfRule>
  </conditionalFormatting>
  <conditionalFormatting sqref="G17">
    <cfRule type="expression" dxfId="53" priority="7">
      <formula>#REF!=#REF!</formula>
    </cfRule>
    <cfRule type="expression" dxfId="52" priority="13">
      <formula>#REF!=#REF!</formula>
    </cfRule>
  </conditionalFormatting>
  <conditionalFormatting sqref="G11">
    <cfRule type="expression" dxfId="51" priority="10">
      <formula>#REF!=#REF!</formula>
    </cfRule>
  </conditionalFormatting>
  <conditionalFormatting sqref="G13">
    <cfRule type="expression" dxfId="50" priority="9">
      <formula>#REF!=#REF!</formula>
    </cfRule>
  </conditionalFormatting>
  <conditionalFormatting sqref="G15">
    <cfRule type="expression" dxfId="49" priority="8">
      <formula>#REF!=#REF!</formula>
    </cfRule>
  </conditionalFormatting>
  <conditionalFormatting sqref="G8">
    <cfRule type="expression" dxfId="48" priority="6">
      <formula>#REF!=#REF!</formula>
    </cfRule>
  </conditionalFormatting>
  <conditionalFormatting sqref="G10">
    <cfRule type="expression" dxfId="47" priority="5">
      <formula>#REF!=#REF!</formula>
    </cfRule>
  </conditionalFormatting>
  <conditionalFormatting sqref="G12">
    <cfRule type="expression" dxfId="46" priority="4">
      <formula>#REF!=#REF!</formula>
    </cfRule>
  </conditionalFormatting>
  <conditionalFormatting sqref="G14">
    <cfRule type="expression" dxfId="45" priority="3">
      <formula>#REF!=#REF!</formula>
    </cfRule>
  </conditionalFormatting>
  <conditionalFormatting sqref="G16">
    <cfRule type="expression" dxfId="44" priority="2">
      <formula>#REF!=#REF!</formula>
    </cfRule>
  </conditionalFormatting>
  <conditionalFormatting sqref="G18">
    <cfRule type="expression" dxfId="43" priority="1">
      <formula>#REF!=#REF!</formula>
    </cfRule>
  </conditionalFormatting>
  <conditionalFormatting sqref="F7 M7">
    <cfRule type="expression" dxfId="42" priority="88">
      <formula>#REF!=#REF!</formula>
    </cfRule>
  </conditionalFormatting>
  <conditionalFormatting sqref="F8 M8">
    <cfRule type="expression" dxfId="41" priority="90">
      <formula>#REF!=#REF!</formula>
    </cfRule>
  </conditionalFormatting>
  <conditionalFormatting sqref="F9 M9">
    <cfRule type="expression" dxfId="40" priority="92">
      <formula>#REF!=#REF!</formula>
    </cfRule>
  </conditionalFormatting>
  <conditionalFormatting sqref="F10 M10">
    <cfRule type="expression" dxfId="39" priority="94">
      <formula>#REF!=#REF!</formula>
    </cfRule>
  </conditionalFormatting>
  <pageMargins left="0.45" right="0.23" top="0.71" bottom="0.2" header="0.51181102362204722" footer="0.3"/>
  <pageSetup paperSize="9" scale="96" orientation="landscape" r:id="rId1"/>
  <headerFooter alignWithMargins="0">
    <oddHeader>&amp;L&amp;12様式１&amp;R【公立学校用】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O12"/>
  <sheetViews>
    <sheetView showGridLines="0" view="pageBreakPreview" zoomScale="87" zoomScaleNormal="100" zoomScaleSheetLayoutView="87" workbookViewId="0">
      <selection activeCell="L20" sqref="L20"/>
    </sheetView>
  </sheetViews>
  <sheetFormatPr defaultRowHeight="13.5" x14ac:dyDescent="0.15"/>
  <cols>
    <col min="1" max="1" width="7.375" style="2" customWidth="1"/>
    <col min="2" max="2" width="19.5" style="2" customWidth="1"/>
    <col min="3" max="3" width="9.125" style="2" customWidth="1"/>
    <col min="4" max="4" width="11.5" style="2" customWidth="1"/>
    <col min="5" max="5" width="9.625" style="2" customWidth="1"/>
    <col min="6" max="6" width="11.5" style="2" customWidth="1"/>
    <col min="7" max="7" width="9.125" style="2" customWidth="1"/>
    <col min="8" max="8" width="11.5" style="2" customWidth="1"/>
    <col min="9" max="9" width="9.625" style="2" customWidth="1"/>
    <col min="10" max="10" width="11.5" style="2" customWidth="1"/>
    <col min="11" max="11" width="9.125" style="2" customWidth="1"/>
    <col min="12" max="12" width="11.5" style="2" customWidth="1"/>
    <col min="13" max="13" width="13.875" style="2" customWidth="1"/>
    <col min="14" max="16384" width="9" style="2"/>
  </cols>
  <sheetData>
    <row r="1" spans="1:15" ht="19.5" customHeight="1" x14ac:dyDescent="0.15">
      <c r="I1" s="62" t="s">
        <v>34</v>
      </c>
      <c r="J1" s="234" t="str">
        <f>学校給食実施状況!K1</f>
        <v>熊本県</v>
      </c>
      <c r="K1" s="235"/>
      <c r="L1" s="236"/>
    </row>
    <row r="2" spans="1:15" x14ac:dyDescent="0.15">
      <c r="F2" s="12"/>
      <c r="I2" s="12"/>
      <c r="J2" s="12"/>
      <c r="K2" s="12"/>
      <c r="L2" s="13"/>
      <c r="M2" s="12"/>
    </row>
    <row r="3" spans="1:15" ht="18" thickBot="1" x14ac:dyDescent="0.2">
      <c r="A3" s="4" t="s">
        <v>118</v>
      </c>
    </row>
    <row r="4" spans="1:15" ht="30" customHeight="1" x14ac:dyDescent="0.15">
      <c r="A4" s="237" t="s">
        <v>28</v>
      </c>
      <c r="B4" s="238"/>
      <c r="C4" s="241" t="s">
        <v>19</v>
      </c>
      <c r="D4" s="242"/>
      <c r="E4" s="246" t="s">
        <v>25</v>
      </c>
      <c r="F4" s="242"/>
      <c r="G4" s="243" t="s">
        <v>50</v>
      </c>
      <c r="H4" s="243"/>
      <c r="I4" s="247" t="s">
        <v>55</v>
      </c>
      <c r="J4" s="248"/>
      <c r="K4" s="244" t="s">
        <v>32</v>
      </c>
      <c r="L4" s="245"/>
    </row>
    <row r="5" spans="1:15" ht="60.75" customHeight="1" thickBot="1" x14ac:dyDescent="0.2">
      <c r="A5" s="239"/>
      <c r="B5" s="240"/>
      <c r="C5" s="64" t="s">
        <v>33</v>
      </c>
      <c r="D5" s="65" t="s">
        <v>22</v>
      </c>
      <c r="E5" s="66" t="s">
        <v>33</v>
      </c>
      <c r="F5" s="116" t="s">
        <v>23</v>
      </c>
      <c r="G5" s="64" t="s">
        <v>33</v>
      </c>
      <c r="H5" s="119" t="s">
        <v>35</v>
      </c>
      <c r="I5" s="66" t="s">
        <v>33</v>
      </c>
      <c r="J5" s="120" t="s">
        <v>23</v>
      </c>
      <c r="K5" s="64" t="s">
        <v>33</v>
      </c>
      <c r="L5" s="67" t="s">
        <v>35</v>
      </c>
      <c r="M5" s="135"/>
      <c r="N5" s="135"/>
      <c r="O5" s="135"/>
    </row>
    <row r="6" spans="1:15" ht="29.25" customHeight="1" x14ac:dyDescent="0.15">
      <c r="A6" s="232" t="s">
        <v>42</v>
      </c>
      <c r="B6" s="233"/>
      <c r="C6" s="160"/>
      <c r="D6" s="161"/>
      <c r="E6" s="162"/>
      <c r="F6" s="162"/>
      <c r="G6" s="163"/>
      <c r="H6" s="164"/>
      <c r="I6" s="165"/>
      <c r="J6" s="166"/>
      <c r="K6" s="117">
        <f t="shared" ref="K6:L9" si="0">SUM(C6,E6,G6,I6)</f>
        <v>0</v>
      </c>
      <c r="L6" s="48">
        <f t="shared" si="0"/>
        <v>0</v>
      </c>
      <c r="M6" s="224"/>
      <c r="N6" s="225"/>
      <c r="O6" s="225"/>
    </row>
    <row r="7" spans="1:15" ht="29.25" customHeight="1" x14ac:dyDescent="0.15">
      <c r="A7" s="230" t="s">
        <v>43</v>
      </c>
      <c r="B7" s="231"/>
      <c r="C7" s="167"/>
      <c r="D7" s="168"/>
      <c r="E7" s="169"/>
      <c r="F7" s="169"/>
      <c r="G7" s="170"/>
      <c r="H7" s="171"/>
      <c r="I7" s="172"/>
      <c r="J7" s="173"/>
      <c r="K7" s="49">
        <f t="shared" si="0"/>
        <v>0</v>
      </c>
      <c r="L7" s="50">
        <f t="shared" si="0"/>
        <v>0</v>
      </c>
      <c r="M7" s="224"/>
      <c r="N7" s="225"/>
      <c r="O7" s="225"/>
    </row>
    <row r="8" spans="1:15" ht="29.25" customHeight="1" thickBot="1" x14ac:dyDescent="0.2">
      <c r="A8" s="228" t="s">
        <v>41</v>
      </c>
      <c r="B8" s="229"/>
      <c r="C8" s="167"/>
      <c r="D8" s="168"/>
      <c r="E8" s="172"/>
      <c r="F8" s="172"/>
      <c r="G8" s="167"/>
      <c r="H8" s="168"/>
      <c r="I8" s="172"/>
      <c r="J8" s="173"/>
      <c r="K8" s="51">
        <f t="shared" si="0"/>
        <v>0</v>
      </c>
      <c r="L8" s="52">
        <f t="shared" si="0"/>
        <v>0</v>
      </c>
    </row>
    <row r="9" spans="1:15" ht="29.25" customHeight="1" thickTop="1" thickBot="1" x14ac:dyDescent="0.2">
      <c r="A9" s="226" t="s">
        <v>0</v>
      </c>
      <c r="B9" s="227"/>
      <c r="C9" s="45">
        <f t="shared" ref="C9:J9" si="1">SUM(C$6,C$7,C$8)</f>
        <v>0</v>
      </c>
      <c r="D9" s="46">
        <f t="shared" si="1"/>
        <v>0</v>
      </c>
      <c r="E9" s="46">
        <f t="shared" si="1"/>
        <v>0</v>
      </c>
      <c r="F9" s="46">
        <f t="shared" si="1"/>
        <v>0</v>
      </c>
      <c r="G9" s="45">
        <f>SUM(G$6,G$7,G$8)</f>
        <v>0</v>
      </c>
      <c r="H9" s="121">
        <f t="shared" si="1"/>
        <v>0</v>
      </c>
      <c r="I9" s="46">
        <f t="shared" si="1"/>
        <v>0</v>
      </c>
      <c r="J9" s="122">
        <f t="shared" si="1"/>
        <v>0</v>
      </c>
      <c r="K9" s="45">
        <f t="shared" si="0"/>
        <v>0</v>
      </c>
      <c r="L9" s="47">
        <f t="shared" si="0"/>
        <v>0</v>
      </c>
    </row>
    <row r="10" spans="1:15" s="70" customFormat="1" ht="12.75" customHeight="1" x14ac:dyDescent="0.15"/>
    <row r="11" spans="1:15" x14ac:dyDescent="0.15">
      <c r="F11" s="12"/>
      <c r="J11" s="12"/>
      <c r="K11" s="12"/>
      <c r="L11" s="13"/>
      <c r="M11" s="12"/>
    </row>
    <row r="12" spans="1:15" s="70" customFormat="1" x14ac:dyDescent="0.15"/>
  </sheetData>
  <mergeCells count="12">
    <mergeCell ref="J1:L1"/>
    <mergeCell ref="A4:B5"/>
    <mergeCell ref="C4:D4"/>
    <mergeCell ref="G4:H4"/>
    <mergeCell ref="K4:L4"/>
    <mergeCell ref="E4:F4"/>
    <mergeCell ref="I4:J4"/>
    <mergeCell ref="M6:O7"/>
    <mergeCell ref="A9:B9"/>
    <mergeCell ref="A8:B8"/>
    <mergeCell ref="A7:B7"/>
    <mergeCell ref="A6:B6"/>
  </mergeCells>
  <phoneticPr fontId="2"/>
  <conditionalFormatting sqref="D9">
    <cfRule type="expression" dxfId="38" priority="95">
      <formula>#REF!</formula>
    </cfRule>
  </conditionalFormatting>
  <conditionalFormatting sqref="C9">
    <cfRule type="expression" dxfId="37" priority="96">
      <formula>#REF!=#REF!</formula>
    </cfRule>
  </conditionalFormatting>
  <conditionalFormatting sqref="E9">
    <cfRule type="expression" dxfId="36" priority="97">
      <formula>#REF!=#REF!</formula>
    </cfRule>
  </conditionalFormatting>
  <conditionalFormatting sqref="F9">
    <cfRule type="expression" dxfId="35" priority="98">
      <formula>#REF!=#REF!</formula>
    </cfRule>
  </conditionalFormatting>
  <conditionalFormatting sqref="G9">
    <cfRule type="expression" dxfId="34" priority="99">
      <formula>#REF!=#REF!</formula>
    </cfRule>
  </conditionalFormatting>
  <conditionalFormatting sqref="H9">
    <cfRule type="expression" dxfId="33" priority="100">
      <formula>#REF!=#REF!</formula>
    </cfRule>
  </conditionalFormatting>
  <conditionalFormatting sqref="I9">
    <cfRule type="expression" dxfId="32" priority="101">
      <formula>#REF!=#REF!</formula>
    </cfRule>
  </conditionalFormatting>
  <conditionalFormatting sqref="J9">
    <cfRule type="expression" dxfId="31" priority="102">
      <formula>#REF!=#REF!</formula>
    </cfRule>
  </conditionalFormatting>
  <printOptions horizontalCentered="1"/>
  <pageMargins left="0.59055118110236227" right="0.59055118110236227" top="0.78740157480314965" bottom="0.55118110236220474" header="0.51181102362204722" footer="0.51181102362204722"/>
  <pageSetup paperSize="9" scale="104" orientation="landscape" r:id="rId1"/>
  <headerFooter alignWithMargins="0">
    <oddHeader>&amp;L&amp;12様式２&amp;R【公立学校用】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M32"/>
  <sheetViews>
    <sheetView showGridLines="0" view="pageBreakPreview" zoomScale="87" zoomScaleNormal="85" zoomScaleSheetLayoutView="87" workbookViewId="0">
      <selection activeCell="O17" sqref="O17"/>
    </sheetView>
  </sheetViews>
  <sheetFormatPr defaultRowHeight="13.5" x14ac:dyDescent="0.15"/>
  <cols>
    <col min="1" max="1" width="4.625" style="2" customWidth="1"/>
    <col min="2" max="2" width="11.25" style="2" customWidth="1"/>
    <col min="3" max="3" width="10.375" style="2" customWidth="1"/>
    <col min="4" max="4" width="19.375" style="2" customWidth="1"/>
    <col min="5" max="8" width="9" style="2"/>
    <col min="9" max="9" width="9.5" style="2" customWidth="1"/>
    <col min="10" max="10" width="10.375" style="2" customWidth="1"/>
    <col min="11" max="16384" width="9" style="2"/>
  </cols>
  <sheetData>
    <row r="1" spans="1:13" ht="24" customHeight="1" x14ac:dyDescent="0.15">
      <c r="F1" s="3" t="s">
        <v>34</v>
      </c>
      <c r="G1" s="265" t="str">
        <f>学校給食実施状況!K1</f>
        <v>熊本県</v>
      </c>
      <c r="H1" s="265"/>
      <c r="I1" s="265"/>
      <c r="J1" s="265"/>
    </row>
    <row r="2" spans="1:13" ht="17.25" x14ac:dyDescent="0.15">
      <c r="A2" s="4" t="s">
        <v>119</v>
      </c>
    </row>
    <row r="3" spans="1:13" ht="14.25" thickBot="1" x14ac:dyDescent="0.2">
      <c r="A3" s="2" t="s">
        <v>116</v>
      </c>
    </row>
    <row r="4" spans="1:13" ht="31.5" customHeight="1" thickBot="1" x14ac:dyDescent="0.2">
      <c r="A4" s="288" t="s">
        <v>28</v>
      </c>
      <c r="B4" s="208"/>
      <c r="C4" s="208"/>
      <c r="D4" s="206"/>
      <c r="E4" s="293" t="s">
        <v>7</v>
      </c>
      <c r="F4" s="294"/>
      <c r="G4" s="295" t="s">
        <v>8</v>
      </c>
      <c r="H4" s="296"/>
      <c r="I4" s="214" t="s">
        <v>6</v>
      </c>
      <c r="J4" s="266"/>
    </row>
    <row r="5" spans="1:13" ht="30" customHeight="1" thickTop="1" thickBot="1" x14ac:dyDescent="0.2">
      <c r="A5" s="289" t="s">
        <v>124</v>
      </c>
      <c r="B5" s="290"/>
      <c r="C5" s="123" t="s">
        <v>125</v>
      </c>
      <c r="D5" s="10" t="s">
        <v>126</v>
      </c>
      <c r="E5" s="253">
        <f>SUM([2]はじめ:おわり!$E8)</f>
        <v>0</v>
      </c>
      <c r="F5" s="254"/>
      <c r="G5" s="253">
        <f>SUM([2]はじめ:おわり!$G8)</f>
        <v>0</v>
      </c>
      <c r="H5" s="263"/>
      <c r="I5" s="257">
        <f t="shared" ref="I5:I18" si="0">SUM(E5,G5)</f>
        <v>0</v>
      </c>
      <c r="J5" s="258"/>
      <c r="K5" s="216"/>
      <c r="L5" s="216"/>
      <c r="M5" s="216"/>
    </row>
    <row r="6" spans="1:13" ht="18" customHeight="1" thickTop="1" thickBot="1" x14ac:dyDescent="0.2">
      <c r="A6" s="291"/>
      <c r="B6" s="292"/>
      <c r="C6" s="159">
        <f>SUM([2]はじめ:おわり!$C9)</f>
        <v>0</v>
      </c>
      <c r="D6" s="6" t="s">
        <v>127</v>
      </c>
      <c r="E6" s="251">
        <f>SUM([2]はじめ:おわり!$E9)</f>
        <v>0</v>
      </c>
      <c r="F6" s="252"/>
      <c r="G6" s="251">
        <f>SUM([2]はじめ:おわり!$G9)</f>
        <v>0</v>
      </c>
      <c r="H6" s="264"/>
      <c r="I6" s="259">
        <f t="shared" si="0"/>
        <v>0</v>
      </c>
      <c r="J6" s="260"/>
      <c r="K6" s="216"/>
      <c r="L6" s="216"/>
      <c r="M6" s="216"/>
    </row>
    <row r="7" spans="1:13" ht="30" customHeight="1" thickTop="1" thickBot="1" x14ac:dyDescent="0.2">
      <c r="A7" s="291" t="s">
        <v>128</v>
      </c>
      <c r="B7" s="292"/>
      <c r="C7" s="123" t="s">
        <v>125</v>
      </c>
      <c r="D7" s="5" t="s">
        <v>126</v>
      </c>
      <c r="E7" s="253">
        <f>SUM([2]はじめ:おわり!$E10)</f>
        <v>0</v>
      </c>
      <c r="F7" s="254"/>
      <c r="G7" s="253">
        <f>SUM([2]はじめ:おわり!$G10)</f>
        <v>0</v>
      </c>
      <c r="H7" s="263"/>
      <c r="I7" s="257">
        <f t="shared" si="0"/>
        <v>0</v>
      </c>
      <c r="J7" s="258"/>
      <c r="K7" s="216"/>
      <c r="L7" s="216"/>
      <c r="M7" s="216"/>
    </row>
    <row r="8" spans="1:13" ht="18" customHeight="1" thickTop="1" thickBot="1" x14ac:dyDescent="0.2">
      <c r="A8" s="291"/>
      <c r="B8" s="292"/>
      <c r="C8" s="158">
        <f>SUM([2]はじめ:おわり!$C11)</f>
        <v>0</v>
      </c>
      <c r="D8" s="7" t="s">
        <v>127</v>
      </c>
      <c r="E8" s="251">
        <f>SUM([2]はじめ:おわり!$E11)</f>
        <v>0</v>
      </c>
      <c r="F8" s="252"/>
      <c r="G8" s="251">
        <f>SUM([2]はじめ:おわり!$G11)</f>
        <v>0</v>
      </c>
      <c r="H8" s="264"/>
      <c r="I8" s="259">
        <f>SUM(E8,G8)</f>
        <v>0</v>
      </c>
      <c r="J8" s="260"/>
    </row>
    <row r="9" spans="1:13" ht="30" customHeight="1" thickTop="1" thickBot="1" x14ac:dyDescent="0.2">
      <c r="A9" s="274" t="s">
        <v>129</v>
      </c>
      <c r="B9" s="275"/>
      <c r="C9" s="124" t="s">
        <v>125</v>
      </c>
      <c r="D9" s="8" t="s">
        <v>126</v>
      </c>
      <c r="E9" s="253">
        <f>SUM([2]はじめ:おわり!$E12)</f>
        <v>0</v>
      </c>
      <c r="F9" s="254"/>
      <c r="G9" s="253">
        <f>SUM([2]はじめ:おわり!$G12)</f>
        <v>0</v>
      </c>
      <c r="H9" s="263"/>
      <c r="I9" s="257">
        <f>SUM(E9,G9)</f>
        <v>0</v>
      </c>
      <c r="J9" s="258"/>
    </row>
    <row r="10" spans="1:13" ht="18" customHeight="1" thickTop="1" thickBot="1" x14ac:dyDescent="0.2">
      <c r="A10" s="274"/>
      <c r="B10" s="275"/>
      <c r="C10" s="156">
        <f>SUM([2]はじめ:おわり!$C13)</f>
        <v>0</v>
      </c>
      <c r="D10" s="7" t="s">
        <v>127</v>
      </c>
      <c r="E10" s="251">
        <f>SUM([2]はじめ:おわり!$E13)</f>
        <v>0</v>
      </c>
      <c r="F10" s="252"/>
      <c r="G10" s="251">
        <f>SUM([2]はじめ:おわり!$G13)</f>
        <v>0</v>
      </c>
      <c r="H10" s="264"/>
      <c r="I10" s="259">
        <f t="shared" si="0"/>
        <v>0</v>
      </c>
      <c r="J10" s="260"/>
    </row>
    <row r="11" spans="1:13" ht="30" customHeight="1" thickTop="1" thickBot="1" x14ac:dyDescent="0.2">
      <c r="A11" s="274" t="s">
        <v>130</v>
      </c>
      <c r="B11" s="275"/>
      <c r="C11" s="124" t="s">
        <v>125</v>
      </c>
      <c r="D11" s="8" t="s">
        <v>126</v>
      </c>
      <c r="E11" s="253">
        <f>SUM([2]はじめ:おわり!$E14)</f>
        <v>0</v>
      </c>
      <c r="F11" s="254"/>
      <c r="G11" s="253">
        <f>SUM([2]はじめ:おわり!$G14)</f>
        <v>0</v>
      </c>
      <c r="H11" s="263"/>
      <c r="I11" s="257">
        <f t="shared" si="0"/>
        <v>0</v>
      </c>
      <c r="J11" s="258"/>
    </row>
    <row r="12" spans="1:13" ht="18" customHeight="1" thickTop="1" thickBot="1" x14ac:dyDescent="0.2">
      <c r="A12" s="274"/>
      <c r="B12" s="275"/>
      <c r="C12" s="156">
        <f>SUM([2]はじめ:おわり!$C15)</f>
        <v>0</v>
      </c>
      <c r="D12" s="7" t="s">
        <v>127</v>
      </c>
      <c r="E12" s="251">
        <f>SUM([2]はじめ:おわり!$E15)</f>
        <v>0</v>
      </c>
      <c r="F12" s="252"/>
      <c r="G12" s="251">
        <f>SUM([2]はじめ:おわり!$G15)</f>
        <v>0</v>
      </c>
      <c r="H12" s="264"/>
      <c r="I12" s="259">
        <f t="shared" si="0"/>
        <v>0</v>
      </c>
      <c r="J12" s="260"/>
    </row>
    <row r="13" spans="1:13" ht="30" customHeight="1" thickTop="1" thickBot="1" x14ac:dyDescent="0.2">
      <c r="A13" s="274" t="s">
        <v>131</v>
      </c>
      <c r="B13" s="275"/>
      <c r="C13" s="124" t="s">
        <v>125</v>
      </c>
      <c r="D13" s="8" t="s">
        <v>126</v>
      </c>
      <c r="E13" s="253">
        <f>SUM([2]はじめ:おわり!$E16)</f>
        <v>4</v>
      </c>
      <c r="F13" s="254"/>
      <c r="G13" s="253">
        <f>SUM([2]はじめ:おわり!$G16)</f>
        <v>32</v>
      </c>
      <c r="H13" s="263"/>
      <c r="I13" s="257">
        <f t="shared" si="0"/>
        <v>36</v>
      </c>
      <c r="J13" s="258"/>
    </row>
    <row r="14" spans="1:13" ht="18" customHeight="1" thickTop="1" thickBot="1" x14ac:dyDescent="0.2">
      <c r="A14" s="274"/>
      <c r="B14" s="275"/>
      <c r="C14" s="157">
        <f>SUM([2]はじめ:おわり!$C17)</f>
        <v>11</v>
      </c>
      <c r="D14" s="9" t="s">
        <v>127</v>
      </c>
      <c r="E14" s="251">
        <f>SUM([2]はじめ:おわり!$E17)</f>
        <v>4</v>
      </c>
      <c r="F14" s="252"/>
      <c r="G14" s="251">
        <f>SUM([2]はじめ:おわり!$G17)</f>
        <v>11</v>
      </c>
      <c r="H14" s="264"/>
      <c r="I14" s="259">
        <f t="shared" si="0"/>
        <v>15</v>
      </c>
      <c r="J14" s="260"/>
    </row>
    <row r="15" spans="1:13" ht="30" customHeight="1" thickTop="1" thickBot="1" x14ac:dyDescent="0.2">
      <c r="A15" s="285" t="s">
        <v>132</v>
      </c>
      <c r="B15" s="286"/>
      <c r="C15" s="124" t="s">
        <v>125</v>
      </c>
      <c r="D15" s="5" t="s">
        <v>126</v>
      </c>
      <c r="E15" s="253">
        <f>SUM([2]はじめ:おわり!$E18)</f>
        <v>1</v>
      </c>
      <c r="F15" s="254"/>
      <c r="G15" s="253">
        <f>SUM([2]はじめ:おわり!$G18)</f>
        <v>5</v>
      </c>
      <c r="H15" s="263"/>
      <c r="I15" s="257">
        <f t="shared" si="0"/>
        <v>6</v>
      </c>
      <c r="J15" s="258"/>
    </row>
    <row r="16" spans="1:13" ht="18" customHeight="1" thickTop="1" thickBot="1" x14ac:dyDescent="0.2">
      <c r="A16" s="285"/>
      <c r="B16" s="286"/>
      <c r="C16" s="156">
        <f>SUM([2]はじめ:おわり!$C19)</f>
        <v>2</v>
      </c>
      <c r="D16" s="7" t="s">
        <v>127</v>
      </c>
      <c r="E16" s="251">
        <f>SUM([2]はじめ:おわり!$E19)</f>
        <v>1</v>
      </c>
      <c r="F16" s="252"/>
      <c r="G16" s="251">
        <f>SUM([2]はじめ:おわり!$G19)</f>
        <v>2</v>
      </c>
      <c r="H16" s="264"/>
      <c r="I16" s="259">
        <f t="shared" si="0"/>
        <v>3</v>
      </c>
      <c r="J16" s="260"/>
    </row>
    <row r="17" spans="1:10" ht="30" customHeight="1" thickTop="1" thickBot="1" x14ac:dyDescent="0.2">
      <c r="A17" s="274" t="s">
        <v>133</v>
      </c>
      <c r="B17" s="275"/>
      <c r="C17" s="124" t="s">
        <v>134</v>
      </c>
      <c r="D17" s="10" t="s">
        <v>126</v>
      </c>
      <c r="E17" s="253">
        <f>SUM([2]はじめ:おわり!$E20)</f>
        <v>0</v>
      </c>
      <c r="F17" s="254"/>
      <c r="G17" s="253">
        <f>SUM([2]はじめ:おわり!$G20)</f>
        <v>0</v>
      </c>
      <c r="H17" s="263"/>
      <c r="I17" s="257">
        <f>SUM(E17,G17)</f>
        <v>0</v>
      </c>
      <c r="J17" s="258"/>
    </row>
    <row r="18" spans="1:10" ht="21" customHeight="1" thickTop="1" thickBot="1" x14ac:dyDescent="0.2">
      <c r="A18" s="276"/>
      <c r="B18" s="277"/>
      <c r="C18" s="155">
        <f>SUM([2]はじめ:おわり!$E21)</f>
        <v>0</v>
      </c>
      <c r="D18" s="11" t="s">
        <v>127</v>
      </c>
      <c r="E18" s="255">
        <f>SUM([2]はじめ:おわり!$E21)</f>
        <v>0</v>
      </c>
      <c r="F18" s="256"/>
      <c r="G18" s="255">
        <f>SUM([2]はじめ:おわり!$G21)</f>
        <v>0</v>
      </c>
      <c r="H18" s="287"/>
      <c r="I18" s="261">
        <f t="shared" si="0"/>
        <v>0</v>
      </c>
      <c r="J18" s="262"/>
    </row>
    <row r="19" spans="1:10" ht="23.25" customHeight="1" thickTop="1" x14ac:dyDescent="0.15">
      <c r="A19" s="278" t="s">
        <v>135</v>
      </c>
      <c r="B19" s="279"/>
      <c r="C19" s="280"/>
      <c r="D19" s="10" t="s">
        <v>126</v>
      </c>
      <c r="E19" s="272">
        <f>SUM(E5,E7,E9,E11,E13,E15,E17)</f>
        <v>5</v>
      </c>
      <c r="F19" s="273"/>
      <c r="G19" s="272">
        <f>SUM(G5,G7,G9,G11,G13,G15,G17)</f>
        <v>37</v>
      </c>
      <c r="H19" s="273"/>
      <c r="I19" s="249">
        <f>SUM(I5,I7,I9,I11,I13,I15,I17)</f>
        <v>42</v>
      </c>
      <c r="J19" s="250"/>
    </row>
    <row r="20" spans="1:10" ht="23.25" customHeight="1" thickBot="1" x14ac:dyDescent="0.2">
      <c r="A20" s="281"/>
      <c r="B20" s="282"/>
      <c r="C20" s="283"/>
      <c r="D20" s="25" t="s">
        <v>127</v>
      </c>
      <c r="E20" s="270">
        <f>SUM(E6,E8,E10,E12,E14,E16,E18)</f>
        <v>5</v>
      </c>
      <c r="F20" s="271"/>
      <c r="G20" s="270">
        <f>SUM(G6,G8,G10,G12,G14,G16,G18)</f>
        <v>13</v>
      </c>
      <c r="H20" s="271"/>
      <c r="I20" s="270">
        <f>SUM(I6,I8,I10,I12,I14,I16,I18)</f>
        <v>18</v>
      </c>
      <c r="J20" s="284"/>
    </row>
    <row r="21" spans="1:10" s="70" customFormat="1" x14ac:dyDescent="0.15">
      <c r="E21" s="268"/>
      <c r="F21" s="268"/>
      <c r="G21" s="268"/>
      <c r="H21" s="269"/>
    </row>
    <row r="22" spans="1:10" s="70" customFormat="1" ht="13.5" customHeight="1" x14ac:dyDescent="0.15">
      <c r="E22" s="268"/>
      <c r="F22" s="268"/>
      <c r="G22" s="268"/>
      <c r="H22" s="269"/>
    </row>
    <row r="23" spans="1:10" s="70" customFormat="1" x14ac:dyDescent="0.15">
      <c r="E23" s="138"/>
      <c r="F23" s="139"/>
      <c r="G23" s="139"/>
      <c r="H23" s="269"/>
    </row>
    <row r="24" spans="1:10" s="70" customFormat="1" ht="16.5" customHeight="1" x14ac:dyDescent="0.15">
      <c r="E24" s="131"/>
      <c r="F24" s="140"/>
      <c r="G24" s="140"/>
      <c r="H24" s="132"/>
    </row>
    <row r="25" spans="1:10" s="70" customFormat="1" ht="16.5" customHeight="1" x14ac:dyDescent="0.15">
      <c r="E25" s="131"/>
      <c r="F25" s="140"/>
      <c r="G25" s="140"/>
      <c r="H25" s="132"/>
    </row>
    <row r="26" spans="1:10" s="70" customFormat="1" ht="16.5" customHeight="1" x14ac:dyDescent="0.15">
      <c r="E26" s="131"/>
      <c r="F26" s="140"/>
      <c r="G26" s="140"/>
      <c r="H26" s="132"/>
    </row>
    <row r="27" spans="1:10" s="70" customFormat="1" ht="16.5" customHeight="1" x14ac:dyDescent="0.15">
      <c r="E27" s="131"/>
      <c r="F27" s="140"/>
      <c r="G27" s="140"/>
      <c r="H27" s="132"/>
    </row>
    <row r="28" spans="1:10" s="70" customFormat="1" ht="16.5" customHeight="1" x14ac:dyDescent="0.15">
      <c r="E28" s="131"/>
      <c r="F28" s="140"/>
      <c r="G28" s="140"/>
      <c r="H28" s="132"/>
    </row>
    <row r="29" spans="1:10" s="70" customFormat="1" ht="16.5" customHeight="1" x14ac:dyDescent="0.15">
      <c r="E29" s="131"/>
      <c r="F29" s="140"/>
      <c r="G29" s="140"/>
      <c r="H29" s="132"/>
    </row>
    <row r="30" spans="1:10" s="70" customFormat="1" ht="16.5" customHeight="1" x14ac:dyDescent="0.15">
      <c r="E30" s="131"/>
      <c r="F30" s="140"/>
      <c r="G30" s="71"/>
      <c r="H30" s="132"/>
    </row>
    <row r="31" spans="1:10" s="70" customFormat="1" ht="16.5" customHeight="1" x14ac:dyDescent="0.15">
      <c r="E31" s="267"/>
      <c r="F31" s="267"/>
      <c r="G31" s="267"/>
      <c r="H31" s="132"/>
    </row>
    <row r="32" spans="1:10" s="70" customFormat="1" x14ac:dyDescent="0.15">
      <c r="E32" s="118"/>
      <c r="F32" s="136"/>
      <c r="G32" s="118"/>
      <c r="H32" s="118"/>
    </row>
  </sheetData>
  <mergeCells count="66">
    <mergeCell ref="E4:F4"/>
    <mergeCell ref="G4:H4"/>
    <mergeCell ref="E5:F5"/>
    <mergeCell ref="E7:F7"/>
    <mergeCell ref="E6:F6"/>
    <mergeCell ref="A4:D4"/>
    <mergeCell ref="A5:B6"/>
    <mergeCell ref="A7:B8"/>
    <mergeCell ref="A9:B10"/>
    <mergeCell ref="A13:B14"/>
    <mergeCell ref="A11:B12"/>
    <mergeCell ref="A17:B18"/>
    <mergeCell ref="A19:C20"/>
    <mergeCell ref="I20:J20"/>
    <mergeCell ref="A15:B16"/>
    <mergeCell ref="G18:H18"/>
    <mergeCell ref="G17:H17"/>
    <mergeCell ref="E31:G31"/>
    <mergeCell ref="E21:G21"/>
    <mergeCell ref="E22:G22"/>
    <mergeCell ref="H21:H23"/>
    <mergeCell ref="G16:H16"/>
    <mergeCell ref="E16:F16"/>
    <mergeCell ref="G20:H20"/>
    <mergeCell ref="G19:H19"/>
    <mergeCell ref="E20:F20"/>
    <mergeCell ref="E19:F19"/>
    <mergeCell ref="E17:F17"/>
    <mergeCell ref="K5:M7"/>
    <mergeCell ref="I5:J5"/>
    <mergeCell ref="G9:H9"/>
    <mergeCell ref="I9:J9"/>
    <mergeCell ref="G10:H10"/>
    <mergeCell ref="I10:J10"/>
    <mergeCell ref="G8:H8"/>
    <mergeCell ref="I8:J8"/>
    <mergeCell ref="G1:J1"/>
    <mergeCell ref="I16:J16"/>
    <mergeCell ref="I15:J15"/>
    <mergeCell ref="I14:J14"/>
    <mergeCell ref="G15:H15"/>
    <mergeCell ref="G14:H14"/>
    <mergeCell ref="I7:J7"/>
    <mergeCell ref="I6:J6"/>
    <mergeCell ref="G7:H7"/>
    <mergeCell ref="G6:H6"/>
    <mergeCell ref="G5:H5"/>
    <mergeCell ref="I4:J4"/>
    <mergeCell ref="I13:J13"/>
    <mergeCell ref="I11:J11"/>
    <mergeCell ref="G13:H13"/>
    <mergeCell ref="I19:J19"/>
    <mergeCell ref="E8:F8"/>
    <mergeCell ref="E9:F9"/>
    <mergeCell ref="E10:F10"/>
    <mergeCell ref="E18:F18"/>
    <mergeCell ref="E15:F15"/>
    <mergeCell ref="E14:F14"/>
    <mergeCell ref="I17:J17"/>
    <mergeCell ref="E13:F13"/>
    <mergeCell ref="I12:J12"/>
    <mergeCell ref="I18:J18"/>
    <mergeCell ref="E11:F11"/>
    <mergeCell ref="G11:H11"/>
    <mergeCell ref="E12:F12"/>
    <mergeCell ref="G12:H12"/>
  </mergeCells>
  <phoneticPr fontId="2"/>
  <pageMargins left="0.31496062992125984" right="0.47244094488188981" top="1.0629921259842521" bottom="0.31496062992125984" header="0.43307086614173229" footer="0.19685039370078741"/>
  <pageSetup paperSize="9" scale="87" orientation="portrait" r:id="rId1"/>
  <headerFooter alignWithMargins="0">
    <oddHeader>&amp;L&amp;12様式３－１&amp;R【公立学校用】</oddHeader>
  </headerFooter>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expression" priority="103" id="{166B9668-5C5E-4371-A7B7-D7277355D73D}">
            <xm:f>規模別学校給食調理員配置状況!#REF!=#REF!</xm:f>
            <x14:dxf>
              <font>
                <b/>
                <i val="0"/>
                <color rgb="FFFF0000"/>
              </font>
            </x14:dxf>
          </x14:cfRule>
          <xm:sqref>I5:J5</xm:sqref>
        </x14:conditionalFormatting>
        <x14:conditionalFormatting xmlns:xm="http://schemas.microsoft.com/office/excel/2006/main">
          <x14:cfRule type="expression" priority="104" id="{A59F08F0-7BCE-4B13-8B78-7A4652EDA959}">
            <xm:f>規模別学校給食調理員配置状況!#REF!=#REF!</xm:f>
            <x14:dxf>
              <font>
                <b/>
                <i val="0"/>
                <color rgb="FFFF0000"/>
              </font>
            </x14:dxf>
          </x14:cfRule>
          <xm:sqref>I7:J7</xm:sqref>
        </x14:conditionalFormatting>
        <x14:conditionalFormatting xmlns:xm="http://schemas.microsoft.com/office/excel/2006/main">
          <x14:cfRule type="expression" priority="105" id="{4B12B550-FE93-46E1-96AD-C4D86154C555}">
            <xm:f>規模別学校給食調理員配置状況!#REF!=#REF!</xm:f>
            <x14:dxf>
              <font>
                <b/>
                <i val="0"/>
                <color rgb="FFFF0000"/>
              </font>
            </x14:dxf>
          </x14:cfRule>
          <xm:sqref>I9:J9</xm:sqref>
        </x14:conditionalFormatting>
        <x14:conditionalFormatting xmlns:xm="http://schemas.microsoft.com/office/excel/2006/main">
          <x14:cfRule type="expression" priority="106" id="{A7AB2DD1-4887-42C0-AAB4-8CA0AC2C1868}">
            <xm:f>規模別学校給食調理員配置状況!#REF!=#REF!</xm:f>
            <x14:dxf>
              <font>
                <b/>
                <i val="0"/>
                <color rgb="FFFF0000"/>
              </font>
            </x14:dxf>
          </x14:cfRule>
          <xm:sqref>I11:J11</xm:sqref>
        </x14:conditionalFormatting>
        <x14:conditionalFormatting xmlns:xm="http://schemas.microsoft.com/office/excel/2006/main">
          <x14:cfRule type="expression" priority="107" id="{9C13A9B7-1E84-4436-97B3-D2E57C4CB42A}">
            <xm:f>規模別学校給食調理員配置状況!#REF!=#REF!</xm:f>
            <x14:dxf>
              <font>
                <b/>
                <i val="0"/>
                <color rgb="FFFF0000"/>
              </font>
            </x14:dxf>
          </x14:cfRule>
          <xm:sqref>I13:J13</xm:sqref>
        </x14:conditionalFormatting>
        <x14:conditionalFormatting xmlns:xm="http://schemas.microsoft.com/office/excel/2006/main">
          <x14:cfRule type="expression" priority="108" id="{0D05BB60-E16F-40F7-BFDC-1B9783F856EE}">
            <xm:f>規模別学校給食調理員配置状況!#REF!=#REF!</xm:f>
            <x14:dxf>
              <font>
                <b/>
                <i val="0"/>
                <color rgb="FFFF0000"/>
              </font>
            </x14:dxf>
          </x14:cfRule>
          <xm:sqref>I15:J15</xm:sqref>
        </x14:conditionalFormatting>
        <x14:conditionalFormatting xmlns:xm="http://schemas.microsoft.com/office/excel/2006/main">
          <x14:cfRule type="expression" priority="109" id="{E6B6E378-53AB-414F-ABCD-642796048EB0}">
            <xm:f>規模別学校給食調理員配置状況!#REF!=#REF!</xm:f>
            <x14:dxf>
              <font>
                <b/>
                <i val="0"/>
                <color rgb="FFFF0000"/>
              </font>
            </x14:dxf>
          </x14:cfRule>
          <xm:sqref>I17:J17</xm:sqref>
        </x14:conditionalFormatting>
        <x14:conditionalFormatting xmlns:xm="http://schemas.microsoft.com/office/excel/2006/main">
          <x14:cfRule type="expression" priority="110" id="{FCCA24E8-2516-476E-B294-BFD364F5F56F}">
            <xm:f>規模別学校給食調理員配置状況!#REF!=#REF!</xm:f>
            <x14:dxf>
              <font>
                <b/>
                <i val="0"/>
                <color rgb="FFFF0000"/>
              </font>
            </x14:dxf>
          </x14:cfRule>
          <xm:sqref>C6</xm:sqref>
        </x14:conditionalFormatting>
        <x14:conditionalFormatting xmlns:xm="http://schemas.microsoft.com/office/excel/2006/main">
          <x14:cfRule type="expression" priority="111" id="{BA1D6BA4-81E5-400E-A013-553F63B50ACA}">
            <xm:f>規模別学校給食調理員配置状況!#REF!=#REF!</xm:f>
            <x14:dxf>
              <font>
                <b/>
                <i val="0"/>
                <color rgb="FFFF0000"/>
              </font>
            </x14:dxf>
          </x14:cfRule>
          <xm:sqref>C8</xm:sqref>
        </x14:conditionalFormatting>
        <x14:conditionalFormatting xmlns:xm="http://schemas.microsoft.com/office/excel/2006/main">
          <x14:cfRule type="expression" priority="112" id="{E27D0C40-AEFA-42DD-93B5-510E3CB2D187}">
            <xm:f>規模別学校給食調理員配置状況!#REF!=#REF!</xm:f>
            <x14:dxf>
              <font>
                <b/>
                <i val="0"/>
                <color rgb="FFFF0000"/>
              </font>
            </x14:dxf>
          </x14:cfRule>
          <xm:sqref>C10</xm:sqref>
        </x14:conditionalFormatting>
        <x14:conditionalFormatting xmlns:xm="http://schemas.microsoft.com/office/excel/2006/main">
          <x14:cfRule type="expression" priority="113" id="{038620F3-FB07-4474-8ACF-DDEAE4F231FC}">
            <xm:f>規模別学校給食調理員配置状況!#REF!=#REF!</xm:f>
            <x14:dxf>
              <font>
                <b/>
                <i val="0"/>
                <color rgb="FFFF0000"/>
              </font>
            </x14:dxf>
          </x14:cfRule>
          <xm:sqref>C12</xm:sqref>
        </x14:conditionalFormatting>
        <x14:conditionalFormatting xmlns:xm="http://schemas.microsoft.com/office/excel/2006/main">
          <x14:cfRule type="expression" priority="114" id="{9AC3F5D8-E2CF-4E74-9A7F-61E84C48D64E}">
            <xm:f>規模別学校給食調理員配置状況!#REF!=#REF!</xm:f>
            <x14:dxf>
              <font>
                <b/>
                <i val="0"/>
                <color rgb="FFFF0000"/>
              </font>
            </x14:dxf>
          </x14:cfRule>
          <xm:sqref>C14</xm:sqref>
        </x14:conditionalFormatting>
        <x14:conditionalFormatting xmlns:xm="http://schemas.microsoft.com/office/excel/2006/main">
          <x14:cfRule type="expression" priority="115" id="{AEDA1D0E-7C89-49AD-9C86-545CB9A2DD29}">
            <xm:f>規模別学校給食調理員配置状況!#REF!=#REF!</xm:f>
            <x14:dxf>
              <font>
                <b/>
                <i val="0"/>
                <color rgb="FFFF0000"/>
              </font>
            </x14:dxf>
          </x14:cfRule>
          <xm:sqref>C16</xm:sqref>
        </x14:conditionalFormatting>
        <x14:conditionalFormatting xmlns:xm="http://schemas.microsoft.com/office/excel/2006/main">
          <x14:cfRule type="expression" priority="116" id="{AB728AFA-C019-40A4-BE13-574D1EB92FC8}">
            <xm:f>規模別学校給食調理員配置状況!#REF!=#REF!</xm:f>
            <x14:dxf>
              <font>
                <b/>
                <i val="0"/>
                <color rgb="FFFF0000"/>
              </font>
            </x14:dxf>
          </x14:cfRule>
          <xm:sqref>C18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0"/>
  <sheetViews>
    <sheetView showGridLines="0" view="pageBreakPreview" zoomScale="87" zoomScaleNormal="100" zoomScaleSheetLayoutView="87" workbookViewId="0">
      <selection activeCell="M2" sqref="M2:Q3"/>
    </sheetView>
  </sheetViews>
  <sheetFormatPr defaultRowHeight="13.5" x14ac:dyDescent="0.15"/>
  <cols>
    <col min="1" max="1" width="2.625" style="2" customWidth="1"/>
    <col min="2" max="2" width="13.125" style="2" customWidth="1"/>
    <col min="3" max="3" width="13" style="2" customWidth="1"/>
    <col min="4" max="5" width="9.375" style="2" customWidth="1"/>
    <col min="6" max="6" width="10.5" style="2" customWidth="1"/>
    <col min="7" max="11" width="9" style="2"/>
    <col min="12" max="12" width="8.375" style="2" customWidth="1"/>
    <col min="13" max="16384" width="9" style="2"/>
  </cols>
  <sheetData>
    <row r="1" spans="1:34" ht="16.5" customHeight="1" x14ac:dyDescent="0.15">
      <c r="M1" s="62" t="s">
        <v>34</v>
      </c>
      <c r="N1" s="234" t="str">
        <f>学校給食実施状況!K1</f>
        <v>熊本県</v>
      </c>
      <c r="O1" s="235"/>
      <c r="P1" s="236"/>
    </row>
    <row r="2" spans="1:34" ht="16.5" customHeight="1" x14ac:dyDescent="0.15">
      <c r="A2" s="4" t="s">
        <v>120</v>
      </c>
    </row>
    <row r="3" spans="1:34" ht="16.5" customHeight="1" x14ac:dyDescent="0.15"/>
    <row r="4" spans="1:34" ht="14.25" thickBot="1" x14ac:dyDescent="0.2">
      <c r="B4" s="2" t="s">
        <v>108</v>
      </c>
      <c r="M4" s="198"/>
      <c r="O4" s="12"/>
      <c r="P4" s="12"/>
    </row>
    <row r="5" spans="1:34" ht="17.25" customHeight="1" x14ac:dyDescent="0.15">
      <c r="B5" s="317" t="s">
        <v>56</v>
      </c>
      <c r="C5" s="318"/>
      <c r="D5" s="88" t="s">
        <v>57</v>
      </c>
      <c r="E5" s="89" t="s">
        <v>58</v>
      </c>
      <c r="F5" s="89" t="s">
        <v>59</v>
      </c>
      <c r="G5" s="89" t="s">
        <v>60</v>
      </c>
      <c r="H5" s="89" t="s">
        <v>61</v>
      </c>
      <c r="I5" s="89" t="s">
        <v>62</v>
      </c>
      <c r="J5" s="89" t="s">
        <v>63</v>
      </c>
      <c r="K5" s="89" t="s">
        <v>64</v>
      </c>
      <c r="L5" s="90" t="s">
        <v>65</v>
      </c>
      <c r="M5" s="309" t="s">
        <v>66</v>
      </c>
    </row>
    <row r="6" spans="1:34" ht="17.25" customHeight="1" x14ac:dyDescent="0.15">
      <c r="B6" s="319"/>
      <c r="C6" s="320"/>
      <c r="D6" s="191"/>
      <c r="E6" s="192"/>
      <c r="F6" s="192"/>
      <c r="G6" s="192"/>
      <c r="H6" s="192"/>
      <c r="I6" s="192"/>
      <c r="J6" s="192"/>
      <c r="K6" s="192"/>
      <c r="L6" s="93"/>
      <c r="M6" s="310"/>
    </row>
    <row r="7" spans="1:34" ht="17.25" customHeight="1" x14ac:dyDescent="0.15">
      <c r="B7" s="319"/>
      <c r="C7" s="320"/>
      <c r="D7" s="91" t="s">
        <v>67</v>
      </c>
      <c r="E7" s="92" t="s">
        <v>68</v>
      </c>
      <c r="F7" s="92" t="s">
        <v>68</v>
      </c>
      <c r="G7" s="92" t="s">
        <v>68</v>
      </c>
      <c r="H7" s="92" t="s">
        <v>68</v>
      </c>
      <c r="I7" s="92" t="s">
        <v>68</v>
      </c>
      <c r="J7" s="92" t="s">
        <v>68</v>
      </c>
      <c r="K7" s="92" t="s">
        <v>68</v>
      </c>
      <c r="L7" s="93"/>
      <c r="M7" s="310"/>
    </row>
    <row r="8" spans="1:34" ht="18" customHeight="1" thickBot="1" x14ac:dyDescent="0.2">
      <c r="B8" s="321"/>
      <c r="C8" s="322"/>
      <c r="D8" s="94" t="s">
        <v>69</v>
      </c>
      <c r="E8" s="95" t="s">
        <v>70</v>
      </c>
      <c r="F8" s="95" t="s">
        <v>71</v>
      </c>
      <c r="G8" s="95" t="s">
        <v>72</v>
      </c>
      <c r="H8" s="95" t="s">
        <v>73</v>
      </c>
      <c r="I8" s="95" t="s">
        <v>74</v>
      </c>
      <c r="J8" s="95" t="s">
        <v>75</v>
      </c>
      <c r="K8" s="95" t="s">
        <v>76</v>
      </c>
      <c r="L8" s="96" t="s">
        <v>77</v>
      </c>
      <c r="M8" s="310"/>
    </row>
    <row r="9" spans="1:34" ht="17.25" customHeight="1" thickTop="1" thickBot="1" x14ac:dyDescent="0.2">
      <c r="B9" s="323" t="s">
        <v>19</v>
      </c>
      <c r="C9" s="97" t="s">
        <v>31</v>
      </c>
      <c r="D9" s="149">
        <f>SUM([3]はじめ:おわり!$D9)</f>
        <v>0</v>
      </c>
      <c r="E9" s="149">
        <f>SUM([3]はじめ:おわり!$E9)</f>
        <v>0</v>
      </c>
      <c r="F9" s="149">
        <f>SUM([3]はじめ:おわり!$F9)</f>
        <v>0</v>
      </c>
      <c r="G9" s="149">
        <f>SUM([3]はじめ:おわり!$G9)</f>
        <v>0</v>
      </c>
      <c r="H9" s="149">
        <f>SUM([3]はじめ:おわり!$H9)</f>
        <v>0</v>
      </c>
      <c r="I9" s="149">
        <f>SUM([3]はじめ:おわり!$I9)</f>
        <v>0</v>
      </c>
      <c r="J9" s="149">
        <f>SUM([3]はじめ:おわり!$J9)</f>
        <v>0</v>
      </c>
      <c r="K9" s="149">
        <f>SUM([3]はじめ:おわり!$K9)</f>
        <v>0</v>
      </c>
      <c r="L9" s="150">
        <f>SUM([3]はじめ:おわり!$L9)</f>
        <v>0</v>
      </c>
      <c r="M9" s="98">
        <f>SUM(D9:L9)</f>
        <v>0</v>
      </c>
      <c r="Q9" s="216"/>
      <c r="R9" s="216"/>
      <c r="S9" s="216"/>
    </row>
    <row r="10" spans="1:34" ht="17.25" customHeight="1" thickTop="1" x14ac:dyDescent="0.15">
      <c r="B10" s="324"/>
      <c r="C10" s="97" t="s">
        <v>21</v>
      </c>
      <c r="D10" s="149">
        <f>SUM([3]はじめ:おわり!$D10)</f>
        <v>0</v>
      </c>
      <c r="E10" s="149">
        <f>SUM([3]はじめ:おわり!$E10)</f>
        <v>0</v>
      </c>
      <c r="F10" s="149">
        <f>SUM([3]はじめ:おわり!$F10)</f>
        <v>0</v>
      </c>
      <c r="G10" s="149">
        <f>SUM([3]はじめ:おわり!$G10)</f>
        <v>0</v>
      </c>
      <c r="H10" s="149">
        <f>SUM([3]はじめ:おわり!$H10)</f>
        <v>0</v>
      </c>
      <c r="I10" s="149">
        <f>SUM([3]はじめ:おわり!$I10)</f>
        <v>0</v>
      </c>
      <c r="J10" s="149">
        <f>SUM([3]はじめ:おわり!$J10)</f>
        <v>0</v>
      </c>
      <c r="K10" s="149">
        <f>SUM([3]はじめ:おわり!$K10)</f>
        <v>0</v>
      </c>
      <c r="L10" s="150">
        <f>SUM([3]はじめ:おわり!$L10)</f>
        <v>0</v>
      </c>
      <c r="M10" s="134">
        <f>SUM(D10:L10)</f>
        <v>0</v>
      </c>
      <c r="Q10" s="216"/>
      <c r="R10" s="216"/>
      <c r="S10" s="216"/>
    </row>
    <row r="11" spans="1:34" s="99" customFormat="1" ht="17.25" customHeight="1" thickBot="1" x14ac:dyDescent="0.2">
      <c r="B11" s="289"/>
      <c r="C11" s="100" t="s">
        <v>78</v>
      </c>
      <c r="D11" s="101" t="str">
        <f>IF(D10=0,"",D9/D10)</f>
        <v/>
      </c>
      <c r="E11" s="101" t="str">
        <f t="shared" ref="E11:L11" si="0">IF(E10=0,"",E9/E10)</f>
        <v/>
      </c>
      <c r="F11" s="101" t="str">
        <f t="shared" si="0"/>
        <v/>
      </c>
      <c r="G11" s="101" t="str">
        <f t="shared" si="0"/>
        <v/>
      </c>
      <c r="H11" s="101" t="str">
        <f t="shared" si="0"/>
        <v/>
      </c>
      <c r="I11" s="101" t="str">
        <f t="shared" si="0"/>
        <v/>
      </c>
      <c r="J11" s="101" t="str">
        <f t="shared" si="0"/>
        <v/>
      </c>
      <c r="K11" s="101" t="str">
        <f t="shared" si="0"/>
        <v/>
      </c>
      <c r="L11" s="102" t="str">
        <f t="shared" si="0"/>
        <v/>
      </c>
      <c r="M11" s="103" t="str">
        <f>IF(M10=0,"",M9/M10)</f>
        <v/>
      </c>
      <c r="N11" s="2"/>
      <c r="O11" s="2"/>
      <c r="P11" s="2"/>
      <c r="Q11" s="216"/>
      <c r="R11" s="216"/>
      <c r="S11" s="216"/>
      <c r="T11" s="2"/>
      <c r="U11" s="2"/>
      <c r="V11" s="2"/>
      <c r="W11" s="2"/>
      <c r="X11" s="2"/>
      <c r="Y11" s="2"/>
      <c r="Z11" s="2"/>
      <c r="AA11" s="2"/>
      <c r="AB11" s="2"/>
      <c r="AC11" s="2"/>
      <c r="AD11" s="2"/>
      <c r="AE11" s="2"/>
      <c r="AF11" s="2"/>
      <c r="AG11" s="2"/>
      <c r="AH11" s="2"/>
    </row>
    <row r="12" spans="1:34" ht="17.25" customHeight="1" thickTop="1" thickBot="1" x14ac:dyDescent="0.2">
      <c r="B12" s="323" t="s">
        <v>25</v>
      </c>
      <c r="C12" s="97" t="s">
        <v>31</v>
      </c>
      <c r="D12" s="149">
        <f>SUM([3]はじめ:おわり!$D12)</f>
        <v>0</v>
      </c>
      <c r="E12" s="149">
        <f>SUM([3]はじめ:おわり!$E12)</f>
        <v>0</v>
      </c>
      <c r="F12" s="149">
        <f>SUM([3]はじめ:おわり!$F12)</f>
        <v>0</v>
      </c>
      <c r="G12" s="149">
        <f>SUM([3]はじめ:おわり!$G12)</f>
        <v>0</v>
      </c>
      <c r="H12" s="149">
        <f>SUM([3]はじめ:おわり!$H12)</f>
        <v>0</v>
      </c>
      <c r="I12" s="149">
        <f>SUM([3]はじめ:おわり!$I12)</f>
        <v>0</v>
      </c>
      <c r="J12" s="149">
        <f>SUM([3]はじめ:おわり!$J12)</f>
        <v>0</v>
      </c>
      <c r="K12" s="149">
        <f>SUM([3]はじめ:おわり!$K12)</f>
        <v>0</v>
      </c>
      <c r="L12" s="150">
        <f>SUM([3]はじめ:おわり!$L12)</f>
        <v>0</v>
      </c>
      <c r="M12" s="98">
        <f>SUM(D12:L12)</f>
        <v>0</v>
      </c>
    </row>
    <row r="13" spans="1:34" ht="17.25" customHeight="1" thickTop="1" x14ac:dyDescent="0.15">
      <c r="B13" s="324"/>
      <c r="C13" s="97" t="s">
        <v>21</v>
      </c>
      <c r="D13" s="149">
        <f>SUM([3]はじめ:おわり!$D13)</f>
        <v>0</v>
      </c>
      <c r="E13" s="149">
        <f>SUM([3]はじめ:おわり!$E13)</f>
        <v>0</v>
      </c>
      <c r="F13" s="149">
        <f>SUM([3]はじめ:おわり!$F13)</f>
        <v>0</v>
      </c>
      <c r="G13" s="149">
        <f>SUM([3]はじめ:おわり!$G13)</f>
        <v>0</v>
      </c>
      <c r="H13" s="149">
        <f>SUM([3]はじめ:おわり!$H13)</f>
        <v>0</v>
      </c>
      <c r="I13" s="149">
        <f>SUM([3]はじめ:おわり!$I13)</f>
        <v>0</v>
      </c>
      <c r="J13" s="149">
        <f>SUM([3]はじめ:おわり!$J13)</f>
        <v>0</v>
      </c>
      <c r="K13" s="149">
        <f>SUM([3]はじめ:おわり!$K13)</f>
        <v>0</v>
      </c>
      <c r="L13" s="150">
        <f>SUM([3]はじめ:おわり!$L13)</f>
        <v>0</v>
      </c>
      <c r="M13" s="134">
        <f>SUM(D13:L13)</f>
        <v>0</v>
      </c>
    </row>
    <row r="14" spans="1:34" s="99" customFormat="1" ht="17.25" customHeight="1" thickBot="1" x14ac:dyDescent="0.2">
      <c r="B14" s="289"/>
      <c r="C14" s="100" t="s">
        <v>78</v>
      </c>
      <c r="D14" s="101" t="str">
        <f t="shared" ref="D14:L14" si="1">IF(D13=0,"",D12/D13)</f>
        <v/>
      </c>
      <c r="E14" s="101"/>
      <c r="F14" s="101" t="str">
        <f t="shared" si="1"/>
        <v/>
      </c>
      <c r="G14" s="101" t="str">
        <f t="shared" si="1"/>
        <v/>
      </c>
      <c r="H14" s="101" t="str">
        <f t="shared" si="1"/>
        <v/>
      </c>
      <c r="I14" s="101" t="str">
        <f t="shared" si="1"/>
        <v/>
      </c>
      <c r="J14" s="101" t="str">
        <f t="shared" si="1"/>
        <v/>
      </c>
      <c r="K14" s="101" t="str">
        <f t="shared" si="1"/>
        <v/>
      </c>
      <c r="L14" s="102" t="str">
        <f t="shared" si="1"/>
        <v/>
      </c>
      <c r="M14" s="103" t="str">
        <f>IF(M13=0,"",M12/M13)</f>
        <v/>
      </c>
      <c r="N14" s="2"/>
      <c r="O14" s="2"/>
      <c r="P14" s="2"/>
      <c r="Q14" s="2"/>
      <c r="R14" s="2"/>
      <c r="S14" s="2"/>
      <c r="T14" s="2"/>
      <c r="U14" s="2"/>
      <c r="V14" s="2"/>
      <c r="W14" s="2"/>
      <c r="X14" s="2"/>
      <c r="Y14" s="2"/>
      <c r="Z14" s="2"/>
      <c r="AA14" s="2"/>
      <c r="AB14" s="2"/>
      <c r="AC14" s="2"/>
      <c r="AD14" s="2"/>
      <c r="AE14" s="2"/>
      <c r="AF14" s="2"/>
      <c r="AG14" s="2"/>
      <c r="AH14" s="2"/>
    </row>
    <row r="15" spans="1:34" ht="17.25" customHeight="1" thickTop="1" thickBot="1" x14ac:dyDescent="0.2">
      <c r="B15" s="276" t="s">
        <v>50</v>
      </c>
      <c r="C15" s="97" t="s">
        <v>31</v>
      </c>
      <c r="D15" s="149">
        <f>SUM([3]はじめ:おわり!$D15)</f>
        <v>0</v>
      </c>
      <c r="E15" s="149">
        <f>SUM([3]はじめ:おわり!$E15)</f>
        <v>0</v>
      </c>
      <c r="F15" s="149">
        <f>SUM([3]はじめ:おわり!$F15)</f>
        <v>0</v>
      </c>
      <c r="G15" s="149">
        <f>SUM([3]はじめ:おわり!$G15)</f>
        <v>0</v>
      </c>
      <c r="H15" s="149">
        <f>SUM([3]はじめ:おわり!$H15)</f>
        <v>0</v>
      </c>
      <c r="I15" s="149">
        <f>SUM([3]はじめ:おわり!$I15)</f>
        <v>0</v>
      </c>
      <c r="J15" s="149">
        <f>SUM([3]はじめ:おわり!$J15)</f>
        <v>0</v>
      </c>
      <c r="K15" s="149">
        <f>SUM([3]はじめ:おわり!$K15)</f>
        <v>0</v>
      </c>
      <c r="L15" s="150">
        <f>SUM([3]はじめ:おわり!$L15)</f>
        <v>0</v>
      </c>
      <c r="M15" s="98">
        <f>SUM(D15:L15)</f>
        <v>0</v>
      </c>
    </row>
    <row r="16" spans="1:34" ht="17.25" customHeight="1" thickTop="1" x14ac:dyDescent="0.15">
      <c r="B16" s="324"/>
      <c r="C16" s="97" t="s">
        <v>21</v>
      </c>
      <c r="D16" s="149">
        <f>SUM([3]はじめ:おわり!$D16)</f>
        <v>0</v>
      </c>
      <c r="E16" s="149">
        <f>SUM([3]はじめ:おわり!$E16)</f>
        <v>0</v>
      </c>
      <c r="F16" s="149">
        <f>SUM([3]はじめ:おわり!$F16)</f>
        <v>0</v>
      </c>
      <c r="G16" s="149">
        <f>SUM([3]はじめ:おわり!$G16)</f>
        <v>0</v>
      </c>
      <c r="H16" s="149">
        <f>SUM([3]はじめ:おわり!$H16)</f>
        <v>0</v>
      </c>
      <c r="I16" s="149">
        <f>SUM([3]はじめ:おわり!$I16)</f>
        <v>0</v>
      </c>
      <c r="J16" s="149">
        <f>SUM([3]はじめ:おわり!$J16)</f>
        <v>0</v>
      </c>
      <c r="K16" s="149">
        <f>SUM([3]はじめ:おわり!$K16)</f>
        <v>0</v>
      </c>
      <c r="L16" s="150">
        <f>SUM([3]はじめ:おわり!$L16)</f>
        <v>0</v>
      </c>
      <c r="M16" s="134">
        <f>SUM(D16:L16)</f>
        <v>0</v>
      </c>
    </row>
    <row r="17" spans="2:34" s="99" customFormat="1" ht="17.25" customHeight="1" thickBot="1" x14ac:dyDescent="0.2">
      <c r="B17" s="289"/>
      <c r="C17" s="100" t="s">
        <v>78</v>
      </c>
      <c r="D17" s="101" t="str">
        <f>IF(D16=0,"",D15/D16)</f>
        <v/>
      </c>
      <c r="E17" s="101" t="str">
        <f t="shared" ref="E17:L17" si="2">IF(E16=0,"",E15/E16)</f>
        <v/>
      </c>
      <c r="F17" s="101" t="str">
        <f t="shared" si="2"/>
        <v/>
      </c>
      <c r="G17" s="101" t="str">
        <f t="shared" si="2"/>
        <v/>
      </c>
      <c r="H17" s="101" t="str">
        <f t="shared" si="2"/>
        <v/>
      </c>
      <c r="I17" s="101" t="str">
        <f t="shared" si="2"/>
        <v/>
      </c>
      <c r="J17" s="101" t="str">
        <f t="shared" si="2"/>
        <v/>
      </c>
      <c r="K17" s="101" t="str">
        <f t="shared" si="2"/>
        <v/>
      </c>
      <c r="L17" s="102" t="str">
        <f t="shared" si="2"/>
        <v/>
      </c>
      <c r="M17" s="103" t="str">
        <f>IF(M16=0,"",M15/M16)</f>
        <v/>
      </c>
      <c r="N17" s="2"/>
      <c r="O17" s="2"/>
      <c r="P17" s="2"/>
      <c r="Q17" s="2"/>
      <c r="R17" s="2"/>
      <c r="S17" s="2"/>
      <c r="T17" s="2"/>
      <c r="U17" s="2"/>
      <c r="V17" s="2"/>
      <c r="W17" s="2"/>
      <c r="X17" s="2"/>
      <c r="Y17" s="2"/>
      <c r="Z17" s="2"/>
      <c r="AA17" s="2"/>
      <c r="AB17" s="2"/>
      <c r="AC17" s="2"/>
      <c r="AD17" s="2"/>
      <c r="AE17" s="2"/>
      <c r="AF17" s="2"/>
      <c r="AG17" s="2"/>
      <c r="AH17" s="2"/>
    </row>
    <row r="18" spans="2:34" ht="17.25" customHeight="1" thickTop="1" thickBot="1" x14ac:dyDescent="0.2">
      <c r="B18" s="276" t="s">
        <v>55</v>
      </c>
      <c r="C18" s="97" t="s">
        <v>31</v>
      </c>
      <c r="D18" s="149">
        <f>SUM([3]はじめ:おわり!$D18)</f>
        <v>0</v>
      </c>
      <c r="E18" s="149">
        <f>SUM([3]はじめ:おわり!$E18)</f>
        <v>0</v>
      </c>
      <c r="F18" s="149">
        <f>SUM([3]はじめ:おわり!$F18)</f>
        <v>0</v>
      </c>
      <c r="G18" s="149">
        <f>SUM([3]はじめ:おわり!$G18)</f>
        <v>0</v>
      </c>
      <c r="H18" s="149">
        <f>SUM([3]はじめ:おわり!$H18)</f>
        <v>0</v>
      </c>
      <c r="I18" s="149">
        <f>SUM([3]はじめ:おわり!$I18)</f>
        <v>0</v>
      </c>
      <c r="J18" s="149">
        <f>SUM([3]はじめ:おわり!$J18)</f>
        <v>0</v>
      </c>
      <c r="K18" s="149">
        <f>SUM([3]はじめ:おわり!$K18)</f>
        <v>0</v>
      </c>
      <c r="L18" s="150">
        <f>SUM([3]はじめ:おわり!$L18)</f>
        <v>0</v>
      </c>
      <c r="M18" s="98">
        <f>SUM(D18:L18)</f>
        <v>0</v>
      </c>
    </row>
    <row r="19" spans="2:34" ht="17.25" customHeight="1" thickTop="1" x14ac:dyDescent="0.15">
      <c r="B19" s="324"/>
      <c r="C19" s="97" t="s">
        <v>21</v>
      </c>
      <c r="D19" s="149">
        <f>SUM([3]はじめ:おわり!$D19)</f>
        <v>0</v>
      </c>
      <c r="E19" s="149">
        <f>SUM([3]はじめ:おわり!$E19)</f>
        <v>0</v>
      </c>
      <c r="F19" s="149">
        <f>SUM([3]はじめ:おわり!$F19)</f>
        <v>0</v>
      </c>
      <c r="G19" s="149">
        <f>SUM([3]はじめ:おわり!$G19)</f>
        <v>0</v>
      </c>
      <c r="H19" s="149">
        <f>SUM([3]はじめ:おわり!$H19)</f>
        <v>0</v>
      </c>
      <c r="I19" s="149">
        <f>SUM([3]はじめ:おわり!$I19)</f>
        <v>0</v>
      </c>
      <c r="J19" s="149">
        <f>SUM([3]はじめ:おわり!$J19)</f>
        <v>0</v>
      </c>
      <c r="K19" s="149">
        <f>SUM([3]はじめ:おわり!$K19)</f>
        <v>0</v>
      </c>
      <c r="L19" s="150">
        <f>SUM([3]はじめ:おわり!$L19)</f>
        <v>0</v>
      </c>
      <c r="M19" s="134">
        <f>SUM(D19:L19)</f>
        <v>0</v>
      </c>
    </row>
    <row r="20" spans="2:34" s="99" customFormat="1" ht="17.25" customHeight="1" thickBot="1" x14ac:dyDescent="0.2">
      <c r="B20" s="289"/>
      <c r="C20" s="100" t="s">
        <v>78</v>
      </c>
      <c r="D20" s="101" t="str">
        <f t="shared" ref="D20:L20" si="3">IF(D19=0,"",D18/D19)</f>
        <v/>
      </c>
      <c r="E20" s="101" t="str">
        <f>IF(E19=0,"",E18/E19)</f>
        <v/>
      </c>
      <c r="F20" s="101" t="str">
        <f t="shared" si="3"/>
        <v/>
      </c>
      <c r="G20" s="101" t="str">
        <f t="shared" si="3"/>
        <v/>
      </c>
      <c r="H20" s="101" t="str">
        <f t="shared" si="3"/>
        <v/>
      </c>
      <c r="I20" s="101" t="str">
        <f t="shared" si="3"/>
        <v/>
      </c>
      <c r="J20" s="101" t="str">
        <f t="shared" si="3"/>
        <v/>
      </c>
      <c r="K20" s="101" t="str">
        <f t="shared" si="3"/>
        <v/>
      </c>
      <c r="L20" s="102" t="str">
        <f t="shared" si="3"/>
        <v/>
      </c>
      <c r="M20" s="103" t="str">
        <f>IF(M19=0,"",M18/M19)</f>
        <v/>
      </c>
      <c r="N20" s="2"/>
      <c r="O20" s="2"/>
      <c r="P20" s="2"/>
      <c r="Q20" s="2"/>
      <c r="R20" s="2"/>
      <c r="S20" s="2"/>
      <c r="T20" s="2"/>
      <c r="U20" s="2"/>
      <c r="V20" s="2"/>
      <c r="W20" s="2"/>
      <c r="X20" s="2"/>
      <c r="Y20" s="2"/>
      <c r="Z20" s="2"/>
      <c r="AA20" s="2"/>
      <c r="AB20" s="2"/>
      <c r="AC20" s="2"/>
      <c r="AD20" s="2"/>
      <c r="AE20" s="2"/>
      <c r="AF20" s="2"/>
      <c r="AG20" s="2"/>
      <c r="AH20" s="2"/>
    </row>
    <row r="21" spans="2:34" ht="17.25" customHeight="1" thickTop="1" thickBot="1" x14ac:dyDescent="0.2">
      <c r="B21" s="276" t="s">
        <v>49</v>
      </c>
      <c r="C21" s="97" t="s">
        <v>31</v>
      </c>
      <c r="D21" s="149">
        <f>SUM([3]はじめ:おわり!$D21)</f>
        <v>10</v>
      </c>
      <c r="E21" s="149">
        <f>SUM([3]はじめ:おわり!$E21)</f>
        <v>11</v>
      </c>
      <c r="F21" s="149">
        <f>SUM([3]はじめ:おわり!$F21)</f>
        <v>15</v>
      </c>
      <c r="G21" s="149">
        <f>SUM([3]はじめ:おわり!$G21)</f>
        <v>0</v>
      </c>
      <c r="H21" s="149">
        <f>SUM([3]はじめ:おわり!$H21)</f>
        <v>0</v>
      </c>
      <c r="I21" s="149">
        <f>SUM([3]はじめ:おわり!$I21)</f>
        <v>0</v>
      </c>
      <c r="J21" s="149">
        <f>SUM([3]はじめ:おわり!$J21)</f>
        <v>0</v>
      </c>
      <c r="K21" s="149">
        <f>SUM([3]はじめ:おわり!$K21)</f>
        <v>0</v>
      </c>
      <c r="L21" s="150">
        <f>SUM([3]はじめ:おわり!$L21)</f>
        <v>0</v>
      </c>
      <c r="M21" s="98">
        <f>SUM(D21:L21)</f>
        <v>36</v>
      </c>
    </row>
    <row r="22" spans="2:34" ht="17.25" customHeight="1" thickTop="1" x14ac:dyDescent="0.15">
      <c r="B22" s="300"/>
      <c r="C22" s="97" t="s">
        <v>21</v>
      </c>
      <c r="D22" s="149">
        <f>SUM([3]はじめ:おわり!$D22)</f>
        <v>3</v>
      </c>
      <c r="E22" s="149">
        <f>SUM([3]はじめ:おわり!$E22)</f>
        <v>4</v>
      </c>
      <c r="F22" s="149">
        <f>SUM([3]はじめ:おわり!$F22)</f>
        <v>4</v>
      </c>
      <c r="G22" s="149">
        <f>SUM([3]はじめ:おわり!$G22)</f>
        <v>0</v>
      </c>
      <c r="H22" s="149">
        <f>SUM([3]はじめ:おわり!$H22)</f>
        <v>0</v>
      </c>
      <c r="I22" s="149">
        <f>SUM([3]はじめ:おわり!$I22)</f>
        <v>0</v>
      </c>
      <c r="J22" s="149">
        <f>SUM([3]はじめ:おわり!$J22)</f>
        <v>0</v>
      </c>
      <c r="K22" s="149">
        <f>SUM([3]はじめ:おわり!$K22)</f>
        <v>0</v>
      </c>
      <c r="L22" s="150">
        <f>SUM([3]はじめ:おわり!$L22)</f>
        <v>0</v>
      </c>
      <c r="M22" s="104">
        <f>SUM(D22:L22)</f>
        <v>11</v>
      </c>
    </row>
    <row r="23" spans="2:34" s="99" customFormat="1" ht="17.25" customHeight="1" thickBot="1" x14ac:dyDescent="0.2">
      <c r="B23" s="301"/>
      <c r="C23" s="100" t="s">
        <v>78</v>
      </c>
      <c r="D23" s="101">
        <f t="shared" ref="D23:L23" si="4">IF(D22=0,"",D21/D22)</f>
        <v>3.3333333333333335</v>
      </c>
      <c r="E23" s="101">
        <f t="shared" si="4"/>
        <v>2.75</v>
      </c>
      <c r="F23" s="101">
        <f t="shared" si="4"/>
        <v>3.75</v>
      </c>
      <c r="G23" s="101" t="str">
        <f t="shared" si="4"/>
        <v/>
      </c>
      <c r="H23" s="101" t="str">
        <f t="shared" si="4"/>
        <v/>
      </c>
      <c r="I23" s="101" t="str">
        <f t="shared" si="4"/>
        <v/>
      </c>
      <c r="J23" s="101" t="str">
        <f t="shared" si="4"/>
        <v/>
      </c>
      <c r="K23" s="101" t="str">
        <f t="shared" si="4"/>
        <v/>
      </c>
      <c r="L23" s="102" t="str">
        <f t="shared" si="4"/>
        <v/>
      </c>
      <c r="M23" s="105">
        <f>IF(M22=0,"",M21/M22)</f>
        <v>3.2727272727272729</v>
      </c>
      <c r="N23" s="2"/>
      <c r="O23" s="2"/>
      <c r="P23" s="2"/>
      <c r="Q23" s="2"/>
      <c r="R23" s="2"/>
      <c r="S23" s="2"/>
      <c r="T23" s="2"/>
      <c r="U23" s="2"/>
      <c r="V23" s="2"/>
      <c r="W23" s="2"/>
      <c r="X23" s="2"/>
      <c r="Y23" s="2"/>
      <c r="Z23" s="2"/>
      <c r="AA23" s="2"/>
      <c r="AB23" s="2"/>
      <c r="AC23" s="2"/>
      <c r="AD23" s="2"/>
      <c r="AE23" s="2"/>
      <c r="AF23" s="2"/>
      <c r="AG23" s="2"/>
      <c r="AH23" s="2"/>
    </row>
    <row r="24" spans="2:34" ht="17.25" customHeight="1" thickTop="1" thickBot="1" x14ac:dyDescent="0.2">
      <c r="B24" s="276" t="s">
        <v>29</v>
      </c>
      <c r="C24" s="97" t="s">
        <v>31</v>
      </c>
      <c r="D24" s="149">
        <f>SUM([3]はじめ:おわり!$D24)</f>
        <v>3</v>
      </c>
      <c r="E24" s="149">
        <f>SUM([3]はじめ:おわり!$E24)</f>
        <v>3</v>
      </c>
      <c r="F24" s="149">
        <f>SUM([3]はじめ:おわり!$F24)</f>
        <v>0</v>
      </c>
      <c r="G24" s="149">
        <f>SUM([3]はじめ:おわり!$G24)</f>
        <v>0</v>
      </c>
      <c r="H24" s="149">
        <f>SUM([3]はじめ:おわり!$H24)</f>
        <v>0</v>
      </c>
      <c r="I24" s="149">
        <f>SUM([3]はじめ:おわり!$I24)</f>
        <v>0</v>
      </c>
      <c r="J24" s="149">
        <f>SUM([3]はじめ:おわり!$J24)</f>
        <v>0</v>
      </c>
      <c r="K24" s="149">
        <f>SUM([3]はじめ:おわり!$K24)</f>
        <v>0</v>
      </c>
      <c r="L24" s="150">
        <f>SUM([3]はじめ:おわり!$L24)</f>
        <v>0</v>
      </c>
      <c r="M24" s="98">
        <f>SUM(D24:L24)</f>
        <v>6</v>
      </c>
    </row>
    <row r="25" spans="2:34" ht="17.25" customHeight="1" thickTop="1" thickBot="1" x14ac:dyDescent="0.2">
      <c r="B25" s="302"/>
      <c r="C25" s="193" t="s">
        <v>21</v>
      </c>
      <c r="D25" s="194">
        <f>SUM([3]はじめ:おわり!$D25)</f>
        <v>1</v>
      </c>
      <c r="E25" s="194">
        <f>SUM([3]はじめ:おわり!$E25)</f>
        <v>1</v>
      </c>
      <c r="F25" s="194">
        <f>SUM([3]はじめ:おわり!$F25)</f>
        <v>0</v>
      </c>
      <c r="G25" s="194">
        <f>SUM([3]はじめ:おわり!$G25)</f>
        <v>0</v>
      </c>
      <c r="H25" s="194">
        <f>SUM([3]はじめ:おわり!$H25)</f>
        <v>0</v>
      </c>
      <c r="I25" s="194">
        <f>SUM([3]はじめ:おわり!$I25)</f>
        <v>0</v>
      </c>
      <c r="J25" s="194">
        <f>SUM([3]はじめ:おわり!$J25)</f>
        <v>0</v>
      </c>
      <c r="K25" s="194">
        <f>SUM([3]はじめ:おわり!$K25)</f>
        <v>0</v>
      </c>
      <c r="L25" s="195">
        <f>SUM([3]はじめ:おわり!$L25)</f>
        <v>0</v>
      </c>
      <c r="M25" s="196">
        <f>SUM(D25:L25)</f>
        <v>2</v>
      </c>
    </row>
    <row r="26" spans="2:34" s="70" customFormat="1" x14ac:dyDescent="0.15">
      <c r="B26" s="125"/>
      <c r="C26" s="1" t="s">
        <v>111</v>
      </c>
      <c r="D26" s="118"/>
      <c r="E26" s="118"/>
      <c r="F26" s="118"/>
      <c r="G26" s="118"/>
      <c r="H26" s="118"/>
      <c r="I26" s="118"/>
      <c r="J26" s="118"/>
      <c r="K26" s="118"/>
      <c r="L26" s="118"/>
    </row>
    <row r="27" spans="2:34" s="70" customFormat="1" x14ac:dyDescent="0.15">
      <c r="B27" s="126"/>
      <c r="C27" s="1" t="s">
        <v>114</v>
      </c>
      <c r="D27" s="118"/>
      <c r="E27" s="118"/>
      <c r="F27" s="118"/>
      <c r="G27" s="118"/>
      <c r="H27" s="118"/>
      <c r="I27" s="118"/>
      <c r="J27" s="118"/>
      <c r="K27" s="118"/>
      <c r="L27" s="118"/>
      <c r="Q27" s="137"/>
    </row>
    <row r="28" spans="2:34" x14ac:dyDescent="0.15">
      <c r="B28" s="109"/>
      <c r="C28" s="12"/>
      <c r="D28" s="12"/>
      <c r="E28" s="12"/>
      <c r="F28" s="12"/>
      <c r="G28" s="12"/>
      <c r="H28" s="12"/>
      <c r="I28" s="12"/>
      <c r="J28" s="12"/>
      <c r="K28" s="12"/>
      <c r="L28" s="12"/>
    </row>
    <row r="29" spans="2:34" ht="14.25" thickBot="1" x14ac:dyDescent="0.2">
      <c r="B29" s="2" t="s">
        <v>109</v>
      </c>
    </row>
    <row r="30" spans="2:34" ht="13.5" customHeight="1" x14ac:dyDescent="0.15">
      <c r="B30" s="303" t="s">
        <v>79</v>
      </c>
      <c r="C30" s="304"/>
      <c r="D30" s="88" t="s">
        <v>57</v>
      </c>
      <c r="E30" s="110" t="s">
        <v>80</v>
      </c>
      <c r="F30" s="110" t="s">
        <v>81</v>
      </c>
      <c r="G30" s="110" t="s">
        <v>82</v>
      </c>
      <c r="H30" s="110" t="s">
        <v>83</v>
      </c>
      <c r="I30" s="110" t="s">
        <v>84</v>
      </c>
      <c r="J30" s="110" t="s">
        <v>85</v>
      </c>
      <c r="K30" s="110" t="s">
        <v>86</v>
      </c>
      <c r="L30" s="110" t="s">
        <v>87</v>
      </c>
      <c r="M30" s="110" t="s">
        <v>88</v>
      </c>
      <c r="N30" s="110" t="s">
        <v>89</v>
      </c>
      <c r="O30" s="110" t="s">
        <v>90</v>
      </c>
      <c r="P30" s="309" t="s">
        <v>66</v>
      </c>
    </row>
    <row r="31" spans="2:34" ht="15" x14ac:dyDescent="0.15">
      <c r="B31" s="305"/>
      <c r="C31" s="306"/>
      <c r="D31" s="111" t="s">
        <v>91</v>
      </c>
      <c r="E31" s="112" t="s">
        <v>92</v>
      </c>
      <c r="F31" s="112" t="s">
        <v>92</v>
      </c>
      <c r="G31" s="112" t="s">
        <v>92</v>
      </c>
      <c r="H31" s="112" t="s">
        <v>92</v>
      </c>
      <c r="I31" s="112" t="s">
        <v>92</v>
      </c>
      <c r="J31" s="112" t="s">
        <v>92</v>
      </c>
      <c r="K31" s="112" t="s">
        <v>92</v>
      </c>
      <c r="L31" s="112" t="s">
        <v>92</v>
      </c>
      <c r="M31" s="112" t="s">
        <v>92</v>
      </c>
      <c r="N31" s="112" t="s">
        <v>92</v>
      </c>
      <c r="O31" s="111"/>
      <c r="P31" s="310"/>
    </row>
    <row r="32" spans="2:34" ht="21.95" customHeight="1" thickBot="1" x14ac:dyDescent="0.2">
      <c r="B32" s="307"/>
      <c r="C32" s="308"/>
      <c r="D32" s="94" t="s">
        <v>69</v>
      </c>
      <c r="E32" s="113" t="s">
        <v>93</v>
      </c>
      <c r="F32" s="113" t="s">
        <v>76</v>
      </c>
      <c r="G32" s="113" t="s">
        <v>94</v>
      </c>
      <c r="H32" s="113" t="s">
        <v>95</v>
      </c>
      <c r="I32" s="113" t="s">
        <v>96</v>
      </c>
      <c r="J32" s="113" t="s">
        <v>97</v>
      </c>
      <c r="K32" s="113" t="s">
        <v>98</v>
      </c>
      <c r="L32" s="113" t="s">
        <v>99</v>
      </c>
      <c r="M32" s="113" t="s">
        <v>100</v>
      </c>
      <c r="N32" s="113" t="s">
        <v>101</v>
      </c>
      <c r="O32" s="96" t="s">
        <v>77</v>
      </c>
      <c r="P32" s="310"/>
    </row>
    <row r="33" spans="2:17" ht="17.25" customHeight="1" thickTop="1" thickBot="1" x14ac:dyDescent="0.2">
      <c r="B33" s="315" t="s">
        <v>31</v>
      </c>
      <c r="C33" s="316"/>
      <c r="D33" s="151">
        <f>SUM([3]はじめ:おわり!$D33)</f>
        <v>0</v>
      </c>
      <c r="E33" s="151">
        <f>SUM([3]はじめ:おわり!$E33)</f>
        <v>0</v>
      </c>
      <c r="F33" s="151">
        <f>SUM([3]はじめ:おわり!$F33)</f>
        <v>0</v>
      </c>
      <c r="G33" s="151">
        <f>SUM([3]はじめ:おわり!$G33)</f>
        <v>0</v>
      </c>
      <c r="H33" s="151">
        <f>SUM([3]はじめ:おわり!$H33)</f>
        <v>0</v>
      </c>
      <c r="I33" s="151">
        <f>SUM([3]はじめ:おわり!$I33)</f>
        <v>0</v>
      </c>
      <c r="J33" s="151">
        <f>SUM([3]はじめ:おわり!$J33)</f>
        <v>0</v>
      </c>
      <c r="K33" s="151">
        <f>SUM([3]はじめ:おわり!$K33)</f>
        <v>0</v>
      </c>
      <c r="L33" s="151">
        <f>SUM([3]はじめ:おわり!$L33)</f>
        <v>0</v>
      </c>
      <c r="M33" s="151">
        <f>SUM([3]はじめ:おわり!$M33)</f>
        <v>0</v>
      </c>
      <c r="N33" s="151">
        <f>SUM([3]はじめ:おわり!$N33)</f>
        <v>0</v>
      </c>
      <c r="O33" s="152">
        <f>SUM([3]はじめ:おわり!$O33)</f>
        <v>0</v>
      </c>
      <c r="P33" s="114">
        <f>SUM(D33:O33)</f>
        <v>0</v>
      </c>
    </row>
    <row r="34" spans="2:17" ht="17.25" customHeight="1" thickTop="1" x14ac:dyDescent="0.15">
      <c r="B34" s="315" t="s">
        <v>102</v>
      </c>
      <c r="C34" s="316"/>
      <c r="D34" s="153">
        <f>SUM([3]はじめ:おわり!$D34)</f>
        <v>0</v>
      </c>
      <c r="E34" s="153">
        <f>SUM([3]はじめ:おわり!$E34)</f>
        <v>0</v>
      </c>
      <c r="F34" s="153">
        <f>SUM([3]はじめ:おわり!$F34)</f>
        <v>0</v>
      </c>
      <c r="G34" s="153">
        <f>SUM([3]はじめ:おわり!$G34)</f>
        <v>0</v>
      </c>
      <c r="H34" s="153">
        <f>SUM([3]はじめ:おわり!$H34)</f>
        <v>0</v>
      </c>
      <c r="I34" s="153">
        <f>SUM([3]はじめ:おわり!$I34)</f>
        <v>0</v>
      </c>
      <c r="J34" s="153">
        <f>SUM([3]はじめ:おわり!$J34)</f>
        <v>0</v>
      </c>
      <c r="K34" s="153">
        <f>SUM([3]はじめ:おわり!$K34)</f>
        <v>0</v>
      </c>
      <c r="L34" s="153">
        <f>SUM([3]はじめ:おわり!$L34)</f>
        <v>0</v>
      </c>
      <c r="M34" s="153">
        <f>SUM([3]はじめ:おわり!$M34)</f>
        <v>0</v>
      </c>
      <c r="N34" s="153">
        <f>SUM([3]はじめ:おわり!$N34)</f>
        <v>0</v>
      </c>
      <c r="O34" s="154">
        <f>SUM([3]はじめ:おわり!$O34)</f>
        <v>0</v>
      </c>
      <c r="P34" s="115">
        <f>SUM(D34:O34)</f>
        <v>0</v>
      </c>
    </row>
    <row r="35" spans="2:17" ht="17.25" customHeight="1" thickBot="1" x14ac:dyDescent="0.2">
      <c r="B35" s="311" t="s">
        <v>103</v>
      </c>
      <c r="C35" s="312"/>
      <c r="D35" s="106" t="str">
        <f>IF(D33=0,"",D33/D34)</f>
        <v/>
      </c>
      <c r="E35" s="106" t="str">
        <f t="shared" ref="E35:O35" si="5">IF(E33=0,"",E33/E34)</f>
        <v/>
      </c>
      <c r="F35" s="106" t="str">
        <f t="shared" si="5"/>
        <v/>
      </c>
      <c r="G35" s="106" t="str">
        <f t="shared" si="5"/>
        <v/>
      </c>
      <c r="H35" s="106" t="str">
        <f t="shared" si="5"/>
        <v/>
      </c>
      <c r="I35" s="106" t="str">
        <f t="shared" si="5"/>
        <v/>
      </c>
      <c r="J35" s="106" t="str">
        <f t="shared" si="5"/>
        <v/>
      </c>
      <c r="K35" s="106" t="str">
        <f t="shared" si="5"/>
        <v/>
      </c>
      <c r="L35" s="106" t="str">
        <f>IF(L33=0,"",L33/L34)</f>
        <v/>
      </c>
      <c r="M35" s="106" t="str">
        <f t="shared" si="5"/>
        <v/>
      </c>
      <c r="N35" s="106" t="str">
        <f t="shared" si="5"/>
        <v/>
      </c>
      <c r="O35" s="107" t="str">
        <f t="shared" si="5"/>
        <v/>
      </c>
      <c r="P35" s="108" t="str">
        <f>IF(P33=0,"",P33/P34)</f>
        <v/>
      </c>
    </row>
    <row r="36" spans="2:17" s="70" customFormat="1" ht="13.5" customHeight="1" x14ac:dyDescent="0.15">
      <c r="B36" s="125" t="s">
        <v>30</v>
      </c>
      <c r="C36" s="1" t="s">
        <v>112</v>
      </c>
    </row>
    <row r="37" spans="2:17" s="70" customFormat="1" ht="13.5" customHeight="1" x14ac:dyDescent="0.15">
      <c r="B37" s="125"/>
      <c r="C37" s="1" t="s">
        <v>115</v>
      </c>
      <c r="Q37" s="137"/>
    </row>
    <row r="38" spans="2:17" s="70" customFormat="1" ht="15.75" customHeight="1" x14ac:dyDescent="0.15">
      <c r="B38" s="125"/>
      <c r="C38" s="126"/>
    </row>
    <row r="39" spans="2:17" s="70" customFormat="1" hidden="1" x14ac:dyDescent="0.15">
      <c r="B39" s="70" t="s">
        <v>104</v>
      </c>
      <c r="C39" s="1"/>
    </row>
    <row r="40" spans="2:17" s="70" customFormat="1" hidden="1" x14ac:dyDescent="0.15">
      <c r="B40" s="313" t="s">
        <v>105</v>
      </c>
      <c r="C40" s="314"/>
      <c r="D40" s="298"/>
    </row>
    <row r="41" spans="2:17" s="70" customFormat="1" ht="13.5" hidden="1" customHeight="1" x14ac:dyDescent="0.15">
      <c r="B41" s="297" t="s">
        <v>31</v>
      </c>
      <c r="C41" s="298"/>
      <c r="D41" s="127"/>
    </row>
    <row r="42" spans="2:17" s="70" customFormat="1" hidden="1" x14ac:dyDescent="0.15">
      <c r="B42" s="297" t="s">
        <v>21</v>
      </c>
      <c r="C42" s="299"/>
      <c r="D42" s="127"/>
    </row>
    <row r="43" spans="2:17" s="70" customFormat="1" ht="17.25" hidden="1" customHeight="1" x14ac:dyDescent="0.15">
      <c r="B43" s="128" t="s">
        <v>30</v>
      </c>
      <c r="C43" s="129" t="s">
        <v>106</v>
      </c>
      <c r="D43" s="118"/>
    </row>
    <row r="44" spans="2:17" s="70" customFormat="1" ht="20.25" hidden="1" customHeight="1" x14ac:dyDescent="0.15">
      <c r="B44" s="126"/>
      <c r="C44" s="130" t="s">
        <v>107</v>
      </c>
    </row>
    <row r="45" spans="2:17" s="70" customFormat="1" ht="18.75" customHeight="1" x14ac:dyDescent="0.15">
      <c r="C45" s="2"/>
      <c r="D45" s="2"/>
      <c r="E45" s="2"/>
      <c r="F45" s="2"/>
      <c r="G45" s="71"/>
    </row>
    <row r="46" spans="2:17" s="70" customFormat="1" ht="18.75" customHeight="1" x14ac:dyDescent="0.15">
      <c r="C46" s="2"/>
      <c r="D46" s="2"/>
      <c r="E46" s="2"/>
      <c r="F46" s="2"/>
      <c r="G46" s="71"/>
    </row>
    <row r="47" spans="2:17" s="70" customFormat="1" ht="17.25" customHeight="1" x14ac:dyDescent="0.15">
      <c r="C47" s="2"/>
      <c r="D47" s="2"/>
      <c r="E47" s="2"/>
      <c r="F47" s="2"/>
      <c r="G47" s="131"/>
    </row>
    <row r="48" spans="2:17" s="70" customFormat="1" ht="17.25" customHeight="1" x14ac:dyDescent="0.15">
      <c r="C48" s="2"/>
      <c r="D48" s="2"/>
      <c r="E48" s="2"/>
      <c r="F48" s="2"/>
      <c r="G48" s="131"/>
    </row>
    <row r="49" spans="3:7" s="70" customFormat="1" ht="17.25" customHeight="1" x14ac:dyDescent="0.15">
      <c r="C49" s="2"/>
      <c r="D49" s="2"/>
      <c r="E49" s="2"/>
      <c r="F49" s="2"/>
      <c r="G49" s="71"/>
    </row>
    <row r="50" spans="3:7" s="70" customFormat="1" ht="17.25" customHeight="1" x14ac:dyDescent="0.15">
      <c r="C50" s="2"/>
      <c r="D50" s="2"/>
      <c r="E50" s="2"/>
      <c r="F50" s="2"/>
      <c r="G50" s="126"/>
    </row>
  </sheetData>
  <mergeCells count="18">
    <mergeCell ref="N1:P1"/>
    <mergeCell ref="B5:C8"/>
    <mergeCell ref="M5:M8"/>
    <mergeCell ref="B9:B11"/>
    <mergeCell ref="B18:B20"/>
    <mergeCell ref="B15:B17"/>
    <mergeCell ref="B12:B14"/>
    <mergeCell ref="Q9:S11"/>
    <mergeCell ref="B41:C41"/>
    <mergeCell ref="B42:C42"/>
    <mergeCell ref="B21:B23"/>
    <mergeCell ref="B24:B25"/>
    <mergeCell ref="B30:C32"/>
    <mergeCell ref="P30:P32"/>
    <mergeCell ref="B35:C35"/>
    <mergeCell ref="B40:D40"/>
    <mergeCell ref="B33:C33"/>
    <mergeCell ref="B34:C34"/>
  </mergeCells>
  <phoneticPr fontId="2"/>
  <conditionalFormatting sqref="M9">
    <cfRule type="expression" dxfId="16" priority="117">
      <formula>#REF!=#REF!</formula>
    </cfRule>
  </conditionalFormatting>
  <conditionalFormatting sqref="M12">
    <cfRule type="expression" dxfId="15" priority="118">
      <formula>#REF!=#REF!</formula>
    </cfRule>
  </conditionalFormatting>
  <conditionalFormatting sqref="M15">
    <cfRule type="expression" dxfId="14" priority="119">
      <formula>#REF!=#REF!</formula>
    </cfRule>
  </conditionalFormatting>
  <conditionalFormatting sqref="M18">
    <cfRule type="expression" dxfId="13" priority="120">
      <formula>#REF!=#REF!</formula>
    </cfRule>
  </conditionalFormatting>
  <conditionalFormatting sqref="M21">
    <cfRule type="expression" dxfId="12" priority="121">
      <formula>#REF!=#REF!</formula>
    </cfRule>
  </conditionalFormatting>
  <conditionalFormatting sqref="M24">
    <cfRule type="expression" dxfId="11" priority="122">
      <formula>#REF!=#REF!</formula>
    </cfRule>
  </conditionalFormatting>
  <conditionalFormatting sqref="P33">
    <cfRule type="expression" dxfId="10" priority="123">
      <formula>#REF!=#REF!</formula>
    </cfRule>
  </conditionalFormatting>
  <conditionalFormatting sqref="M10">
    <cfRule type="expression" dxfId="9" priority="124">
      <formula>#REF!=#REF!</formula>
    </cfRule>
  </conditionalFormatting>
  <conditionalFormatting sqref="M13">
    <cfRule type="expression" dxfId="8" priority="125">
      <formula>#REF!=#REF!</formula>
    </cfRule>
  </conditionalFormatting>
  <conditionalFormatting sqref="M16">
    <cfRule type="expression" dxfId="7" priority="126">
      <formula>#REF!=#REF!</formula>
    </cfRule>
  </conditionalFormatting>
  <conditionalFormatting sqref="M19">
    <cfRule type="expression" dxfId="6" priority="127">
      <formula>#REF!=#REF!</formula>
    </cfRule>
  </conditionalFormatting>
  <conditionalFormatting sqref="M22">
    <cfRule type="expression" dxfId="5" priority="128">
      <formula>#REF!=#REF!</formula>
    </cfRule>
  </conditionalFormatting>
  <conditionalFormatting sqref="M25">
    <cfRule type="expression" dxfId="4" priority="129">
      <formula>#REF!=#REF!</formula>
    </cfRule>
  </conditionalFormatting>
  <conditionalFormatting sqref="P34">
    <cfRule type="expression" dxfId="3" priority="130">
      <formula>#REF!=#REF!</formula>
    </cfRule>
  </conditionalFormatting>
  <pageMargins left="0.19685039370078741" right="0.19685039370078741" top="0.70866141732283472" bottom="0.39370078740157483" header="0.51181102362204722" footer="0.31496062992125984"/>
  <pageSetup paperSize="9" scale="90" orientation="landscape" r:id="rId1"/>
  <headerFooter alignWithMargins="0">
    <oddHeader>&amp;L&amp;12様式３‐２&amp;R【公立学校用】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I7"/>
  <sheetViews>
    <sheetView showGridLines="0" view="pageBreakPreview" zoomScale="87" zoomScaleNormal="100" zoomScaleSheetLayoutView="87" workbookViewId="0">
      <selection activeCell="H7" sqref="H7"/>
    </sheetView>
  </sheetViews>
  <sheetFormatPr defaultRowHeight="13.5" x14ac:dyDescent="0.15"/>
  <cols>
    <col min="1" max="1" width="3.5" style="2" customWidth="1"/>
    <col min="2" max="2" width="9.625" style="2" customWidth="1"/>
    <col min="3" max="3" width="10.625" style="2" customWidth="1"/>
    <col min="4" max="7" width="11.5" style="2" customWidth="1"/>
    <col min="8" max="8" width="9" style="2"/>
    <col min="9" max="9" width="11.375" style="2" customWidth="1"/>
    <col min="10" max="16384" width="9" style="2"/>
  </cols>
  <sheetData>
    <row r="1" spans="1:9" ht="18" customHeight="1" x14ac:dyDescent="0.15">
      <c r="F1" s="62" t="s">
        <v>34</v>
      </c>
      <c r="G1" s="234" t="str">
        <f>学校給食実施状況!K1</f>
        <v>熊本県</v>
      </c>
      <c r="H1" s="235"/>
      <c r="I1" s="236"/>
    </row>
    <row r="2" spans="1:9" ht="18" customHeight="1" x14ac:dyDescent="0.15"/>
    <row r="3" spans="1:9" ht="23.25" customHeight="1" thickBot="1" x14ac:dyDescent="0.2">
      <c r="A3" s="4" t="s">
        <v>121</v>
      </c>
      <c r="B3" s="4"/>
    </row>
    <row r="4" spans="1:9" ht="36" customHeight="1" x14ac:dyDescent="0.15">
      <c r="B4" s="327" t="s">
        <v>28</v>
      </c>
      <c r="C4" s="328"/>
      <c r="D4" s="30" t="s">
        <v>48</v>
      </c>
      <c r="E4" s="30" t="s">
        <v>46</v>
      </c>
      <c r="F4" s="31" t="s">
        <v>47</v>
      </c>
      <c r="G4" s="133"/>
    </row>
    <row r="5" spans="1:9" ht="36" customHeight="1" x14ac:dyDescent="0.15">
      <c r="B5" s="325" t="s">
        <v>53</v>
      </c>
      <c r="C5" s="326"/>
      <c r="D5" s="145"/>
      <c r="E5" s="145"/>
      <c r="F5" s="146"/>
      <c r="G5" s="12"/>
    </row>
    <row r="6" spans="1:9" ht="36" customHeight="1" x14ac:dyDescent="0.15">
      <c r="B6" s="325" t="s">
        <v>54</v>
      </c>
      <c r="C6" s="326"/>
      <c r="D6" s="145">
        <v>0</v>
      </c>
      <c r="E6" s="145">
        <v>0</v>
      </c>
      <c r="F6" s="146">
        <v>0</v>
      </c>
      <c r="G6" s="12"/>
    </row>
    <row r="7" spans="1:9" ht="36" customHeight="1" thickBot="1" x14ac:dyDescent="0.2">
      <c r="B7" s="329" t="s">
        <v>52</v>
      </c>
      <c r="C7" s="330"/>
      <c r="D7" s="147">
        <v>2</v>
      </c>
      <c r="E7" s="147">
        <v>189</v>
      </c>
      <c r="F7" s="148">
        <v>4211</v>
      </c>
      <c r="G7" s="12"/>
    </row>
  </sheetData>
  <mergeCells count="5">
    <mergeCell ref="B7:C7"/>
    <mergeCell ref="B5:C5"/>
    <mergeCell ref="G1:I1"/>
    <mergeCell ref="B4:C4"/>
    <mergeCell ref="B6:C6"/>
  </mergeCells>
  <phoneticPr fontId="2"/>
  <conditionalFormatting sqref="D5">
    <cfRule type="expression" dxfId="2" priority="131">
      <formula>#REF!=#REF!</formula>
    </cfRule>
  </conditionalFormatting>
  <conditionalFormatting sqref="D6">
    <cfRule type="expression" dxfId="1" priority="132">
      <formula>#REF!=#REF!</formula>
    </cfRule>
  </conditionalFormatting>
  <conditionalFormatting sqref="D7">
    <cfRule type="expression" dxfId="0" priority="133">
      <formula>#REF!=#REF!</formula>
    </cfRule>
  </conditionalFormatting>
  <pageMargins left="0.78740157480314965" right="0.19685039370078741" top="0.98425196850393704" bottom="0.98425196850393704" header="0.51181102362204722" footer="0.51181102362204722"/>
  <pageSetup paperSize="9" orientation="portrait" r:id="rId1"/>
  <headerFooter alignWithMargins="0">
    <oddHeader>&amp;L&amp;12 ２．学校給食費調査票&amp;R【公立学校用】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O37"/>
  <sheetViews>
    <sheetView showGridLines="0" tabSelected="1" view="pageBreakPreview" zoomScale="87" zoomScaleNormal="100" zoomScaleSheetLayoutView="87" workbookViewId="0">
      <selection activeCell="S15" sqref="S15"/>
    </sheetView>
  </sheetViews>
  <sheetFormatPr defaultRowHeight="13.5" x14ac:dyDescent="0.15"/>
  <cols>
    <col min="1" max="1" width="10" style="2" customWidth="1"/>
    <col min="2" max="2" width="7.5" style="2" customWidth="1"/>
    <col min="3" max="3" width="9" style="2"/>
    <col min="4" max="4" width="7.5" style="2" customWidth="1"/>
    <col min="5" max="5" width="9" style="2"/>
    <col min="6" max="6" width="7.5" style="2" customWidth="1"/>
    <col min="7" max="7" width="9" style="2"/>
    <col min="8" max="8" width="7.5" style="2" customWidth="1"/>
    <col min="9" max="9" width="9" style="2"/>
    <col min="10" max="10" width="7.5" style="2" customWidth="1"/>
    <col min="11" max="11" width="9" style="2"/>
    <col min="12" max="12" width="7.5" style="2" customWidth="1"/>
    <col min="13" max="13" width="9" style="2"/>
    <col min="14" max="14" width="7.5" style="2" customWidth="1"/>
    <col min="15" max="19" width="9" style="2"/>
    <col min="20" max="20" width="12.625" style="2" customWidth="1"/>
    <col min="21" max="16384" width="9" style="2"/>
  </cols>
  <sheetData>
    <row r="1" spans="1:15" ht="22.5" customHeight="1" x14ac:dyDescent="0.15"/>
    <row r="2" spans="1:15" ht="16.5" customHeight="1" x14ac:dyDescent="0.15">
      <c r="K2" s="72" t="s">
        <v>34</v>
      </c>
      <c r="L2" s="265" t="s">
        <v>136</v>
      </c>
      <c r="M2" s="265"/>
      <c r="N2" s="265"/>
      <c r="O2" s="265"/>
    </row>
    <row r="3" spans="1:15" ht="16.5" customHeight="1" x14ac:dyDescent="0.15">
      <c r="A3" s="14" t="s">
        <v>122</v>
      </c>
    </row>
    <row r="4" spans="1:15" ht="18" customHeight="1" x14ac:dyDescent="0.15"/>
    <row r="5" spans="1:15" ht="14.25" thickBot="1" x14ac:dyDescent="0.2">
      <c r="A5" s="2" t="s">
        <v>26</v>
      </c>
    </row>
    <row r="6" spans="1:15" ht="27" customHeight="1" x14ac:dyDescent="0.15">
      <c r="A6" s="334" t="s">
        <v>28</v>
      </c>
      <c r="B6" s="336" t="s">
        <v>19</v>
      </c>
      <c r="C6" s="336"/>
      <c r="D6" s="336" t="s">
        <v>25</v>
      </c>
      <c r="E6" s="336"/>
      <c r="F6" s="337" t="s">
        <v>50</v>
      </c>
      <c r="G6" s="337"/>
      <c r="H6" s="338" t="s">
        <v>55</v>
      </c>
      <c r="I6" s="337"/>
      <c r="J6" s="337" t="s">
        <v>49</v>
      </c>
      <c r="K6" s="337"/>
      <c r="L6" s="333" t="s">
        <v>29</v>
      </c>
      <c r="M6" s="333"/>
      <c r="N6" s="331" t="s">
        <v>44</v>
      </c>
      <c r="O6" s="332"/>
    </row>
    <row r="7" spans="1:15" ht="22.5" x14ac:dyDescent="0.15">
      <c r="A7" s="335"/>
      <c r="B7" s="23" t="s">
        <v>21</v>
      </c>
      <c r="C7" s="23" t="s">
        <v>22</v>
      </c>
      <c r="D7" s="23" t="s">
        <v>21</v>
      </c>
      <c r="E7" s="23" t="s">
        <v>23</v>
      </c>
      <c r="F7" s="23" t="s">
        <v>21</v>
      </c>
      <c r="G7" s="23" t="s">
        <v>110</v>
      </c>
      <c r="H7" s="23" t="s">
        <v>21</v>
      </c>
      <c r="I7" s="23" t="s">
        <v>23</v>
      </c>
      <c r="J7" s="23" t="s">
        <v>21</v>
      </c>
      <c r="K7" s="23" t="s">
        <v>113</v>
      </c>
      <c r="L7" s="23" t="s">
        <v>21</v>
      </c>
      <c r="M7" s="23" t="s">
        <v>23</v>
      </c>
      <c r="N7" s="24" t="s">
        <v>21</v>
      </c>
      <c r="O7" s="141" t="s">
        <v>45</v>
      </c>
    </row>
    <row r="8" spans="1:15" x14ac:dyDescent="0.15">
      <c r="A8" s="29" t="s">
        <v>9</v>
      </c>
      <c r="B8" s="143">
        <v>0</v>
      </c>
      <c r="C8" s="143">
        <v>0</v>
      </c>
      <c r="D8" s="143">
        <v>0</v>
      </c>
      <c r="E8" s="143">
        <v>0</v>
      </c>
      <c r="F8" s="143">
        <v>0</v>
      </c>
      <c r="G8" s="143">
        <v>0</v>
      </c>
      <c r="H8" s="143">
        <v>0</v>
      </c>
      <c r="I8" s="143">
        <v>0</v>
      </c>
      <c r="J8" s="143">
        <v>0</v>
      </c>
      <c r="K8" s="143">
        <v>0</v>
      </c>
      <c r="L8" s="143">
        <v>0</v>
      </c>
      <c r="M8" s="143">
        <v>0</v>
      </c>
      <c r="N8" s="73">
        <f>SUM(B8,D8,F8,H8,J8,L8)</f>
        <v>0</v>
      </c>
      <c r="O8" s="74">
        <f>SUM(C8,E8,G8,I8,K8,M8)</f>
        <v>0</v>
      </c>
    </row>
    <row r="9" spans="1:15" x14ac:dyDescent="0.15">
      <c r="A9" s="29" t="s">
        <v>10</v>
      </c>
      <c r="B9" s="143">
        <v>0</v>
      </c>
      <c r="C9" s="143">
        <v>0</v>
      </c>
      <c r="D9" s="143">
        <v>0</v>
      </c>
      <c r="E9" s="143">
        <v>0</v>
      </c>
      <c r="F9" s="143">
        <v>0</v>
      </c>
      <c r="G9" s="143">
        <v>0</v>
      </c>
      <c r="H9" s="143">
        <v>0</v>
      </c>
      <c r="I9" s="143">
        <v>0</v>
      </c>
      <c r="J9" s="143">
        <v>0</v>
      </c>
      <c r="K9" s="143">
        <v>0</v>
      </c>
      <c r="L9" s="143">
        <v>0</v>
      </c>
      <c r="M9" s="143">
        <v>0</v>
      </c>
      <c r="N9" s="73">
        <f t="shared" ref="N9:N20" si="0">SUM(B9,D9,F9,H9,J9,L9)</f>
        <v>0</v>
      </c>
      <c r="O9" s="74">
        <f t="shared" ref="O9:O19" si="1">SUM(C9,E9,G9,I9,K9,M9)</f>
        <v>0</v>
      </c>
    </row>
    <row r="10" spans="1:15" x14ac:dyDescent="0.15">
      <c r="A10" s="29" t="s">
        <v>11</v>
      </c>
      <c r="B10" s="143">
        <v>0</v>
      </c>
      <c r="C10" s="143">
        <v>0</v>
      </c>
      <c r="D10" s="143">
        <v>0</v>
      </c>
      <c r="E10" s="143">
        <v>0</v>
      </c>
      <c r="F10" s="143">
        <v>0</v>
      </c>
      <c r="G10" s="143">
        <v>0</v>
      </c>
      <c r="H10" s="143">
        <v>0</v>
      </c>
      <c r="I10" s="143">
        <v>0</v>
      </c>
      <c r="J10" s="143">
        <v>0</v>
      </c>
      <c r="K10" s="143">
        <v>0</v>
      </c>
      <c r="L10" s="143">
        <v>0</v>
      </c>
      <c r="M10" s="143">
        <v>0</v>
      </c>
      <c r="N10" s="73">
        <f t="shared" si="0"/>
        <v>0</v>
      </c>
      <c r="O10" s="74">
        <f t="shared" si="1"/>
        <v>0</v>
      </c>
    </row>
    <row r="11" spans="1:15" x14ac:dyDescent="0.15">
      <c r="A11" s="29" t="s">
        <v>12</v>
      </c>
      <c r="B11" s="143">
        <v>0</v>
      </c>
      <c r="C11" s="143">
        <v>0</v>
      </c>
      <c r="D11" s="143">
        <v>0</v>
      </c>
      <c r="E11" s="143">
        <v>0</v>
      </c>
      <c r="F11" s="143">
        <v>0</v>
      </c>
      <c r="G11" s="143">
        <v>0</v>
      </c>
      <c r="H11" s="143">
        <v>0</v>
      </c>
      <c r="I11" s="143">
        <v>0</v>
      </c>
      <c r="J11" s="143">
        <v>9</v>
      </c>
      <c r="K11" s="143">
        <v>951</v>
      </c>
      <c r="L11" s="143">
        <v>0</v>
      </c>
      <c r="M11" s="143">
        <v>0</v>
      </c>
      <c r="N11" s="73">
        <f t="shared" si="0"/>
        <v>9</v>
      </c>
      <c r="O11" s="74">
        <f t="shared" si="1"/>
        <v>951</v>
      </c>
    </row>
    <row r="12" spans="1:15" x14ac:dyDescent="0.15">
      <c r="A12" s="29" t="s">
        <v>13</v>
      </c>
      <c r="B12" s="143">
        <v>0</v>
      </c>
      <c r="C12" s="143">
        <v>0</v>
      </c>
      <c r="D12" s="143">
        <v>0</v>
      </c>
      <c r="E12" s="143">
        <v>0</v>
      </c>
      <c r="F12" s="143">
        <v>0</v>
      </c>
      <c r="G12" s="143">
        <v>0</v>
      </c>
      <c r="H12" s="143">
        <v>0</v>
      </c>
      <c r="I12" s="143">
        <v>0</v>
      </c>
      <c r="J12" s="143">
        <v>1</v>
      </c>
      <c r="K12" s="143">
        <v>70</v>
      </c>
      <c r="L12" s="143">
        <v>0</v>
      </c>
      <c r="M12" s="143">
        <v>0</v>
      </c>
      <c r="N12" s="73">
        <f t="shared" si="0"/>
        <v>1</v>
      </c>
      <c r="O12" s="74">
        <f t="shared" si="1"/>
        <v>70</v>
      </c>
    </row>
    <row r="13" spans="1:15" x14ac:dyDescent="0.15">
      <c r="A13" s="29" t="s">
        <v>14</v>
      </c>
      <c r="B13" s="143">
        <v>0</v>
      </c>
      <c r="C13" s="143">
        <v>0</v>
      </c>
      <c r="D13" s="143">
        <v>0</v>
      </c>
      <c r="E13" s="143">
        <v>0</v>
      </c>
      <c r="F13" s="143">
        <v>0</v>
      </c>
      <c r="G13" s="143">
        <v>0</v>
      </c>
      <c r="H13" s="143">
        <v>0</v>
      </c>
      <c r="I13" s="143">
        <v>0</v>
      </c>
      <c r="J13" s="143">
        <v>0</v>
      </c>
      <c r="K13" s="143">
        <v>0</v>
      </c>
      <c r="L13" s="143">
        <v>2</v>
      </c>
      <c r="M13" s="143">
        <v>176</v>
      </c>
      <c r="N13" s="73">
        <f t="shared" si="0"/>
        <v>2</v>
      </c>
      <c r="O13" s="74">
        <f t="shared" si="1"/>
        <v>176</v>
      </c>
    </row>
    <row r="14" spans="1:15" x14ac:dyDescent="0.15">
      <c r="A14" s="29" t="s">
        <v>51</v>
      </c>
      <c r="B14" s="143">
        <v>0</v>
      </c>
      <c r="C14" s="143">
        <v>0</v>
      </c>
      <c r="D14" s="143">
        <v>0</v>
      </c>
      <c r="E14" s="143">
        <v>0</v>
      </c>
      <c r="F14" s="143">
        <v>0</v>
      </c>
      <c r="G14" s="143">
        <v>0</v>
      </c>
      <c r="H14" s="143">
        <v>0</v>
      </c>
      <c r="I14" s="143">
        <v>0</v>
      </c>
      <c r="J14" s="143">
        <v>0</v>
      </c>
      <c r="K14" s="143">
        <v>0</v>
      </c>
      <c r="L14" s="143">
        <v>0</v>
      </c>
      <c r="M14" s="143">
        <v>0</v>
      </c>
      <c r="N14" s="73">
        <f t="shared" si="0"/>
        <v>0</v>
      </c>
      <c r="O14" s="74">
        <f t="shared" si="1"/>
        <v>0</v>
      </c>
    </row>
    <row r="15" spans="1:15" x14ac:dyDescent="0.15">
      <c r="A15" s="29" t="s">
        <v>15</v>
      </c>
      <c r="B15" s="144">
        <v>0</v>
      </c>
      <c r="C15" s="143">
        <v>0</v>
      </c>
      <c r="D15" s="143">
        <v>0</v>
      </c>
      <c r="E15" s="143">
        <v>0</v>
      </c>
      <c r="F15" s="143">
        <v>0</v>
      </c>
      <c r="G15" s="143">
        <v>0</v>
      </c>
      <c r="H15" s="143">
        <v>0</v>
      </c>
      <c r="I15" s="143">
        <v>0</v>
      </c>
      <c r="J15" s="143">
        <v>0</v>
      </c>
      <c r="K15" s="143">
        <v>0</v>
      </c>
      <c r="L15" s="143">
        <v>0</v>
      </c>
      <c r="M15" s="143">
        <v>0</v>
      </c>
      <c r="N15" s="73">
        <f t="shared" si="0"/>
        <v>0</v>
      </c>
      <c r="O15" s="74">
        <f t="shared" si="1"/>
        <v>0</v>
      </c>
    </row>
    <row r="16" spans="1:15" x14ac:dyDescent="0.15">
      <c r="A16" s="29" t="s">
        <v>16</v>
      </c>
      <c r="B16" s="143">
        <v>0</v>
      </c>
      <c r="C16" s="143">
        <v>0</v>
      </c>
      <c r="D16" s="143">
        <v>0</v>
      </c>
      <c r="E16" s="143">
        <v>0</v>
      </c>
      <c r="F16" s="143">
        <v>0</v>
      </c>
      <c r="G16" s="143">
        <v>0</v>
      </c>
      <c r="H16" s="143">
        <v>0</v>
      </c>
      <c r="I16" s="143">
        <v>0</v>
      </c>
      <c r="J16" s="143">
        <v>0</v>
      </c>
      <c r="K16" s="143">
        <v>0</v>
      </c>
      <c r="L16" s="143">
        <v>0</v>
      </c>
      <c r="M16" s="143">
        <v>0</v>
      </c>
      <c r="N16" s="73">
        <f t="shared" si="0"/>
        <v>0</v>
      </c>
      <c r="O16" s="74">
        <f t="shared" si="1"/>
        <v>0</v>
      </c>
    </row>
    <row r="17" spans="1:15" x14ac:dyDescent="0.15">
      <c r="A17" s="29" t="s">
        <v>17</v>
      </c>
      <c r="B17" s="143">
        <v>0</v>
      </c>
      <c r="C17" s="143">
        <v>0</v>
      </c>
      <c r="D17" s="143">
        <v>0</v>
      </c>
      <c r="E17" s="143">
        <v>0</v>
      </c>
      <c r="F17" s="143">
        <v>0</v>
      </c>
      <c r="G17" s="143">
        <v>0</v>
      </c>
      <c r="H17" s="143">
        <v>0</v>
      </c>
      <c r="I17" s="143">
        <v>0</v>
      </c>
      <c r="J17" s="143">
        <v>0</v>
      </c>
      <c r="K17" s="143">
        <v>0</v>
      </c>
      <c r="L17" s="143">
        <v>0</v>
      </c>
      <c r="M17" s="143">
        <v>0</v>
      </c>
      <c r="N17" s="73">
        <f t="shared" si="0"/>
        <v>0</v>
      </c>
      <c r="O17" s="74">
        <f>SUM(C17,E17,G17,I17,K17,M17)</f>
        <v>0</v>
      </c>
    </row>
    <row r="18" spans="1:15" x14ac:dyDescent="0.15">
      <c r="A18" s="29" t="s">
        <v>18</v>
      </c>
      <c r="B18" s="143">
        <v>0</v>
      </c>
      <c r="C18" s="143">
        <v>0</v>
      </c>
      <c r="D18" s="143">
        <v>0</v>
      </c>
      <c r="E18" s="143">
        <v>0</v>
      </c>
      <c r="F18" s="143">
        <v>0</v>
      </c>
      <c r="G18" s="143">
        <v>0</v>
      </c>
      <c r="H18" s="143">
        <v>0</v>
      </c>
      <c r="I18" s="143">
        <v>0</v>
      </c>
      <c r="J18" s="143">
        <v>0</v>
      </c>
      <c r="K18" s="143">
        <v>0</v>
      </c>
      <c r="L18" s="143">
        <v>0</v>
      </c>
      <c r="M18" s="143">
        <v>0</v>
      </c>
      <c r="N18" s="73">
        <f>SUM(B18,D18,F18,H18,J18,L18)</f>
        <v>0</v>
      </c>
      <c r="O18" s="74">
        <f t="shared" si="1"/>
        <v>0</v>
      </c>
    </row>
    <row r="19" spans="1:15" x14ac:dyDescent="0.15">
      <c r="A19" s="32" t="s">
        <v>5</v>
      </c>
      <c r="B19" s="143">
        <v>0</v>
      </c>
      <c r="C19" s="143">
        <v>0</v>
      </c>
      <c r="D19" s="143">
        <v>0</v>
      </c>
      <c r="E19" s="143">
        <v>0</v>
      </c>
      <c r="F19" s="143">
        <v>0</v>
      </c>
      <c r="G19" s="143">
        <v>0</v>
      </c>
      <c r="H19" s="143">
        <v>0</v>
      </c>
      <c r="I19" s="143">
        <v>0</v>
      </c>
      <c r="J19" s="143">
        <v>0</v>
      </c>
      <c r="K19" s="143">
        <v>0</v>
      </c>
      <c r="L19" s="143">
        <v>0</v>
      </c>
      <c r="M19" s="143">
        <v>0</v>
      </c>
      <c r="N19" s="73">
        <f t="shared" si="0"/>
        <v>0</v>
      </c>
      <c r="O19" s="74">
        <f t="shared" si="1"/>
        <v>0</v>
      </c>
    </row>
    <row r="20" spans="1:15" ht="15" thickBot="1" x14ac:dyDescent="0.2">
      <c r="A20" s="33" t="s">
        <v>6</v>
      </c>
      <c r="B20" s="75">
        <f>SUM(B7:B19)</f>
        <v>0</v>
      </c>
      <c r="C20" s="75">
        <f t="shared" ref="C20:M20" si="2">SUM(C7:C19)</f>
        <v>0</v>
      </c>
      <c r="D20" s="75">
        <f t="shared" si="2"/>
        <v>0</v>
      </c>
      <c r="E20" s="75">
        <f t="shared" si="2"/>
        <v>0</v>
      </c>
      <c r="F20" s="75">
        <f>SUM(F7:F19)</f>
        <v>0</v>
      </c>
      <c r="G20" s="75">
        <f>SUM(G7:G19)</f>
        <v>0</v>
      </c>
      <c r="H20" s="75">
        <f>SUM(H7:H19)</f>
        <v>0</v>
      </c>
      <c r="I20" s="75">
        <f>SUM(I7:I19)</f>
        <v>0</v>
      </c>
      <c r="J20" s="75">
        <f t="shared" si="2"/>
        <v>10</v>
      </c>
      <c r="K20" s="75">
        <f t="shared" si="2"/>
        <v>1021</v>
      </c>
      <c r="L20" s="75">
        <f t="shared" si="2"/>
        <v>2</v>
      </c>
      <c r="M20" s="75">
        <f t="shared" si="2"/>
        <v>176</v>
      </c>
      <c r="N20" s="75">
        <f t="shared" si="0"/>
        <v>12</v>
      </c>
      <c r="O20" s="76">
        <f>SUM(C20,E20,G20,I20,K20,M20)</f>
        <v>1197</v>
      </c>
    </row>
    <row r="21" spans="1:15" x14ac:dyDescent="0.15">
      <c r="A21" s="12"/>
      <c r="B21" s="12"/>
      <c r="C21" s="12"/>
      <c r="D21" s="12"/>
      <c r="E21" s="12"/>
      <c r="F21" s="12"/>
      <c r="G21" s="12"/>
      <c r="H21" s="12"/>
      <c r="I21" s="12"/>
      <c r="J21" s="12"/>
      <c r="K21" s="12"/>
      <c r="L21" s="12"/>
      <c r="M21" s="12"/>
    </row>
    <row r="22" spans="1:15" ht="14.25" thickBot="1" x14ac:dyDescent="0.2">
      <c r="A22" s="2" t="s">
        <v>27</v>
      </c>
    </row>
    <row r="23" spans="1:15" ht="27.75" customHeight="1" x14ac:dyDescent="0.15">
      <c r="A23" s="334" t="s">
        <v>28</v>
      </c>
      <c r="B23" s="336" t="s">
        <v>19</v>
      </c>
      <c r="C23" s="336"/>
      <c r="D23" s="336" t="s">
        <v>25</v>
      </c>
      <c r="E23" s="336"/>
      <c r="F23" s="337" t="s">
        <v>50</v>
      </c>
      <c r="G23" s="337"/>
      <c r="H23" s="338" t="s">
        <v>55</v>
      </c>
      <c r="I23" s="337"/>
      <c r="J23" s="337" t="s">
        <v>49</v>
      </c>
      <c r="K23" s="337"/>
      <c r="L23" s="333" t="s">
        <v>29</v>
      </c>
      <c r="M23" s="333"/>
      <c r="N23" s="331" t="s">
        <v>44</v>
      </c>
      <c r="O23" s="332"/>
    </row>
    <row r="24" spans="1:15" ht="22.5" x14ac:dyDescent="0.15">
      <c r="A24" s="335"/>
      <c r="B24" s="23" t="s">
        <v>21</v>
      </c>
      <c r="C24" s="23" t="s">
        <v>22</v>
      </c>
      <c r="D24" s="23" t="s">
        <v>21</v>
      </c>
      <c r="E24" s="23" t="s">
        <v>23</v>
      </c>
      <c r="F24" s="23" t="s">
        <v>21</v>
      </c>
      <c r="G24" s="23" t="s">
        <v>110</v>
      </c>
      <c r="H24" s="23" t="s">
        <v>21</v>
      </c>
      <c r="I24" s="23" t="s">
        <v>23</v>
      </c>
      <c r="J24" s="23" t="s">
        <v>21</v>
      </c>
      <c r="K24" s="142" t="s">
        <v>113</v>
      </c>
      <c r="L24" s="23" t="s">
        <v>21</v>
      </c>
      <c r="M24" s="23" t="s">
        <v>23</v>
      </c>
      <c r="N24" s="24" t="s">
        <v>21</v>
      </c>
      <c r="O24" s="141" t="s">
        <v>45</v>
      </c>
    </row>
    <row r="25" spans="1:15" x14ac:dyDescent="0.15">
      <c r="A25" s="29" t="s">
        <v>9</v>
      </c>
      <c r="B25" s="143">
        <v>0</v>
      </c>
      <c r="C25" s="143">
        <v>0</v>
      </c>
      <c r="D25" s="143">
        <v>0</v>
      </c>
      <c r="E25" s="143">
        <v>0</v>
      </c>
      <c r="F25" s="143">
        <v>0</v>
      </c>
      <c r="G25" s="143">
        <v>0</v>
      </c>
      <c r="H25" s="143">
        <v>0</v>
      </c>
      <c r="I25" s="143">
        <v>0</v>
      </c>
      <c r="J25" s="143">
        <v>0</v>
      </c>
      <c r="K25" s="143">
        <v>0</v>
      </c>
      <c r="L25" s="143">
        <v>0</v>
      </c>
      <c r="M25" s="143">
        <v>0</v>
      </c>
      <c r="N25" s="73">
        <f>SUM(B25,D25,F25,H25,J25,L25)</f>
        <v>0</v>
      </c>
      <c r="O25" s="74">
        <f>SUM(C25,E25,G25,I25,K25,M25)</f>
        <v>0</v>
      </c>
    </row>
    <row r="26" spans="1:15" x14ac:dyDescent="0.15">
      <c r="A26" s="29" t="s">
        <v>10</v>
      </c>
      <c r="B26" s="143">
        <v>0</v>
      </c>
      <c r="C26" s="143">
        <v>0</v>
      </c>
      <c r="D26" s="143">
        <v>0</v>
      </c>
      <c r="E26" s="143">
        <v>0</v>
      </c>
      <c r="F26" s="143">
        <v>0</v>
      </c>
      <c r="G26" s="143">
        <v>0</v>
      </c>
      <c r="H26" s="143">
        <v>0</v>
      </c>
      <c r="I26" s="143">
        <v>0</v>
      </c>
      <c r="J26" s="143">
        <v>0</v>
      </c>
      <c r="K26" s="143">
        <v>0</v>
      </c>
      <c r="L26" s="143">
        <v>0</v>
      </c>
      <c r="M26" s="143">
        <v>0</v>
      </c>
      <c r="N26" s="73">
        <f t="shared" ref="N26:N37" si="3">SUM(B26,D26,F26,H26,J26,L26)</f>
        <v>0</v>
      </c>
      <c r="O26" s="74">
        <f t="shared" ref="O26:O37" si="4">SUM(C26,E26,G26,I26,K26,M26)</f>
        <v>0</v>
      </c>
    </row>
    <row r="27" spans="1:15" x14ac:dyDescent="0.15">
      <c r="A27" s="29" t="s">
        <v>11</v>
      </c>
      <c r="B27" s="143">
        <v>0</v>
      </c>
      <c r="C27" s="143">
        <v>0</v>
      </c>
      <c r="D27" s="143">
        <v>0</v>
      </c>
      <c r="E27" s="143">
        <v>0</v>
      </c>
      <c r="F27" s="143">
        <v>0</v>
      </c>
      <c r="G27" s="143">
        <v>0</v>
      </c>
      <c r="H27" s="143">
        <v>0</v>
      </c>
      <c r="I27" s="143">
        <v>0</v>
      </c>
      <c r="J27" s="143">
        <v>0</v>
      </c>
      <c r="K27" s="143">
        <v>0</v>
      </c>
      <c r="L27" s="143">
        <v>0</v>
      </c>
      <c r="M27" s="143">
        <v>0</v>
      </c>
      <c r="N27" s="73">
        <f>SUM(B27,D27,F27,H27,J27,L27)</f>
        <v>0</v>
      </c>
      <c r="O27" s="74">
        <f t="shared" si="4"/>
        <v>0</v>
      </c>
    </row>
    <row r="28" spans="1:15" x14ac:dyDescent="0.15">
      <c r="A28" s="29" t="s">
        <v>12</v>
      </c>
      <c r="B28" s="144">
        <v>0</v>
      </c>
      <c r="C28" s="143">
        <v>0</v>
      </c>
      <c r="D28" s="143">
        <v>0</v>
      </c>
      <c r="E28" s="143">
        <v>0</v>
      </c>
      <c r="F28" s="143">
        <v>0</v>
      </c>
      <c r="G28" s="143">
        <v>0</v>
      </c>
      <c r="H28" s="143">
        <v>0</v>
      </c>
      <c r="I28" s="143">
        <v>0</v>
      </c>
      <c r="J28" s="143">
        <v>5</v>
      </c>
      <c r="K28" s="143">
        <v>464</v>
      </c>
      <c r="L28" s="143">
        <v>0</v>
      </c>
      <c r="M28" s="143">
        <v>0</v>
      </c>
      <c r="N28" s="73">
        <f t="shared" si="3"/>
        <v>5</v>
      </c>
      <c r="O28" s="74">
        <f t="shared" si="4"/>
        <v>464</v>
      </c>
    </row>
    <row r="29" spans="1:15" x14ac:dyDescent="0.15">
      <c r="A29" s="29" t="s">
        <v>13</v>
      </c>
      <c r="B29" s="143">
        <v>0</v>
      </c>
      <c r="C29" s="143">
        <v>0</v>
      </c>
      <c r="D29" s="143">
        <v>0</v>
      </c>
      <c r="E29" s="143">
        <v>0</v>
      </c>
      <c r="F29" s="143">
        <v>0</v>
      </c>
      <c r="G29" s="143">
        <v>0</v>
      </c>
      <c r="H29" s="143">
        <v>0</v>
      </c>
      <c r="I29" s="143">
        <v>0</v>
      </c>
      <c r="J29" s="143">
        <v>1</v>
      </c>
      <c r="K29" s="143">
        <v>148</v>
      </c>
      <c r="L29" s="143">
        <v>0</v>
      </c>
      <c r="M29" s="143">
        <v>0</v>
      </c>
      <c r="N29" s="73">
        <f t="shared" si="3"/>
        <v>1</v>
      </c>
      <c r="O29" s="74">
        <f t="shared" si="4"/>
        <v>148</v>
      </c>
    </row>
    <row r="30" spans="1:15" x14ac:dyDescent="0.15">
      <c r="A30" s="29" t="s">
        <v>14</v>
      </c>
      <c r="B30" s="143">
        <v>0</v>
      </c>
      <c r="C30" s="143">
        <v>0</v>
      </c>
      <c r="D30" s="143">
        <v>0</v>
      </c>
      <c r="E30" s="143">
        <v>0</v>
      </c>
      <c r="F30" s="143">
        <v>0</v>
      </c>
      <c r="G30" s="143">
        <v>0</v>
      </c>
      <c r="H30" s="143">
        <v>0</v>
      </c>
      <c r="I30" s="143">
        <v>0</v>
      </c>
      <c r="J30" s="143">
        <v>2</v>
      </c>
      <c r="K30" s="143">
        <v>264</v>
      </c>
      <c r="L30" s="143">
        <v>0</v>
      </c>
      <c r="M30" s="143">
        <v>0</v>
      </c>
      <c r="N30" s="73">
        <f t="shared" si="3"/>
        <v>2</v>
      </c>
      <c r="O30" s="74">
        <f t="shared" si="4"/>
        <v>264</v>
      </c>
    </row>
    <row r="31" spans="1:15" x14ac:dyDescent="0.15">
      <c r="A31" s="29" t="s">
        <v>51</v>
      </c>
      <c r="B31" s="143">
        <v>0</v>
      </c>
      <c r="C31" s="143">
        <v>0</v>
      </c>
      <c r="D31" s="143">
        <v>0</v>
      </c>
      <c r="E31" s="143">
        <v>0</v>
      </c>
      <c r="F31" s="143">
        <v>0</v>
      </c>
      <c r="G31" s="143">
        <v>0</v>
      </c>
      <c r="H31" s="143">
        <v>0</v>
      </c>
      <c r="I31" s="143">
        <v>0</v>
      </c>
      <c r="J31" s="143">
        <v>0</v>
      </c>
      <c r="K31" s="143">
        <v>0</v>
      </c>
      <c r="L31" s="143">
        <v>0</v>
      </c>
      <c r="M31" s="143">
        <v>0</v>
      </c>
      <c r="N31" s="73">
        <f t="shared" si="3"/>
        <v>0</v>
      </c>
      <c r="O31" s="74">
        <f>SUM(C31,E31,G31,I31,K31,M31)</f>
        <v>0</v>
      </c>
    </row>
    <row r="32" spans="1:15" x14ac:dyDescent="0.15">
      <c r="A32" s="29" t="s">
        <v>15</v>
      </c>
      <c r="B32" s="143">
        <v>0</v>
      </c>
      <c r="C32" s="143">
        <v>0</v>
      </c>
      <c r="D32" s="143">
        <v>0</v>
      </c>
      <c r="E32" s="143">
        <v>0</v>
      </c>
      <c r="F32" s="143">
        <v>0</v>
      </c>
      <c r="G32" s="143">
        <v>0</v>
      </c>
      <c r="H32" s="143">
        <v>0</v>
      </c>
      <c r="I32" s="143">
        <v>0</v>
      </c>
      <c r="J32" s="143">
        <v>0</v>
      </c>
      <c r="K32" s="143">
        <v>0</v>
      </c>
      <c r="L32" s="143">
        <v>0</v>
      </c>
      <c r="M32" s="143">
        <v>0</v>
      </c>
      <c r="N32" s="73">
        <f t="shared" si="3"/>
        <v>0</v>
      </c>
      <c r="O32" s="74">
        <f t="shared" si="4"/>
        <v>0</v>
      </c>
    </row>
    <row r="33" spans="1:15" x14ac:dyDescent="0.15">
      <c r="A33" s="29" t="s">
        <v>16</v>
      </c>
      <c r="B33" s="143">
        <v>0</v>
      </c>
      <c r="C33" s="143">
        <v>0</v>
      </c>
      <c r="D33" s="143">
        <v>0</v>
      </c>
      <c r="E33" s="143">
        <v>0</v>
      </c>
      <c r="F33" s="143">
        <v>0</v>
      </c>
      <c r="G33" s="143">
        <v>0</v>
      </c>
      <c r="H33" s="143">
        <v>0</v>
      </c>
      <c r="I33" s="143">
        <v>0</v>
      </c>
      <c r="J33" s="143">
        <v>0</v>
      </c>
      <c r="K33" s="143">
        <v>0</v>
      </c>
      <c r="L33" s="143">
        <v>0</v>
      </c>
      <c r="M33" s="143">
        <v>0</v>
      </c>
      <c r="N33" s="73">
        <f t="shared" si="3"/>
        <v>0</v>
      </c>
      <c r="O33" s="74">
        <f t="shared" si="4"/>
        <v>0</v>
      </c>
    </row>
    <row r="34" spans="1:15" x14ac:dyDescent="0.15">
      <c r="A34" s="29" t="s">
        <v>17</v>
      </c>
      <c r="B34" s="143">
        <v>0</v>
      </c>
      <c r="C34" s="143">
        <v>0</v>
      </c>
      <c r="D34" s="143">
        <v>0</v>
      </c>
      <c r="E34" s="143">
        <v>0</v>
      </c>
      <c r="F34" s="143">
        <v>0</v>
      </c>
      <c r="G34" s="143">
        <v>0</v>
      </c>
      <c r="H34" s="143">
        <v>0</v>
      </c>
      <c r="I34" s="143">
        <v>0</v>
      </c>
      <c r="J34" s="143">
        <v>0</v>
      </c>
      <c r="K34" s="143">
        <v>0</v>
      </c>
      <c r="L34" s="143">
        <v>0</v>
      </c>
      <c r="M34" s="143">
        <v>0</v>
      </c>
      <c r="N34" s="73">
        <f t="shared" si="3"/>
        <v>0</v>
      </c>
      <c r="O34" s="74">
        <f t="shared" si="4"/>
        <v>0</v>
      </c>
    </row>
    <row r="35" spans="1:15" x14ac:dyDescent="0.15">
      <c r="A35" s="29" t="s">
        <v>18</v>
      </c>
      <c r="B35" s="143">
        <v>0</v>
      </c>
      <c r="C35" s="143">
        <v>0</v>
      </c>
      <c r="D35" s="143">
        <v>0</v>
      </c>
      <c r="E35" s="143">
        <v>0</v>
      </c>
      <c r="F35" s="143">
        <v>0</v>
      </c>
      <c r="G35" s="143">
        <v>0</v>
      </c>
      <c r="H35" s="143">
        <v>0</v>
      </c>
      <c r="I35" s="143">
        <v>0</v>
      </c>
      <c r="J35" s="143">
        <v>0</v>
      </c>
      <c r="K35" s="143">
        <v>0</v>
      </c>
      <c r="L35" s="143">
        <v>0</v>
      </c>
      <c r="M35" s="143">
        <v>0</v>
      </c>
      <c r="N35" s="73">
        <f t="shared" si="3"/>
        <v>0</v>
      </c>
      <c r="O35" s="74">
        <f t="shared" si="4"/>
        <v>0</v>
      </c>
    </row>
    <row r="36" spans="1:15" x14ac:dyDescent="0.15">
      <c r="A36" s="29" t="s">
        <v>5</v>
      </c>
      <c r="B36" s="143">
        <v>0</v>
      </c>
      <c r="C36" s="143">
        <v>0</v>
      </c>
      <c r="D36" s="143">
        <v>0</v>
      </c>
      <c r="E36" s="143">
        <v>0</v>
      </c>
      <c r="F36" s="143">
        <v>0</v>
      </c>
      <c r="G36" s="143">
        <v>0</v>
      </c>
      <c r="H36" s="143">
        <v>0</v>
      </c>
      <c r="I36" s="143">
        <v>0</v>
      </c>
      <c r="J36" s="143">
        <v>0</v>
      </c>
      <c r="K36" s="143">
        <v>0</v>
      </c>
      <c r="L36" s="143">
        <v>0</v>
      </c>
      <c r="M36" s="143">
        <v>0</v>
      </c>
      <c r="N36" s="73">
        <f t="shared" si="3"/>
        <v>0</v>
      </c>
      <c r="O36" s="74">
        <f t="shared" si="4"/>
        <v>0</v>
      </c>
    </row>
    <row r="37" spans="1:15" ht="15" thickBot="1" x14ac:dyDescent="0.2">
      <c r="A37" s="33" t="s">
        <v>6</v>
      </c>
      <c r="B37" s="75">
        <f t="shared" ref="B37:M37" si="5">SUM(B24:B36)</f>
        <v>0</v>
      </c>
      <c r="C37" s="75">
        <f t="shared" si="5"/>
        <v>0</v>
      </c>
      <c r="D37" s="75">
        <f t="shared" si="5"/>
        <v>0</v>
      </c>
      <c r="E37" s="75">
        <f t="shared" si="5"/>
        <v>0</v>
      </c>
      <c r="F37" s="75">
        <f t="shared" si="5"/>
        <v>0</v>
      </c>
      <c r="G37" s="75">
        <f t="shared" si="5"/>
        <v>0</v>
      </c>
      <c r="H37" s="75">
        <f t="shared" si="5"/>
        <v>0</v>
      </c>
      <c r="I37" s="75">
        <f t="shared" si="5"/>
        <v>0</v>
      </c>
      <c r="J37" s="75">
        <f t="shared" si="5"/>
        <v>8</v>
      </c>
      <c r="K37" s="75">
        <f t="shared" si="5"/>
        <v>876</v>
      </c>
      <c r="L37" s="75">
        <f t="shared" si="5"/>
        <v>0</v>
      </c>
      <c r="M37" s="75">
        <f t="shared" si="5"/>
        <v>0</v>
      </c>
      <c r="N37" s="75">
        <f t="shared" si="3"/>
        <v>8</v>
      </c>
      <c r="O37" s="76">
        <f t="shared" si="4"/>
        <v>876</v>
      </c>
    </row>
  </sheetData>
  <mergeCells count="17">
    <mergeCell ref="L2:O2"/>
    <mergeCell ref="L23:M23"/>
    <mergeCell ref="N23:O23"/>
    <mergeCell ref="A6:A7"/>
    <mergeCell ref="B6:C6"/>
    <mergeCell ref="D6:E6"/>
    <mergeCell ref="F6:G6"/>
    <mergeCell ref="J6:K6"/>
    <mergeCell ref="H6:I6"/>
    <mergeCell ref="A23:A24"/>
    <mergeCell ref="B23:C23"/>
    <mergeCell ref="D23:E23"/>
    <mergeCell ref="F23:G23"/>
    <mergeCell ref="J23:K23"/>
    <mergeCell ref="H23:I23"/>
    <mergeCell ref="N6:O6"/>
    <mergeCell ref="L6:M6"/>
  </mergeCells>
  <phoneticPr fontId="2"/>
  <printOptions horizontalCentered="1"/>
  <pageMargins left="0" right="0" top="0.27559055118110237" bottom="0.19685039370078741" header="0.43307086614173229" footer="0.19685039370078741"/>
  <pageSetup paperSize="9" scale="75" orientation="portrait"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学校給食実施状況</vt:lpstr>
      <vt:lpstr>学校給食調理方式別実施学校数</vt:lpstr>
      <vt:lpstr>学校給食調理員配置状況</vt:lpstr>
      <vt:lpstr>規模別学校給食調理員配置状況</vt:lpstr>
      <vt:lpstr>学校給食費調査</vt:lpstr>
      <vt:lpstr>米飯給食実施状況調査</vt:lpstr>
      <vt:lpstr>学校給食実施状況!Print_Area</vt:lpstr>
      <vt:lpstr>学校給食調理員配置状況!Print_Area</vt:lpstr>
      <vt:lpstr>学校給食調理方式別実施学校数!Print_Area</vt:lpstr>
      <vt:lpstr>学校給食費調査!Print_Area</vt:lpstr>
      <vt:lpstr>規模別学校給食調理員配置状況!Print_Area</vt:lpstr>
      <vt:lpstr>米飯給食実施状況調査!Print_Area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yamadam</dc:creator>
  <cp:lastModifiedBy>0681005</cp:lastModifiedBy>
  <cp:lastPrinted>2022-12-22T07:37:10Z</cp:lastPrinted>
  <dcterms:created xsi:type="dcterms:W3CDTF">2006-09-22T01:20:51Z</dcterms:created>
  <dcterms:modified xsi:type="dcterms:W3CDTF">2022-12-22T07:37:38Z</dcterms:modified>
</cp:coreProperties>
</file>