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0681005\Downloads\"/>
    </mc:Choice>
  </mc:AlternateContent>
  <bookViews>
    <workbookView xWindow="32760" yWindow="32760" windowWidth="14070" windowHeight="11355" tabRatio="839" firstSheet="1" activeTab="5"/>
  </bookViews>
  <sheets>
    <sheet name="学校給食実施状況" sheetId="9" r:id="rId1"/>
    <sheet name="学校給食調理方式別実施学校数" sheetId="10" r:id="rId2"/>
    <sheet name="学校給食調理員配置状況" sheetId="12" r:id="rId3"/>
    <sheet name="規模別学校給食調理員配置状況" sheetId="18" r:id="rId4"/>
    <sheet name="学校給食費調査" sheetId="7" r:id="rId5"/>
    <sheet name="米飯給食実施状況調査" sheetId="17" r:id="rId6"/>
  </sheets>
  <externalReferences>
    <externalReference r:id="rId7"/>
    <externalReference r:id="rId8"/>
    <externalReference r:id="rId9"/>
  </externalReferences>
  <definedNames>
    <definedName name="_xlnm.Print_Area" localSheetId="0">学校給食実施状況!$A$1:$N$21</definedName>
    <definedName name="_xlnm.Print_Area" localSheetId="2">学校給食調理員配置状況!$A$1:$J$20</definedName>
    <definedName name="_xlnm.Print_Area" localSheetId="1">学校給食調理方式別実施学校数!$A$1:$L$10</definedName>
    <definedName name="_xlnm.Print_Area" localSheetId="4">学校給食費調査!$A$1:$I$7</definedName>
    <definedName name="_xlnm.Print_Area" localSheetId="3">規模別学校給食調理員配置状況!$A$1:$P$37</definedName>
    <definedName name="_xlnm.Print_Area" localSheetId="5">米飯給食実施状況調査!$A$1:$O$37</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20" i="9" l="1"/>
  <c r="L20" i="9"/>
  <c r="J20" i="9"/>
  <c r="H20" i="9"/>
  <c r="N19" i="9"/>
  <c r="L19" i="9"/>
  <c r="J19" i="9"/>
  <c r="H19" i="9"/>
  <c r="E19" i="9"/>
  <c r="N18" i="9"/>
  <c r="L18" i="9"/>
  <c r="K18" i="9"/>
  <c r="J18" i="9"/>
  <c r="I18" i="9"/>
  <c r="H18" i="9"/>
  <c r="G18" i="9"/>
  <c r="M18" i="9" s="1"/>
  <c r="N17" i="9"/>
  <c r="L17" i="9"/>
  <c r="K17" i="9"/>
  <c r="J17" i="9"/>
  <c r="I17" i="9"/>
  <c r="H17" i="9"/>
  <c r="G17" i="9"/>
  <c r="E17" i="9"/>
  <c r="D17" i="9"/>
  <c r="N16" i="9"/>
  <c r="L16" i="9"/>
  <c r="K16" i="9"/>
  <c r="J16" i="9"/>
  <c r="I16" i="9"/>
  <c r="H16" i="9"/>
  <c r="G16" i="9"/>
  <c r="M16" i="9" s="1"/>
  <c r="K15" i="9"/>
  <c r="I15" i="9"/>
  <c r="G15" i="9"/>
  <c r="M15" i="9" s="1"/>
  <c r="F15" i="9"/>
  <c r="L15" i="9" s="1"/>
  <c r="E15" i="9"/>
  <c r="D15" i="9"/>
  <c r="N14" i="9"/>
  <c r="L14" i="9"/>
  <c r="K14" i="9"/>
  <c r="J14" i="9"/>
  <c r="I14" i="9"/>
  <c r="H14" i="9"/>
  <c r="G14" i="9"/>
  <c r="D14" i="9"/>
  <c r="K13" i="9"/>
  <c r="I13" i="9"/>
  <c r="G13" i="9"/>
  <c r="E13" i="9"/>
  <c r="D13" i="9"/>
  <c r="N12" i="9"/>
  <c r="L12" i="9"/>
  <c r="K12" i="9"/>
  <c r="J12" i="9"/>
  <c r="I12" i="9"/>
  <c r="H12" i="9"/>
  <c r="G12" i="9"/>
  <c r="D12" i="9"/>
  <c r="K11" i="9"/>
  <c r="I11" i="9"/>
  <c r="G11" i="9"/>
  <c r="E11" i="9"/>
  <c r="D11" i="9"/>
  <c r="K10" i="9"/>
  <c r="I10" i="9"/>
  <c r="G10" i="9"/>
  <c r="D10" i="9"/>
  <c r="F10" i="9" s="1"/>
  <c r="K9" i="9"/>
  <c r="I9" i="9"/>
  <c r="G9" i="9"/>
  <c r="E9" i="9"/>
  <c r="D9" i="9"/>
  <c r="K8" i="9"/>
  <c r="I8" i="9"/>
  <c r="G8" i="9"/>
  <c r="D8" i="9"/>
  <c r="F8" i="9" s="1"/>
  <c r="L8" i="9" s="1"/>
  <c r="K7" i="9"/>
  <c r="I7" i="9"/>
  <c r="G7" i="9"/>
  <c r="E7" i="9"/>
  <c r="D7" i="9"/>
  <c r="M17" i="9" l="1"/>
  <c r="F11" i="9"/>
  <c r="L11" i="9" s="1"/>
  <c r="F13" i="9"/>
  <c r="N13" i="9" s="1"/>
  <c r="F7" i="9"/>
  <c r="L7" i="9" s="1"/>
  <c r="K20" i="9"/>
  <c r="M10" i="9"/>
  <c r="M14" i="9"/>
  <c r="K19" i="9"/>
  <c r="M11" i="9"/>
  <c r="M7" i="9"/>
  <c r="I19" i="9"/>
  <c r="M8" i="9"/>
  <c r="F9" i="9"/>
  <c r="J9" i="9" s="1"/>
  <c r="I20" i="9"/>
  <c r="G19" i="9"/>
  <c r="M12" i="9"/>
  <c r="M13" i="9"/>
  <c r="G20" i="9"/>
  <c r="J7" i="9"/>
  <c r="H9" i="9"/>
  <c r="L10" i="9"/>
  <c r="H10" i="9"/>
  <c r="N10" i="9"/>
  <c r="J10" i="9"/>
  <c r="J8" i="9"/>
  <c r="N8" i="9"/>
  <c r="N11" i="9"/>
  <c r="N15" i="9"/>
  <c r="J11" i="9"/>
  <c r="J15" i="9"/>
  <c r="H8" i="9"/>
  <c r="M9" i="9"/>
  <c r="N9" i="9" s="1"/>
  <c r="H11" i="9"/>
  <c r="H13" i="9"/>
  <c r="L13" i="9"/>
  <c r="H15" i="9"/>
  <c r="J13" i="9"/>
  <c r="O34" i="18"/>
  <c r="N34" i="18"/>
  <c r="M34" i="18"/>
  <c r="L34" i="18"/>
  <c r="K34" i="18"/>
  <c r="J34" i="18"/>
  <c r="I34" i="18"/>
  <c r="H34" i="18"/>
  <c r="G34" i="18"/>
  <c r="F34" i="18"/>
  <c r="E34" i="18"/>
  <c r="D34" i="18"/>
  <c r="O33" i="18"/>
  <c r="N33" i="18"/>
  <c r="M33" i="18"/>
  <c r="L33" i="18"/>
  <c r="K33" i="18"/>
  <c r="J33" i="18"/>
  <c r="I33" i="18"/>
  <c r="H33" i="18"/>
  <c r="G33" i="18"/>
  <c r="F33" i="18"/>
  <c r="E33" i="18"/>
  <c r="D33" i="18"/>
  <c r="L25" i="18"/>
  <c r="K25" i="18"/>
  <c r="J25" i="18"/>
  <c r="I25" i="18"/>
  <c r="H25" i="18"/>
  <c r="G25" i="18"/>
  <c r="F25" i="18"/>
  <c r="E25" i="18"/>
  <c r="D25" i="18"/>
  <c r="L24" i="18"/>
  <c r="K24" i="18"/>
  <c r="J24" i="18"/>
  <c r="I24" i="18"/>
  <c r="H24" i="18"/>
  <c r="G24" i="18"/>
  <c r="F24" i="18"/>
  <c r="E24" i="18"/>
  <c r="D24" i="18"/>
  <c r="L22" i="18"/>
  <c r="L23" i="18" s="1"/>
  <c r="K22" i="18"/>
  <c r="K23" i="18" s="1"/>
  <c r="J22" i="18"/>
  <c r="J23" i="18" s="1"/>
  <c r="I22" i="18"/>
  <c r="I23" i="18" s="1"/>
  <c r="H22" i="18"/>
  <c r="H23" i="18" s="1"/>
  <c r="G22" i="18"/>
  <c r="G23" i="18" s="1"/>
  <c r="F22" i="18"/>
  <c r="E22" i="18"/>
  <c r="D22" i="18"/>
  <c r="L21" i="18"/>
  <c r="K21" i="18"/>
  <c r="J21" i="18"/>
  <c r="I21" i="18"/>
  <c r="H21" i="18"/>
  <c r="G21" i="18"/>
  <c r="F21" i="18"/>
  <c r="E21" i="18"/>
  <c r="D21" i="18"/>
  <c r="L19" i="18"/>
  <c r="L20" i="18" s="1"/>
  <c r="K19" i="18"/>
  <c r="K20" i="18" s="1"/>
  <c r="J19" i="18"/>
  <c r="J20" i="18" s="1"/>
  <c r="I19" i="18"/>
  <c r="I20" i="18" s="1"/>
  <c r="H19" i="18"/>
  <c r="H20" i="18" s="1"/>
  <c r="G19" i="18"/>
  <c r="G20" i="18" s="1"/>
  <c r="F19" i="18"/>
  <c r="F20" i="18" s="1"/>
  <c r="E19" i="18"/>
  <c r="E20" i="18" s="1"/>
  <c r="D19" i="18"/>
  <c r="L18" i="18"/>
  <c r="K18" i="18"/>
  <c r="J18" i="18"/>
  <c r="I18" i="18"/>
  <c r="H18" i="18"/>
  <c r="G18" i="18"/>
  <c r="F18" i="18"/>
  <c r="E18" i="18"/>
  <c r="D18" i="18"/>
  <c r="L16" i="18"/>
  <c r="L17" i="18" s="1"/>
  <c r="K16" i="18"/>
  <c r="K17" i="18" s="1"/>
  <c r="J16" i="18"/>
  <c r="J17" i="18" s="1"/>
  <c r="I16" i="18"/>
  <c r="I17" i="18" s="1"/>
  <c r="H16" i="18"/>
  <c r="H17" i="18" s="1"/>
  <c r="G16" i="18"/>
  <c r="G17" i="18" s="1"/>
  <c r="F16" i="18"/>
  <c r="F17" i="18" s="1"/>
  <c r="E16" i="18"/>
  <c r="E17" i="18" s="1"/>
  <c r="D16" i="18"/>
  <c r="D17" i="18" s="1"/>
  <c r="L15" i="18"/>
  <c r="K15" i="18"/>
  <c r="J15" i="18"/>
  <c r="I15" i="18"/>
  <c r="H15" i="18"/>
  <c r="G15" i="18"/>
  <c r="F15" i="18"/>
  <c r="E15" i="18"/>
  <c r="D15" i="18"/>
  <c r="L13" i="18"/>
  <c r="L14" i="18" s="1"/>
  <c r="K13" i="18"/>
  <c r="K14" i="18" s="1"/>
  <c r="J13" i="18"/>
  <c r="J14" i="18" s="1"/>
  <c r="I13" i="18"/>
  <c r="I14" i="18" s="1"/>
  <c r="H13" i="18"/>
  <c r="H14" i="18" s="1"/>
  <c r="G13" i="18"/>
  <c r="G14" i="18" s="1"/>
  <c r="F13" i="18"/>
  <c r="F14" i="18" s="1"/>
  <c r="E13" i="18"/>
  <c r="D13" i="18"/>
  <c r="D14" i="18" s="1"/>
  <c r="L12" i="18"/>
  <c r="K12" i="18"/>
  <c r="J12" i="18"/>
  <c r="I12" i="18"/>
  <c r="H12" i="18"/>
  <c r="G12" i="18"/>
  <c r="F12" i="18"/>
  <c r="E12" i="18"/>
  <c r="D12" i="18"/>
  <c r="L10" i="18"/>
  <c r="L11" i="18" s="1"/>
  <c r="K10" i="18"/>
  <c r="K11" i="18" s="1"/>
  <c r="J10" i="18"/>
  <c r="J11" i="18" s="1"/>
  <c r="I10" i="18"/>
  <c r="I11" i="18" s="1"/>
  <c r="H10" i="18"/>
  <c r="H11" i="18" s="1"/>
  <c r="G10" i="18"/>
  <c r="G11" i="18" s="1"/>
  <c r="F10" i="18"/>
  <c r="F11" i="18" s="1"/>
  <c r="E10" i="18"/>
  <c r="E11" i="18" s="1"/>
  <c r="D10" i="18"/>
  <c r="D11" i="18" s="1"/>
  <c r="L9" i="18"/>
  <c r="K9" i="18"/>
  <c r="J9" i="18"/>
  <c r="I9" i="18"/>
  <c r="H9" i="18"/>
  <c r="G9" i="18"/>
  <c r="F9" i="18"/>
  <c r="E9" i="18"/>
  <c r="D9" i="18"/>
  <c r="F23" i="18" l="1"/>
  <c r="E23" i="18"/>
  <c r="M19" i="18"/>
  <c r="M20" i="18" s="1"/>
  <c r="M25" i="18"/>
  <c r="M9" i="18"/>
  <c r="M21" i="18"/>
  <c r="N7" i="9"/>
  <c r="H7" i="9"/>
  <c r="M13" i="18"/>
  <c r="M14" i="18" s="1"/>
  <c r="D20" i="18"/>
  <c r="D23" i="18"/>
  <c r="M12" i="18"/>
  <c r="M15" i="18"/>
  <c r="M18" i="18"/>
  <c r="M24" i="18"/>
  <c r="M19" i="9"/>
  <c r="L9" i="9"/>
  <c r="M20" i="9"/>
  <c r="M16" i="18"/>
  <c r="M17" i="18" s="1"/>
  <c r="M22" i="18"/>
  <c r="M10" i="18"/>
  <c r="M11" i="18" s="1"/>
  <c r="M23" i="18" l="1"/>
  <c r="G18" i="12"/>
  <c r="E18" i="12"/>
  <c r="I18" i="12" s="1"/>
  <c r="C18" i="12"/>
  <c r="G17" i="12"/>
  <c r="E17" i="12"/>
  <c r="G16" i="12"/>
  <c r="E16" i="12"/>
  <c r="C16" i="12"/>
  <c r="G15" i="12"/>
  <c r="E15" i="12"/>
  <c r="I15" i="12" s="1"/>
  <c r="G14" i="12"/>
  <c r="E14" i="12"/>
  <c r="I14" i="12" s="1"/>
  <c r="C14" i="12"/>
  <c r="G13" i="12"/>
  <c r="E13" i="12"/>
  <c r="I12" i="12"/>
  <c r="G12" i="12"/>
  <c r="E12" i="12"/>
  <c r="C12" i="12"/>
  <c r="I11" i="12"/>
  <c r="G11" i="12"/>
  <c r="E11" i="12"/>
  <c r="G10" i="12"/>
  <c r="E10" i="12"/>
  <c r="I10" i="12" s="1"/>
  <c r="C10" i="12"/>
  <c r="G9" i="12"/>
  <c r="E9" i="12"/>
  <c r="G8" i="12"/>
  <c r="E8" i="12"/>
  <c r="C8" i="12"/>
  <c r="G7" i="12"/>
  <c r="E7" i="12"/>
  <c r="I7" i="12" s="1"/>
  <c r="G6" i="12"/>
  <c r="E6" i="12"/>
  <c r="I6" i="12" s="1"/>
  <c r="C6" i="12"/>
  <c r="G5" i="12"/>
  <c r="G19" i="12" s="1"/>
  <c r="E5" i="12"/>
  <c r="I9" i="12" l="1"/>
  <c r="I13" i="12"/>
  <c r="I16" i="12"/>
  <c r="I5" i="12"/>
  <c r="I19" i="12" s="1"/>
  <c r="G20" i="12"/>
  <c r="I8" i="12"/>
  <c r="I17" i="12"/>
  <c r="I20" i="12"/>
  <c r="E20" i="12"/>
  <c r="E19" i="12"/>
  <c r="O25" i="17" l="1"/>
  <c r="N25" i="17"/>
  <c r="L35" i="18" l="1"/>
  <c r="G9" i="10"/>
  <c r="J1" i="10" l="1"/>
  <c r="G1" i="7"/>
  <c r="N1" i="18"/>
  <c r="G1" i="12"/>
  <c r="B37" i="17"/>
  <c r="I37" i="17"/>
  <c r="O31" i="17"/>
  <c r="N27" i="17"/>
  <c r="O36" i="17"/>
  <c r="N36" i="17"/>
  <c r="O35" i="17"/>
  <c r="N35" i="17"/>
  <c r="O34" i="17"/>
  <c r="N34" i="17"/>
  <c r="O33" i="17"/>
  <c r="N33" i="17"/>
  <c r="O32" i="17"/>
  <c r="N32" i="17"/>
  <c r="N31" i="17"/>
  <c r="O30" i="17"/>
  <c r="N30" i="17"/>
  <c r="O29" i="17"/>
  <c r="N29" i="17"/>
  <c r="O28" i="17"/>
  <c r="N28" i="17"/>
  <c r="O27" i="17"/>
  <c r="O26" i="17"/>
  <c r="N26" i="17"/>
  <c r="B20" i="17"/>
  <c r="O17" i="17"/>
  <c r="N18" i="17"/>
  <c r="O19" i="17"/>
  <c r="N19" i="17"/>
  <c r="O18" i="17"/>
  <c r="N17" i="17"/>
  <c r="O16" i="17"/>
  <c r="N16" i="17"/>
  <c r="O15" i="17"/>
  <c r="N15" i="17"/>
  <c r="O14" i="17"/>
  <c r="N14" i="17"/>
  <c r="O13" i="17"/>
  <c r="N13" i="17"/>
  <c r="O12" i="17"/>
  <c r="N12" i="17"/>
  <c r="O11" i="17"/>
  <c r="N11" i="17"/>
  <c r="O10" i="17"/>
  <c r="N10" i="17"/>
  <c r="O9" i="17"/>
  <c r="N9" i="17"/>
  <c r="O8" i="17"/>
  <c r="N8" i="17"/>
  <c r="J9" i="10"/>
  <c r="I9" i="10"/>
  <c r="H9" i="10"/>
  <c r="F9" i="10"/>
  <c r="E9" i="10"/>
  <c r="D9" i="10"/>
  <c r="C9" i="10"/>
  <c r="L8" i="10"/>
  <c r="L7" i="10"/>
  <c r="L6" i="10"/>
  <c r="K8" i="10"/>
  <c r="K7" i="10"/>
  <c r="K6" i="10"/>
  <c r="F37" i="17"/>
  <c r="G37" i="17"/>
  <c r="H37" i="17"/>
  <c r="I20" i="17"/>
  <c r="H20" i="17"/>
  <c r="P34" i="18"/>
  <c r="P33" i="18"/>
  <c r="O35" i="18"/>
  <c r="N35" i="18"/>
  <c r="M35" i="18"/>
  <c r="K35" i="18"/>
  <c r="J35" i="18"/>
  <c r="I35" i="18"/>
  <c r="H35" i="18"/>
  <c r="G35" i="18"/>
  <c r="F35" i="18"/>
  <c r="E35" i="18"/>
  <c r="D35" i="18"/>
  <c r="M37" i="17"/>
  <c r="L37" i="17"/>
  <c r="K37" i="17"/>
  <c r="J37" i="17"/>
  <c r="E37" i="17"/>
  <c r="D37" i="17"/>
  <c r="C37" i="17"/>
  <c r="M20" i="17"/>
  <c r="L20" i="17"/>
  <c r="K20" i="17"/>
  <c r="J20" i="17"/>
  <c r="G20" i="17"/>
  <c r="F20" i="17"/>
  <c r="E20" i="17"/>
  <c r="D20" i="17"/>
  <c r="C20" i="17"/>
  <c r="N20" i="17" l="1"/>
  <c r="O20" i="17"/>
  <c r="L9" i="10"/>
  <c r="O37" i="17"/>
  <c r="N37" i="17"/>
  <c r="P35" i="18"/>
  <c r="K9" i="10"/>
</calcChain>
</file>

<file path=xl/sharedStrings.xml><?xml version="1.0" encoding="utf-8"?>
<sst xmlns="http://schemas.openxmlformats.org/spreadsheetml/2006/main" count="292" uniqueCount="137">
  <si>
    <t>合　　　　計</t>
    <phoneticPr fontId="2"/>
  </si>
  <si>
    <t>１． 学校給食実施状況調査</t>
    <rPh sb="3" eb="5">
      <t>ガッコウ</t>
    </rPh>
    <rPh sb="5" eb="7">
      <t>キュウショク</t>
    </rPh>
    <rPh sb="7" eb="9">
      <t>ジッシ</t>
    </rPh>
    <rPh sb="9" eb="11">
      <t>ジョウキョウ</t>
    </rPh>
    <rPh sb="11" eb="13">
      <t>チョウサ</t>
    </rPh>
    <phoneticPr fontId="2"/>
  </si>
  <si>
    <t>完全給食</t>
    <rPh sb="0" eb="2">
      <t>カンゼン</t>
    </rPh>
    <rPh sb="2" eb="4">
      <t>キュウショク</t>
    </rPh>
    <phoneticPr fontId="2"/>
  </si>
  <si>
    <t>補食給食</t>
    <rPh sb="0" eb="2">
      <t>ホショク</t>
    </rPh>
    <rPh sb="2" eb="4">
      <t>キュウショク</t>
    </rPh>
    <phoneticPr fontId="2"/>
  </si>
  <si>
    <t>ミルク給食</t>
    <rPh sb="3" eb="5">
      <t>キュウショク</t>
    </rPh>
    <phoneticPr fontId="2"/>
  </si>
  <si>
    <t>その他</t>
    <rPh sb="2" eb="3">
      <t>タ</t>
    </rPh>
    <phoneticPr fontId="2"/>
  </si>
  <si>
    <t>計</t>
    <rPh sb="0" eb="1">
      <t>ケイ</t>
    </rPh>
    <phoneticPr fontId="2"/>
  </si>
  <si>
    <t>常勤</t>
    <rPh sb="0" eb="2">
      <t>ジョウキン</t>
    </rPh>
    <phoneticPr fontId="2"/>
  </si>
  <si>
    <t>非常勤</t>
    <rPh sb="0" eb="1">
      <t>ヒ</t>
    </rPh>
    <rPh sb="1" eb="3">
      <t>ジョウキン</t>
    </rPh>
    <phoneticPr fontId="2"/>
  </si>
  <si>
    <t>週１回</t>
    <rPh sb="0" eb="1">
      <t>シュウ</t>
    </rPh>
    <rPh sb="2" eb="3">
      <t>カイ</t>
    </rPh>
    <phoneticPr fontId="2"/>
  </si>
  <si>
    <t>週２回</t>
    <rPh sb="0" eb="1">
      <t>シュウ</t>
    </rPh>
    <rPh sb="2" eb="3">
      <t>カイ</t>
    </rPh>
    <phoneticPr fontId="2"/>
  </si>
  <si>
    <t>週２．５回</t>
    <rPh sb="0" eb="1">
      <t>シュウ</t>
    </rPh>
    <rPh sb="4" eb="5">
      <t>カイ</t>
    </rPh>
    <phoneticPr fontId="2"/>
  </si>
  <si>
    <t>週３回</t>
    <rPh sb="0" eb="1">
      <t>シュウ</t>
    </rPh>
    <rPh sb="2" eb="3">
      <t>カイ</t>
    </rPh>
    <phoneticPr fontId="2"/>
  </si>
  <si>
    <t>週３．５回</t>
    <rPh sb="0" eb="1">
      <t>シュウ</t>
    </rPh>
    <rPh sb="4" eb="5">
      <t>カイ</t>
    </rPh>
    <phoneticPr fontId="2"/>
  </si>
  <si>
    <t>週４回</t>
    <rPh sb="0" eb="1">
      <t>シュウ</t>
    </rPh>
    <rPh sb="2" eb="3">
      <t>カイ</t>
    </rPh>
    <phoneticPr fontId="2"/>
  </si>
  <si>
    <t>週５回以上</t>
    <rPh sb="0" eb="1">
      <t>シュウ</t>
    </rPh>
    <rPh sb="2" eb="3">
      <t>カイ</t>
    </rPh>
    <rPh sb="3" eb="5">
      <t>イジョウ</t>
    </rPh>
    <phoneticPr fontId="2"/>
  </si>
  <si>
    <t>月１回</t>
    <rPh sb="0" eb="1">
      <t>ツキ</t>
    </rPh>
    <rPh sb="2" eb="3">
      <t>カイ</t>
    </rPh>
    <phoneticPr fontId="2"/>
  </si>
  <si>
    <t>月２回</t>
    <rPh sb="0" eb="1">
      <t>ツキ</t>
    </rPh>
    <rPh sb="2" eb="3">
      <t>カイ</t>
    </rPh>
    <phoneticPr fontId="2"/>
  </si>
  <si>
    <t>月３回</t>
    <rPh sb="0" eb="1">
      <t>ツキ</t>
    </rPh>
    <rPh sb="2" eb="3">
      <t>カイ</t>
    </rPh>
    <phoneticPr fontId="2"/>
  </si>
  <si>
    <t>小学校</t>
    <rPh sb="0" eb="3">
      <t>ショウガッコウ</t>
    </rPh>
    <phoneticPr fontId="2"/>
  </si>
  <si>
    <t>総数</t>
    <rPh sb="0" eb="2">
      <t>ソウスウ</t>
    </rPh>
    <phoneticPr fontId="2"/>
  </si>
  <si>
    <t>学校数</t>
    <rPh sb="0" eb="3">
      <t>ガッコウスウ</t>
    </rPh>
    <phoneticPr fontId="2"/>
  </si>
  <si>
    <t>児童数</t>
    <rPh sb="0" eb="3">
      <t>ジドウスウ</t>
    </rPh>
    <phoneticPr fontId="2"/>
  </si>
  <si>
    <t>生徒数</t>
    <rPh sb="0" eb="3">
      <t>セイトスウ</t>
    </rPh>
    <phoneticPr fontId="2"/>
  </si>
  <si>
    <t>児童等数</t>
    <rPh sb="0" eb="3">
      <t>ジドウナド</t>
    </rPh>
    <rPh sb="3" eb="4">
      <t>カズ</t>
    </rPh>
    <phoneticPr fontId="2"/>
  </si>
  <si>
    <t>中学校</t>
    <rPh sb="0" eb="3">
      <t>チュウガッコウ</t>
    </rPh>
    <phoneticPr fontId="2"/>
  </si>
  <si>
    <t>（１）自校（共同調理場）炊飯</t>
    <rPh sb="3" eb="5">
      <t>ジコウ</t>
    </rPh>
    <rPh sb="6" eb="8">
      <t>キョウドウ</t>
    </rPh>
    <rPh sb="8" eb="11">
      <t>チョウリバ</t>
    </rPh>
    <rPh sb="12" eb="14">
      <t>スイハン</t>
    </rPh>
    <phoneticPr fontId="2"/>
  </si>
  <si>
    <t>（２）委託炊飯</t>
    <rPh sb="3" eb="5">
      <t>イタク</t>
    </rPh>
    <rPh sb="5" eb="7">
      <t>スイハン</t>
    </rPh>
    <phoneticPr fontId="2"/>
  </si>
  <si>
    <t>区分</t>
    <rPh sb="0" eb="2">
      <t>クブン</t>
    </rPh>
    <phoneticPr fontId="2"/>
  </si>
  <si>
    <t>夜間定時制
高等学校</t>
    <rPh sb="0" eb="2">
      <t>ヤカン</t>
    </rPh>
    <rPh sb="2" eb="5">
      <t>テイジセイ</t>
    </rPh>
    <rPh sb="6" eb="8">
      <t>コウトウ</t>
    </rPh>
    <rPh sb="8" eb="10">
      <t>ガッコウ</t>
    </rPh>
    <phoneticPr fontId="2"/>
  </si>
  <si>
    <t>（注）</t>
    <rPh sb="1" eb="2">
      <t>チュウ</t>
    </rPh>
    <phoneticPr fontId="2"/>
  </si>
  <si>
    <t>配置人員</t>
    <rPh sb="0" eb="2">
      <t>ハイチ</t>
    </rPh>
    <rPh sb="2" eb="4">
      <t>ジンイン</t>
    </rPh>
    <phoneticPr fontId="2"/>
  </si>
  <si>
    <t>合計</t>
    <rPh sb="0" eb="2">
      <t>ゴウケイ</t>
    </rPh>
    <phoneticPr fontId="2"/>
  </si>
  <si>
    <t>実施学校数</t>
    <rPh sb="0" eb="2">
      <t>ジッシ</t>
    </rPh>
    <rPh sb="2" eb="5">
      <t>ガッコウスウ</t>
    </rPh>
    <phoneticPr fontId="2"/>
  </si>
  <si>
    <t>都道府県名</t>
    <rPh sb="0" eb="4">
      <t>トドウフケン</t>
    </rPh>
    <rPh sb="4" eb="5">
      <t>メイ</t>
    </rPh>
    <phoneticPr fontId="2"/>
  </si>
  <si>
    <t>児童・生徒数</t>
    <rPh sb="0" eb="2">
      <t>ジドウ</t>
    </rPh>
    <rPh sb="3" eb="6">
      <t>セイトスウ</t>
    </rPh>
    <phoneticPr fontId="2"/>
  </si>
  <si>
    <t>うち休校数</t>
    <rPh sb="2" eb="5">
      <t>キュウコウスウ</t>
    </rPh>
    <phoneticPr fontId="2"/>
  </si>
  <si>
    <t>実質総数</t>
    <rPh sb="0" eb="2">
      <t>ジッシツ</t>
    </rPh>
    <rPh sb="2" eb="4">
      <t>ソウスウ</t>
    </rPh>
    <phoneticPr fontId="2"/>
  </si>
  <si>
    <t>区　　　分</t>
    <rPh sb="0" eb="1">
      <t>ク</t>
    </rPh>
    <rPh sb="4" eb="5">
      <t>ブン</t>
    </rPh>
    <phoneticPr fontId="2"/>
  </si>
  <si>
    <t>実施数</t>
    <rPh sb="0" eb="3">
      <t>ジッシスウ</t>
    </rPh>
    <phoneticPr fontId="2"/>
  </si>
  <si>
    <t>実施率</t>
    <rPh sb="0" eb="3">
      <t>ジッシリツ</t>
    </rPh>
    <phoneticPr fontId="2"/>
  </si>
  <si>
    <t>その他の調理方式</t>
    <rPh sb="4" eb="6">
      <t>チョウリ</t>
    </rPh>
    <rPh sb="6" eb="8">
      <t>ホウシキ</t>
    </rPh>
    <phoneticPr fontId="2"/>
  </si>
  <si>
    <t>単独調理場方式</t>
    <phoneticPr fontId="2"/>
  </si>
  <si>
    <t>共同調理場方式</t>
    <phoneticPr fontId="2"/>
  </si>
  <si>
    <t>合　　　　　　計</t>
    <rPh sb="0" eb="8">
      <t>ゴウケイ</t>
    </rPh>
    <phoneticPr fontId="2"/>
  </si>
  <si>
    <t>幼児･児童･生徒数</t>
    <rPh sb="0" eb="2">
      <t>ヨウジ</t>
    </rPh>
    <rPh sb="3" eb="5">
      <t>ジドウ</t>
    </rPh>
    <rPh sb="6" eb="9">
      <t>セイトスウ</t>
    </rPh>
    <phoneticPr fontId="2"/>
  </si>
  <si>
    <t>年間実施　　予定回数</t>
    <rPh sb="0" eb="2">
      <t>ネンカン</t>
    </rPh>
    <rPh sb="2" eb="4">
      <t>ジッシ</t>
    </rPh>
    <rPh sb="6" eb="8">
      <t>ヨテイ</t>
    </rPh>
    <rPh sb="8" eb="10">
      <t>カイスウ</t>
    </rPh>
    <phoneticPr fontId="2"/>
  </si>
  <si>
    <t>平 均 月 額</t>
    <rPh sb="0" eb="1">
      <t>ヒラ</t>
    </rPh>
    <rPh sb="2" eb="3">
      <t>タモツ</t>
    </rPh>
    <rPh sb="4" eb="5">
      <t>ツキ</t>
    </rPh>
    <rPh sb="6" eb="7">
      <t>ガク</t>
    </rPh>
    <phoneticPr fontId="2"/>
  </si>
  <si>
    <t>学 校 数</t>
    <rPh sb="0" eb="1">
      <t>ガク</t>
    </rPh>
    <rPh sb="2" eb="3">
      <t>コウ</t>
    </rPh>
    <rPh sb="4" eb="5">
      <t>カズ</t>
    </rPh>
    <phoneticPr fontId="2"/>
  </si>
  <si>
    <t>特別支援学校</t>
    <rPh sb="0" eb="2">
      <t>トクベツ</t>
    </rPh>
    <rPh sb="2" eb="4">
      <t>シエン</t>
    </rPh>
    <rPh sb="4" eb="6">
      <t>ガッコウ</t>
    </rPh>
    <phoneticPr fontId="2"/>
  </si>
  <si>
    <t>義務教育学校</t>
    <rPh sb="0" eb="2">
      <t>ギム</t>
    </rPh>
    <rPh sb="2" eb="4">
      <t>キョウイク</t>
    </rPh>
    <rPh sb="4" eb="6">
      <t>ガッコウ</t>
    </rPh>
    <phoneticPr fontId="2"/>
  </si>
  <si>
    <t>週４．５回</t>
    <rPh sb="0" eb="1">
      <t>シュウ</t>
    </rPh>
    <rPh sb="4" eb="5">
      <t>カイ</t>
    </rPh>
    <phoneticPr fontId="2"/>
  </si>
  <si>
    <t>夜間定時制高等学校</t>
    <rPh sb="0" eb="2">
      <t>ヤカン</t>
    </rPh>
    <rPh sb="2" eb="5">
      <t>テイジセイ</t>
    </rPh>
    <rPh sb="5" eb="7">
      <t>コウトウ</t>
    </rPh>
    <rPh sb="7" eb="9">
      <t>ガッコウ</t>
    </rPh>
    <phoneticPr fontId="2"/>
  </si>
  <si>
    <t>小学校</t>
    <rPh sb="0" eb="1">
      <t>ショウ</t>
    </rPh>
    <rPh sb="1" eb="2">
      <t>ガク</t>
    </rPh>
    <rPh sb="2" eb="3">
      <t>コウ</t>
    </rPh>
    <phoneticPr fontId="2"/>
  </si>
  <si>
    <t>中学校</t>
    <rPh sb="0" eb="1">
      <t>ナカ</t>
    </rPh>
    <rPh sb="1" eb="2">
      <t>ガク</t>
    </rPh>
    <rPh sb="2" eb="3">
      <t>コウ</t>
    </rPh>
    <phoneticPr fontId="2"/>
  </si>
  <si>
    <t>中等教育学校
（前期課程）</t>
    <rPh sb="0" eb="2">
      <t>チュウトウ</t>
    </rPh>
    <rPh sb="2" eb="4">
      <t>キョウイク</t>
    </rPh>
    <rPh sb="4" eb="6">
      <t>ガッコウ</t>
    </rPh>
    <rPh sb="8" eb="10">
      <t>ゼンキ</t>
    </rPh>
    <rPh sb="10" eb="12">
      <t>カテイ</t>
    </rPh>
    <phoneticPr fontId="2"/>
  </si>
  <si>
    <t>区分</t>
  </si>
  <si>
    <t>児童･生徒数</t>
    <rPh sb="0" eb="2">
      <t>ジドウ</t>
    </rPh>
    <rPh sb="3" eb="6">
      <t>セイトスウ</t>
    </rPh>
    <phoneticPr fontId="2"/>
  </si>
  <si>
    <t>101人</t>
    <rPh sb="3" eb="4">
      <t>ニン</t>
    </rPh>
    <phoneticPr fontId="2"/>
  </si>
  <si>
    <t>301人</t>
    <phoneticPr fontId="2"/>
  </si>
  <si>
    <t>501人</t>
    <phoneticPr fontId="2"/>
  </si>
  <si>
    <t>701人</t>
    <phoneticPr fontId="2"/>
  </si>
  <si>
    <t>901人</t>
    <phoneticPr fontId="2"/>
  </si>
  <si>
    <t>1,101人</t>
    <phoneticPr fontId="2"/>
  </si>
  <si>
    <t>1,301人</t>
    <phoneticPr fontId="2"/>
  </si>
  <si>
    <t>1,501人</t>
    <phoneticPr fontId="2"/>
  </si>
  <si>
    <t>合　　計</t>
    <rPh sb="0" eb="1">
      <t>ゴウ</t>
    </rPh>
    <rPh sb="3" eb="4">
      <t>ケイ</t>
    </rPh>
    <phoneticPr fontId="2"/>
  </si>
  <si>
    <t>100人</t>
    <phoneticPr fontId="2"/>
  </si>
  <si>
    <t>～</t>
    <phoneticPr fontId="2"/>
  </si>
  <si>
    <t>以下</t>
    <rPh sb="0" eb="2">
      <t>イカ</t>
    </rPh>
    <phoneticPr fontId="2"/>
  </si>
  <si>
    <t>300人</t>
    <rPh sb="3" eb="4">
      <t>ニン</t>
    </rPh>
    <phoneticPr fontId="2"/>
  </si>
  <si>
    <t>500人</t>
    <rPh sb="3" eb="4">
      <t>ニン</t>
    </rPh>
    <phoneticPr fontId="2"/>
  </si>
  <si>
    <t>700人</t>
    <rPh sb="3" eb="4">
      <t>ニン</t>
    </rPh>
    <phoneticPr fontId="2"/>
  </si>
  <si>
    <t>900人</t>
    <rPh sb="3" eb="4">
      <t>ニン</t>
    </rPh>
    <phoneticPr fontId="2"/>
  </si>
  <si>
    <t>1,100人</t>
    <rPh sb="5" eb="6">
      <t>ニン</t>
    </rPh>
    <phoneticPr fontId="2"/>
  </si>
  <si>
    <t>1,300人</t>
    <rPh sb="5" eb="6">
      <t>ニン</t>
    </rPh>
    <phoneticPr fontId="2"/>
  </si>
  <si>
    <t>1,500人</t>
    <rPh sb="5" eb="6">
      <t>ニン</t>
    </rPh>
    <phoneticPr fontId="2"/>
  </si>
  <si>
    <t>以上</t>
    <rPh sb="0" eb="2">
      <t>イジョウ</t>
    </rPh>
    <phoneticPr fontId="2"/>
  </si>
  <si>
    <t>１校当たり平均人数</t>
    <rPh sb="1" eb="2">
      <t>コウ</t>
    </rPh>
    <rPh sb="2" eb="3">
      <t>ア</t>
    </rPh>
    <rPh sb="5" eb="7">
      <t>ヘイキン</t>
    </rPh>
    <rPh sb="7" eb="9">
      <t>ニンズウ</t>
    </rPh>
    <phoneticPr fontId="2"/>
  </si>
  <si>
    <t>区　　　　分</t>
    <rPh sb="0" eb="6">
      <t>クブン</t>
    </rPh>
    <phoneticPr fontId="2"/>
  </si>
  <si>
    <t>501人</t>
    <rPh sb="3" eb="4">
      <t>ニン</t>
    </rPh>
    <phoneticPr fontId="2"/>
  </si>
  <si>
    <t>1,001人</t>
    <rPh sb="5" eb="6">
      <t>ニン</t>
    </rPh>
    <phoneticPr fontId="2"/>
  </si>
  <si>
    <t>1,501人</t>
    <rPh sb="5" eb="6">
      <t>ニン</t>
    </rPh>
    <phoneticPr fontId="2"/>
  </si>
  <si>
    <t>2,001人</t>
    <rPh sb="5" eb="6">
      <t>ニン</t>
    </rPh>
    <phoneticPr fontId="2"/>
  </si>
  <si>
    <t>2,501人</t>
    <rPh sb="5" eb="6">
      <t>ニン</t>
    </rPh>
    <phoneticPr fontId="2"/>
  </si>
  <si>
    <t>3,001人</t>
    <rPh sb="5" eb="6">
      <t>ニン</t>
    </rPh>
    <phoneticPr fontId="2"/>
  </si>
  <si>
    <t>4,001人</t>
    <rPh sb="5" eb="6">
      <t>ニン</t>
    </rPh>
    <phoneticPr fontId="2"/>
  </si>
  <si>
    <t>5,001人</t>
    <rPh sb="5" eb="6">
      <t>ニン</t>
    </rPh>
    <phoneticPr fontId="2"/>
  </si>
  <si>
    <t>7,001人</t>
    <rPh sb="5" eb="6">
      <t>ニン</t>
    </rPh>
    <phoneticPr fontId="2"/>
  </si>
  <si>
    <t>10,001人</t>
    <rPh sb="6" eb="7">
      <t>ニン</t>
    </rPh>
    <phoneticPr fontId="2"/>
  </si>
  <si>
    <t>20,001人</t>
    <rPh sb="6" eb="7">
      <t>ニン</t>
    </rPh>
    <phoneticPr fontId="2"/>
  </si>
  <si>
    <t>5 0 0 人</t>
    <rPh sb="6" eb="7">
      <t>ニン</t>
    </rPh>
    <phoneticPr fontId="2"/>
  </si>
  <si>
    <t>～</t>
    <phoneticPr fontId="2"/>
  </si>
  <si>
    <t>1,000人</t>
    <rPh sb="5" eb="6">
      <t>ニン</t>
    </rPh>
    <phoneticPr fontId="2"/>
  </si>
  <si>
    <t>2,000人</t>
    <rPh sb="5" eb="6">
      <t>ニン</t>
    </rPh>
    <phoneticPr fontId="2"/>
  </si>
  <si>
    <t>2,500人</t>
    <rPh sb="5" eb="6">
      <t>ニン</t>
    </rPh>
    <phoneticPr fontId="2"/>
  </si>
  <si>
    <t>3,000人</t>
    <rPh sb="5" eb="6">
      <t>ニン</t>
    </rPh>
    <phoneticPr fontId="2"/>
  </si>
  <si>
    <t>4,000人</t>
    <rPh sb="5" eb="6">
      <t>ニン</t>
    </rPh>
    <phoneticPr fontId="2"/>
  </si>
  <si>
    <t>5,000人</t>
    <rPh sb="5" eb="6">
      <t>ニン</t>
    </rPh>
    <phoneticPr fontId="2"/>
  </si>
  <si>
    <t>7,000人</t>
    <rPh sb="5" eb="6">
      <t>ニン</t>
    </rPh>
    <phoneticPr fontId="2"/>
  </si>
  <si>
    <t>10,000人</t>
    <rPh sb="6" eb="7">
      <t>ニン</t>
    </rPh>
    <phoneticPr fontId="2"/>
  </si>
  <si>
    <t>20,000人</t>
    <rPh sb="6" eb="7">
      <t>ニン</t>
    </rPh>
    <phoneticPr fontId="2"/>
  </si>
  <si>
    <t>共同調理場数</t>
    <rPh sb="0" eb="2">
      <t>キョウドウ</t>
    </rPh>
    <rPh sb="2" eb="5">
      <t>チョウリジョウ</t>
    </rPh>
    <rPh sb="5" eb="6">
      <t>スウ</t>
    </rPh>
    <phoneticPr fontId="2"/>
  </si>
  <si>
    <t>１か所当たり平均人数</t>
    <rPh sb="2" eb="3">
      <t>ショ</t>
    </rPh>
    <rPh sb="3" eb="4">
      <t>ア</t>
    </rPh>
    <rPh sb="6" eb="8">
      <t>ヘイキン</t>
    </rPh>
    <rPh sb="8" eb="10">
      <t>ニンズウ</t>
    </rPh>
    <phoneticPr fontId="2"/>
  </si>
  <si>
    <t xml:space="preserve">    ・その他の方式（完全給食・補食給食）　　　　　※任用の数のみ記載すること　　</t>
    <rPh sb="7" eb="8">
      <t>タ</t>
    </rPh>
    <rPh sb="9" eb="11">
      <t>ホウシキ</t>
    </rPh>
    <phoneticPr fontId="2"/>
  </si>
  <si>
    <t>区　分</t>
    <rPh sb="0" eb="1">
      <t>ク</t>
    </rPh>
    <rPh sb="2" eb="3">
      <t>ブン</t>
    </rPh>
    <phoneticPr fontId="2"/>
  </si>
  <si>
    <t>１．「その他の方式」では、児童生徒数の規模別に記載する必要はありません。</t>
    <phoneticPr fontId="2"/>
  </si>
  <si>
    <t>２．派遣のみの場合は、学校給食実施学校数のみ記載すること。</t>
    <phoneticPr fontId="2"/>
  </si>
  <si>
    <t>・公立学校単独調理場（完全給食・補食給食）　　</t>
    <rPh sb="1" eb="3">
      <t>コウリツ</t>
    </rPh>
    <rPh sb="3" eb="5">
      <t>ガッコウ</t>
    </rPh>
    <rPh sb="5" eb="7">
      <t>タンドク</t>
    </rPh>
    <rPh sb="7" eb="10">
      <t>チョウリバ</t>
    </rPh>
    <rPh sb="11" eb="13">
      <t>カンゼン</t>
    </rPh>
    <rPh sb="13" eb="15">
      <t>キュウショク</t>
    </rPh>
    <rPh sb="16" eb="18">
      <t>ホショク</t>
    </rPh>
    <rPh sb="18" eb="20">
      <t>キュウショク</t>
    </rPh>
    <phoneticPr fontId="2"/>
  </si>
  <si>
    <t>・公立共同調理場（完全給食・補食給食）　</t>
    <rPh sb="1" eb="3">
      <t>コウリツ</t>
    </rPh>
    <rPh sb="3" eb="5">
      <t>キョウドウ</t>
    </rPh>
    <rPh sb="5" eb="8">
      <t>チョウリバ</t>
    </rPh>
    <phoneticPr fontId="2"/>
  </si>
  <si>
    <t>児童等数</t>
    <phoneticPr fontId="2"/>
  </si>
  <si>
    <t>１　配置人員には、様式３－１で回答した配置人員数（常勤・非常勤の合計）のうち、単独調理場で学校給食の調理業務に従事している者の人数を記入すること。</t>
    <rPh sb="2" eb="4">
      <t>ハイチ</t>
    </rPh>
    <rPh sb="4" eb="6">
      <t>ジンイン</t>
    </rPh>
    <rPh sb="9" eb="11">
      <t>ヨウシキ</t>
    </rPh>
    <phoneticPr fontId="2"/>
  </si>
  <si>
    <t>１　配置人員には、様式３－１で回答した配置人員数（常勤・非常勤の合計）のうち、共同調理場で学校給食の調理業務に従事している者の人数を記入すること。</t>
    <rPh sb="2" eb="4">
      <t>ハイチ</t>
    </rPh>
    <rPh sb="4" eb="6">
      <t>ジンイン</t>
    </rPh>
    <rPh sb="9" eb="11">
      <t>ヨウシキ</t>
    </rPh>
    <rPh sb="39" eb="41">
      <t>キョウドウ</t>
    </rPh>
    <rPh sb="41" eb="44">
      <t>チョウリバ</t>
    </rPh>
    <phoneticPr fontId="2"/>
  </si>
  <si>
    <t>児童等数</t>
    <rPh sb="0" eb="2">
      <t>ジドウ</t>
    </rPh>
    <rPh sb="2" eb="3">
      <t>トウ</t>
    </rPh>
    <rPh sb="3" eb="4">
      <t>スウ</t>
    </rPh>
    <phoneticPr fontId="2"/>
  </si>
  <si>
    <t>２　派遣のみの調理場の場合であっても、学校数には含めること。</t>
    <rPh sb="2" eb="4">
      <t>ハケン</t>
    </rPh>
    <rPh sb="7" eb="9">
      <t>チョウリ</t>
    </rPh>
    <rPh sb="9" eb="10">
      <t>ジョウ</t>
    </rPh>
    <rPh sb="11" eb="13">
      <t>バアイ</t>
    </rPh>
    <rPh sb="19" eb="21">
      <t>ガッコウ</t>
    </rPh>
    <rPh sb="21" eb="22">
      <t>スウ</t>
    </rPh>
    <rPh sb="24" eb="25">
      <t>フク</t>
    </rPh>
    <phoneticPr fontId="2"/>
  </si>
  <si>
    <t>２　派遣のみの調理場の場合であっても、共同調理場数には含めること。</t>
    <rPh sb="2" eb="4">
      <t>ハケン</t>
    </rPh>
    <rPh sb="7" eb="9">
      <t>チョウリ</t>
    </rPh>
    <rPh sb="9" eb="10">
      <t>ジョウ</t>
    </rPh>
    <rPh sb="11" eb="13">
      <t>バアイ</t>
    </rPh>
    <rPh sb="19" eb="21">
      <t>キョウドウ</t>
    </rPh>
    <rPh sb="21" eb="23">
      <t>チョウリ</t>
    </rPh>
    <rPh sb="23" eb="24">
      <t>ジョウ</t>
    </rPh>
    <rPh sb="24" eb="25">
      <t>スウ</t>
    </rPh>
    <rPh sb="27" eb="28">
      <t>フク</t>
    </rPh>
    <phoneticPr fontId="2"/>
  </si>
  <si>
    <t>　(完全給食・補食給食)</t>
    <rPh sb="2" eb="4">
      <t>カンゼン</t>
    </rPh>
    <rPh sb="4" eb="6">
      <t>キュウショク</t>
    </rPh>
    <rPh sb="7" eb="9">
      <t>ホショク</t>
    </rPh>
    <rPh sb="9" eb="11">
      <t>キュウショク</t>
    </rPh>
    <phoneticPr fontId="2"/>
  </si>
  <si>
    <t>（１）学校給食実施状況　（令和３年５月１日現在）</t>
    <rPh sb="3" eb="5">
      <t>ガッコウ</t>
    </rPh>
    <rPh sb="5" eb="7">
      <t>キュウショク</t>
    </rPh>
    <rPh sb="7" eb="9">
      <t>ジッシ</t>
    </rPh>
    <rPh sb="9" eb="11">
      <t>ジョウキョウ</t>
    </rPh>
    <rPh sb="13" eb="14">
      <t>レイ</t>
    </rPh>
    <rPh sb="14" eb="15">
      <t>ワ</t>
    </rPh>
    <phoneticPr fontId="2"/>
  </si>
  <si>
    <t>（２）学校給食調理方式別実施学校数　（令和３年５月１日現在）</t>
    <rPh sb="3" eb="5">
      <t>ガッコウ</t>
    </rPh>
    <rPh sb="19" eb="20">
      <t>レイ</t>
    </rPh>
    <rPh sb="20" eb="21">
      <t>ワ</t>
    </rPh>
    <rPh sb="22" eb="23">
      <t>ネン</t>
    </rPh>
    <rPh sb="24" eb="25">
      <t>ガツ</t>
    </rPh>
    <rPh sb="26" eb="27">
      <t>ニチ</t>
    </rPh>
    <rPh sb="27" eb="29">
      <t>ゲンザイ</t>
    </rPh>
    <phoneticPr fontId="2"/>
  </si>
  <si>
    <t>（３－１）学校給食調理員配置状況　（令和３年５月１日現在）</t>
    <rPh sb="5" eb="7">
      <t>ガッコウ</t>
    </rPh>
    <rPh sb="7" eb="9">
      <t>キュウショク</t>
    </rPh>
    <rPh sb="9" eb="12">
      <t>チョウリイン</t>
    </rPh>
    <rPh sb="12" eb="14">
      <t>ハイチ</t>
    </rPh>
    <rPh sb="14" eb="16">
      <t>ジョウキョウ</t>
    </rPh>
    <rPh sb="18" eb="19">
      <t>レイ</t>
    </rPh>
    <rPh sb="19" eb="20">
      <t>ワ</t>
    </rPh>
    <phoneticPr fontId="2"/>
  </si>
  <si>
    <t>（３－２）規模別学校給食調理員配置状況　（令和３年５月１日現在）</t>
    <rPh sb="5" eb="8">
      <t>キボベツ</t>
    </rPh>
    <rPh sb="21" eb="22">
      <t>レイ</t>
    </rPh>
    <rPh sb="22" eb="23">
      <t>ワ</t>
    </rPh>
    <phoneticPr fontId="2"/>
  </si>
  <si>
    <t>　　２．学校給食費調査　（令和３年５月１日現在）</t>
    <rPh sb="4" eb="6">
      <t>ガッコウ</t>
    </rPh>
    <rPh sb="6" eb="9">
      <t>キュウショクヒ</t>
    </rPh>
    <rPh sb="9" eb="11">
      <t>チョウサ</t>
    </rPh>
    <rPh sb="13" eb="14">
      <t>レイ</t>
    </rPh>
    <rPh sb="14" eb="15">
      <t>ワ</t>
    </rPh>
    <phoneticPr fontId="2"/>
  </si>
  <si>
    <t>３．米飯給食実施状況調査（令和３年５月１日現在）　</t>
    <rPh sb="2" eb="4">
      <t>ベイハン</t>
    </rPh>
    <rPh sb="4" eb="6">
      <t>キュウショク</t>
    </rPh>
    <rPh sb="6" eb="8">
      <t>ジッシ</t>
    </rPh>
    <rPh sb="8" eb="10">
      <t>ジョウキョウ</t>
    </rPh>
    <rPh sb="10" eb="12">
      <t>チョウサ</t>
    </rPh>
    <rPh sb="13" eb="14">
      <t>レイ</t>
    </rPh>
    <rPh sb="14" eb="15">
      <t>ワ</t>
    </rPh>
    <phoneticPr fontId="2"/>
  </si>
  <si>
    <t>熊本県</t>
    <rPh sb="0" eb="3">
      <t>クマモトケン</t>
    </rPh>
    <phoneticPr fontId="2"/>
  </si>
  <si>
    <t>小学校</t>
  </si>
  <si>
    <t>学校数</t>
  </si>
  <si>
    <t>配置人員</t>
  </si>
  <si>
    <t>うち調理師免許取得者</t>
  </si>
  <si>
    <t>中学校</t>
  </si>
  <si>
    <t>義務教育学校</t>
  </si>
  <si>
    <t>中等教育学校
（前期課程）</t>
  </si>
  <si>
    <t>特別支援学校</t>
  </si>
  <si>
    <t>夜間定時制
高等学校</t>
  </si>
  <si>
    <t>共同調理場</t>
  </si>
  <si>
    <t>調理場数</t>
  </si>
  <si>
    <t>計</t>
  </si>
  <si>
    <t>熊本県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</si>
</sst>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Red]#,##0"/>
    <numFmt numFmtId="178" formatCode="#,##0.0_ ;[Red]\-#,##0.0\ "/>
    <numFmt numFmtId="179" formatCode="#,##0_ ;[Red]\-#,##0\ "/>
    <numFmt numFmtId="180" formatCode="General\ &quot;校&quot;"/>
    <numFmt numFmtId="181" formatCode="General\ &quot;場&quot;"/>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4"/>
      <name val="ＭＳ Ｐ明朝"/>
      <family val="1"/>
      <charset val="128"/>
    </font>
    <font>
      <b/>
      <sz val="14"/>
      <name val="ＭＳ Ｐ明朝"/>
      <family val="1"/>
      <charset val="128"/>
    </font>
    <font>
      <b/>
      <sz val="11"/>
      <name val="ＭＳ Ｐゴシック"/>
      <family val="3"/>
      <charset val="128"/>
    </font>
    <font>
      <b/>
      <sz val="8"/>
      <name val="ＭＳ Ｐゴシック"/>
      <family val="3"/>
      <charset val="128"/>
    </font>
    <font>
      <sz val="12"/>
      <name val="ＭＳ Ｐ明朝"/>
      <family val="1"/>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
      <name val="ＭＳ Ｐ明朝"/>
      <family val="1"/>
      <charset val="128"/>
    </font>
    <font>
      <sz val="11"/>
      <name val="ＭＳ 明朝"/>
      <family val="1"/>
      <charset val="128"/>
    </font>
    <font>
      <b/>
      <sz val="10"/>
      <name val="ＭＳ Ｐ明朝"/>
      <family val="1"/>
      <charset val="128"/>
    </font>
    <font>
      <strike/>
      <sz val="10"/>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9"/>
        <bgColor indexed="64"/>
      </patternFill>
    </fill>
    <fill>
      <patternFill patternType="solid">
        <fgColor indexed="22"/>
        <bgColor indexed="64"/>
      </patternFill>
    </fill>
    <fill>
      <patternFill patternType="solid">
        <fgColor indexed="44"/>
        <bgColor indexed="64"/>
      </patternFill>
    </fill>
    <fill>
      <patternFill patternType="solid">
        <fgColor indexed="41"/>
        <bgColor indexed="64"/>
      </patternFill>
    </fill>
    <fill>
      <patternFill patternType="solid">
        <fgColor indexed="43"/>
        <bgColor indexed="64"/>
      </patternFill>
    </fill>
  </fills>
  <borders count="1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bottom style="double">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diagonal/>
    </border>
    <border>
      <left style="dotted">
        <color indexed="64"/>
      </left>
      <right style="thin">
        <color indexed="64"/>
      </right>
      <top style="thin">
        <color indexed="64"/>
      </top>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style="dotted">
        <color indexed="64"/>
      </left>
      <right style="thin">
        <color indexed="64"/>
      </right>
      <top style="dott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diagonalUp="1">
      <left style="thin">
        <color indexed="64"/>
      </left>
      <right style="thin">
        <color indexed="64"/>
      </right>
      <top style="dotted">
        <color indexed="64"/>
      </top>
      <bottom style="thin">
        <color indexed="64"/>
      </bottom>
      <diagonal style="thin">
        <color indexed="64"/>
      </diagonal>
    </border>
    <border diagonalUp="1">
      <left style="thin">
        <color indexed="64"/>
      </left>
      <right style="thin">
        <color indexed="64"/>
      </right>
      <top style="dotted">
        <color indexed="64"/>
      </top>
      <bottom style="medium">
        <color indexed="64"/>
      </bottom>
      <diagonal style="thin">
        <color indexed="64"/>
      </diagonal>
    </border>
    <border diagonalUp="1">
      <left style="thin">
        <color indexed="64"/>
      </left>
      <right style="double">
        <color indexed="64"/>
      </right>
      <top style="thin">
        <color indexed="64"/>
      </top>
      <bottom/>
      <diagonal style="thin">
        <color indexed="64"/>
      </diagonal>
    </border>
    <border diagonalUp="1">
      <left style="thin">
        <color indexed="64"/>
      </left>
      <right style="double">
        <color indexed="64"/>
      </right>
      <top style="dotted">
        <color indexed="64"/>
      </top>
      <bottom style="thin">
        <color indexed="64"/>
      </bottom>
      <diagonal style="thin">
        <color indexed="64"/>
      </diagonal>
    </border>
    <border diagonalUp="1">
      <left style="thin">
        <color indexed="64"/>
      </left>
      <right style="double">
        <color indexed="64"/>
      </right>
      <top style="dotted">
        <color indexed="64"/>
      </top>
      <bottom style="medium">
        <color indexed="64"/>
      </bottom>
      <diagonal style="thin">
        <color indexed="64"/>
      </diagonal>
    </border>
    <border diagonalUp="1">
      <left style="thin">
        <color indexed="64"/>
      </left>
      <right style="thin">
        <color indexed="64"/>
      </right>
      <top style="thin">
        <color indexed="64"/>
      </top>
      <bottom style="dotted">
        <color indexed="64"/>
      </bottom>
      <diagonal style="thin">
        <color indexed="64"/>
      </diagonal>
    </border>
    <border diagonalUp="1">
      <left style="thin">
        <color indexed="64"/>
      </left>
      <right style="medium">
        <color indexed="64"/>
      </right>
      <top style="thin">
        <color indexed="64"/>
      </top>
      <bottom style="dotted">
        <color indexed="64"/>
      </bottom>
      <diagonal style="thin">
        <color indexed="64"/>
      </diagonal>
    </border>
    <border diagonalUp="1">
      <left style="thin">
        <color indexed="64"/>
      </left>
      <right style="medium">
        <color indexed="64"/>
      </right>
      <top style="dotted">
        <color indexed="64"/>
      </top>
      <bottom style="thin">
        <color indexed="64"/>
      </bottom>
      <diagonal style="thin">
        <color indexed="64"/>
      </diagonal>
    </border>
    <border diagonalUp="1">
      <left style="thin">
        <color indexed="64"/>
      </left>
      <right style="medium">
        <color indexed="64"/>
      </right>
      <top style="dotted">
        <color indexed="64"/>
      </top>
      <bottom style="medium">
        <color indexed="64"/>
      </bottom>
      <diagonal style="thin">
        <color indexed="64"/>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bottom style="dashed">
        <color indexed="64"/>
      </bottom>
      <diagonal/>
    </border>
    <border>
      <left style="thin">
        <color indexed="64"/>
      </left>
      <right style="medium">
        <color indexed="64"/>
      </right>
      <top/>
      <bottom style="dashed">
        <color indexed="64"/>
      </bottom>
      <diagonal/>
    </border>
    <border>
      <left style="thin">
        <color indexed="64"/>
      </left>
      <right style="medium">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dotted">
        <color indexed="64"/>
      </left>
      <right style="thin">
        <color indexed="64"/>
      </right>
      <top style="dotted">
        <color indexed="64"/>
      </top>
      <bottom/>
      <diagonal/>
    </border>
    <border diagonalUp="1">
      <left style="thin">
        <color indexed="64"/>
      </left>
      <right style="thin">
        <color indexed="64"/>
      </right>
      <top style="dotted">
        <color indexed="64"/>
      </top>
      <bottom/>
      <diagonal style="thin">
        <color indexed="64"/>
      </diagonal>
    </border>
    <border diagonalUp="1">
      <left style="thin">
        <color indexed="64"/>
      </left>
      <right style="double">
        <color indexed="64"/>
      </right>
      <top style="dotted">
        <color indexed="64"/>
      </top>
      <bottom/>
      <diagonal style="thin">
        <color indexed="64"/>
      </diagonal>
    </border>
    <border diagonalUp="1">
      <left style="thin">
        <color indexed="64"/>
      </left>
      <right style="medium">
        <color indexed="64"/>
      </right>
      <top style="dotted">
        <color indexed="64"/>
      </top>
      <bottom/>
      <diagonal style="thin">
        <color indexed="64"/>
      </diagonal>
    </border>
    <border>
      <left style="dotted">
        <color indexed="64"/>
      </left>
      <right style="thin">
        <color indexed="64"/>
      </right>
      <top style="double">
        <color indexed="64"/>
      </top>
      <bottom/>
      <diagonal/>
    </border>
    <border diagonalUp="1">
      <left style="thin">
        <color indexed="64"/>
      </left>
      <right style="double">
        <color indexed="64"/>
      </right>
      <top style="double">
        <color indexed="64"/>
      </top>
      <bottom/>
      <diagonal style="thin">
        <color indexed="64"/>
      </diagonal>
    </border>
    <border>
      <left style="thin">
        <color indexed="64"/>
      </left>
      <right style="thin">
        <color indexed="64"/>
      </right>
      <top style="double">
        <color indexed="64"/>
      </top>
      <bottom style="dotted">
        <color indexed="64"/>
      </bottom>
      <diagonal/>
    </border>
    <border diagonalUp="1">
      <left style="thin">
        <color indexed="64"/>
      </left>
      <right style="thin">
        <color indexed="64"/>
      </right>
      <top style="double">
        <color indexed="64"/>
      </top>
      <bottom style="dotted">
        <color indexed="64"/>
      </bottom>
      <diagonal style="thin">
        <color indexed="64"/>
      </diagonal>
    </border>
    <border diagonalUp="1">
      <left style="thin">
        <color indexed="64"/>
      </left>
      <right style="medium">
        <color indexed="64"/>
      </right>
      <top style="double">
        <color indexed="64"/>
      </top>
      <bottom style="dotted">
        <color indexed="64"/>
      </bottom>
      <diagonal style="thin">
        <color indexed="64"/>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double">
        <color indexed="64"/>
      </top>
      <bottom style="thin">
        <color indexed="64"/>
      </bottom>
      <diagonal/>
    </border>
    <border>
      <left style="double">
        <color indexed="64"/>
      </left>
      <right/>
      <top style="thin">
        <color indexed="64"/>
      </top>
      <bottom style="dotted">
        <color indexed="64"/>
      </bottom>
      <diagonal/>
    </border>
    <border>
      <left style="double">
        <color indexed="64"/>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top style="thin">
        <color indexed="64"/>
      </top>
      <bottom/>
      <diagonal/>
    </border>
    <border>
      <left/>
      <right/>
      <top style="dotted">
        <color indexed="64"/>
      </top>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bottom/>
      <diagonal/>
    </border>
    <border>
      <left/>
      <right style="thin">
        <color indexed="64"/>
      </right>
      <top style="dotted">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thin">
        <color indexed="64"/>
      </left>
      <right style="double">
        <color indexed="64"/>
      </right>
      <top style="medium">
        <color indexed="64"/>
      </top>
      <bottom/>
      <diagonal/>
    </border>
    <border>
      <left style="thin">
        <color indexed="64"/>
      </left>
      <right/>
      <top style="thin">
        <color indexed="64"/>
      </top>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tted">
        <color indexed="64"/>
      </right>
      <top style="thin">
        <color indexed="64"/>
      </top>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dotted">
        <color indexed="64"/>
      </right>
      <top style="double">
        <color indexed="64"/>
      </top>
      <bottom/>
      <diagonal/>
    </border>
    <border>
      <left style="medium">
        <color indexed="64"/>
      </left>
      <right style="dotted">
        <color indexed="64"/>
      </right>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double">
        <color indexed="64"/>
      </right>
      <top style="medium">
        <color indexed="64"/>
      </top>
      <bottom style="thin">
        <color indexed="64"/>
      </bottom>
      <diagonal/>
    </border>
    <border>
      <left style="double">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right style="thin">
        <color indexed="64"/>
      </right>
      <top style="dotted">
        <color indexed="64"/>
      </top>
      <bottom style="medium">
        <color indexed="64"/>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
      <left style="medium">
        <color indexed="64"/>
      </left>
      <right style="thin">
        <color indexed="64"/>
      </right>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dotted">
        <color indexed="64"/>
      </top>
      <bottom style="double">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44">
    <xf numFmtId="0" fontId="0" fillId="0" borderId="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1"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1" fillId="0" borderId="0"/>
    <xf numFmtId="0" fontId="29" fillId="4" borderId="0" applyNumberFormat="0" applyBorder="0" applyAlignment="0" applyProtection="0">
      <alignment vertical="center"/>
    </xf>
  </cellStyleXfs>
  <cellXfs count="339">
    <xf numFmtId="0" fontId="0" fillId="0" borderId="0" xfId="0">
      <alignment vertical="center"/>
    </xf>
    <xf numFmtId="0" fontId="4" fillId="0" borderId="0" xfId="0" applyFont="1">
      <alignment vertical="center"/>
    </xf>
    <xf numFmtId="0" fontId="5" fillId="0" borderId="0" xfId="0" applyFont="1">
      <alignment vertical="center"/>
    </xf>
    <xf numFmtId="0" fontId="6" fillId="0" borderId="11" xfId="0" applyFont="1" applyBorder="1">
      <alignment vertical="center"/>
    </xf>
    <xf numFmtId="0" fontId="8" fillId="0" borderId="0" xfId="0" applyFont="1">
      <alignment vertical="center"/>
    </xf>
    <xf numFmtId="0" fontId="5" fillId="0" borderId="12" xfId="0" applyFont="1" applyBorder="1" applyAlignment="1">
      <alignment horizontal="distributed" vertical="center"/>
    </xf>
    <xf numFmtId="0" fontId="6" fillId="0" borderId="13" xfId="0" applyFont="1" applyBorder="1" applyAlignment="1">
      <alignment horizontal="left" vertical="center" wrapText="1" indent="1"/>
    </xf>
    <xf numFmtId="0" fontId="6" fillId="0" borderId="14" xfId="0" applyFont="1" applyBorder="1" applyAlignment="1">
      <alignment horizontal="left" vertical="center" wrapText="1" indent="1"/>
    </xf>
    <xf numFmtId="0" fontId="5" fillId="0" borderId="13" xfId="0" applyFont="1" applyBorder="1" applyAlignment="1">
      <alignment horizontal="distributed" vertical="center"/>
    </xf>
    <xf numFmtId="0" fontId="6" fillId="0" borderId="15" xfId="0" applyFont="1" applyBorder="1" applyAlignment="1">
      <alignment horizontal="left" vertical="center" wrapText="1" indent="1"/>
    </xf>
    <xf numFmtId="0" fontId="5" fillId="0" borderId="16" xfId="0" applyFont="1" applyBorder="1" applyAlignment="1">
      <alignment horizontal="distributed" vertical="center"/>
    </xf>
    <xf numFmtId="0" fontId="6" fillId="0" borderId="17" xfId="0" applyFont="1" applyBorder="1" applyAlignment="1">
      <alignment horizontal="left" vertical="center" wrapText="1" indent="1"/>
    </xf>
    <xf numFmtId="0" fontId="5" fillId="0" borderId="0" xfId="0" applyFont="1" applyBorder="1">
      <alignment vertical="center"/>
    </xf>
    <xf numFmtId="0" fontId="5" fillId="0" borderId="0" xfId="0" applyFont="1" applyBorder="1" applyAlignment="1">
      <alignment horizontal="right" vertical="center"/>
    </xf>
    <xf numFmtId="0" fontId="9" fillId="0" borderId="0" xfId="0" applyFont="1">
      <alignment vertical="center"/>
    </xf>
    <xf numFmtId="0" fontId="5" fillId="24" borderId="18" xfId="0" applyFont="1" applyFill="1" applyBorder="1" applyAlignment="1">
      <alignment horizontal="center" vertical="center"/>
    </xf>
    <xf numFmtId="0" fontId="5" fillId="24" borderId="19" xfId="0" applyFont="1" applyFill="1" applyBorder="1" applyAlignment="1">
      <alignment horizontal="center" vertical="center"/>
    </xf>
    <xf numFmtId="0" fontId="5" fillId="24" borderId="11" xfId="0" applyFont="1" applyFill="1" applyBorder="1" applyAlignment="1">
      <alignment horizontal="center" vertical="center"/>
    </xf>
    <xf numFmtId="0" fontId="5" fillId="24" borderId="20" xfId="0" applyFont="1" applyFill="1" applyBorder="1" applyAlignment="1">
      <alignment horizontal="center" vertical="center"/>
    </xf>
    <xf numFmtId="0" fontId="5" fillId="0" borderId="21" xfId="0" applyFont="1" applyBorder="1" applyAlignment="1">
      <alignment horizontal="distributed" vertical="center"/>
    </xf>
    <xf numFmtId="0" fontId="5" fillId="0" borderId="22" xfId="0" applyFont="1" applyBorder="1" applyAlignment="1">
      <alignment horizontal="distributed" vertical="center"/>
    </xf>
    <xf numFmtId="0" fontId="5" fillId="0" borderId="23" xfId="0" applyFont="1" applyBorder="1" applyAlignment="1">
      <alignment horizontal="distributed" vertical="center"/>
    </xf>
    <xf numFmtId="0" fontId="5" fillId="0" borderId="24" xfId="0" applyFont="1" applyBorder="1" applyAlignment="1">
      <alignment horizontal="distributed" vertical="center"/>
    </xf>
    <xf numFmtId="0" fontId="5" fillId="0" borderId="11" xfId="0" applyFont="1" applyBorder="1" applyAlignment="1">
      <alignment horizontal="center" vertical="center"/>
    </xf>
    <xf numFmtId="38" fontId="5" fillId="25" borderId="11" xfId="33" applyFont="1" applyFill="1" applyBorder="1" applyAlignment="1">
      <alignment horizontal="distributed" vertical="center" wrapText="1"/>
    </xf>
    <xf numFmtId="0" fontId="6" fillId="0" borderId="25" xfId="0" applyFont="1" applyBorder="1" applyAlignment="1">
      <alignment horizontal="left" vertical="center" wrapText="1" indent="1"/>
    </xf>
    <xf numFmtId="0" fontId="5" fillId="24" borderId="28" xfId="0" applyFont="1" applyFill="1" applyBorder="1" applyAlignment="1">
      <alignment horizontal="center" vertical="center"/>
    </xf>
    <xf numFmtId="0" fontId="5" fillId="24" borderId="29" xfId="0" applyFont="1" applyFill="1" applyBorder="1" applyAlignment="1">
      <alignment horizontal="center" vertical="center"/>
    </xf>
    <xf numFmtId="0" fontId="5" fillId="0" borderId="30" xfId="0" applyFont="1" applyBorder="1" applyAlignment="1">
      <alignment horizontal="distributed" vertical="center"/>
    </xf>
    <xf numFmtId="0" fontId="5" fillId="0" borderId="26" xfId="0" applyFont="1" applyBorder="1">
      <alignment vertical="center"/>
    </xf>
    <xf numFmtId="0" fontId="5" fillId="24" borderId="31" xfId="0" applyFont="1" applyFill="1" applyBorder="1" applyAlignment="1">
      <alignment horizontal="center" vertical="center" wrapText="1"/>
    </xf>
    <xf numFmtId="0" fontId="5" fillId="24" borderId="32" xfId="0" applyFont="1" applyFill="1" applyBorder="1" applyAlignment="1">
      <alignment horizontal="center" vertical="center" wrapText="1"/>
    </xf>
    <xf numFmtId="0" fontId="5" fillId="0" borderId="33" xfId="0" applyFont="1" applyBorder="1">
      <alignment vertical="center"/>
    </xf>
    <xf numFmtId="38" fontId="12" fillId="25" borderId="27" xfId="33" applyFont="1" applyFill="1" applyBorder="1" applyAlignment="1">
      <alignment horizontal="distributed" vertical="center"/>
    </xf>
    <xf numFmtId="38" fontId="5" fillId="26" borderId="35" xfId="33" applyFont="1" applyFill="1" applyBorder="1">
      <alignment vertical="center"/>
    </xf>
    <xf numFmtId="38" fontId="5" fillId="26" borderId="36" xfId="33" applyFont="1" applyFill="1" applyBorder="1">
      <alignment vertical="center"/>
    </xf>
    <xf numFmtId="38" fontId="5" fillId="26" borderId="37" xfId="33" applyFont="1" applyFill="1" applyBorder="1">
      <alignment vertical="center"/>
    </xf>
    <xf numFmtId="38" fontId="5" fillId="26" borderId="38" xfId="33" applyFont="1" applyFill="1" applyBorder="1">
      <alignment vertical="center"/>
    </xf>
    <xf numFmtId="38" fontId="5" fillId="26" borderId="39" xfId="33" applyFont="1" applyFill="1" applyBorder="1">
      <alignment vertical="center"/>
    </xf>
    <xf numFmtId="9" fontId="5" fillId="26" borderId="40" xfId="0" applyNumberFormat="1" applyFont="1" applyFill="1" applyBorder="1">
      <alignment vertical="center"/>
    </xf>
    <xf numFmtId="9" fontId="5" fillId="26" borderId="35" xfId="0" applyNumberFormat="1" applyFont="1" applyFill="1" applyBorder="1">
      <alignment vertical="center"/>
    </xf>
    <xf numFmtId="9" fontId="5" fillId="26" borderId="36" xfId="0" applyNumberFormat="1" applyFont="1" applyFill="1" applyBorder="1">
      <alignment vertical="center"/>
    </xf>
    <xf numFmtId="9" fontId="5" fillId="26" borderId="41" xfId="0" applyNumberFormat="1" applyFont="1" applyFill="1" applyBorder="1">
      <alignment vertical="center"/>
    </xf>
    <xf numFmtId="9" fontId="5" fillId="26" borderId="42" xfId="0" applyNumberFormat="1" applyFont="1" applyFill="1" applyBorder="1">
      <alignment vertical="center"/>
    </xf>
    <xf numFmtId="9" fontId="5" fillId="26" borderId="43" xfId="0" applyNumberFormat="1" applyFont="1" applyFill="1" applyBorder="1">
      <alignment vertical="center"/>
    </xf>
    <xf numFmtId="38" fontId="5" fillId="27" borderId="44" xfId="33" applyFont="1" applyFill="1" applyBorder="1">
      <alignment vertical="center"/>
    </xf>
    <xf numFmtId="38" fontId="5" fillId="27" borderId="45" xfId="33" applyFont="1" applyFill="1" applyBorder="1">
      <alignment vertical="center"/>
    </xf>
    <xf numFmtId="38" fontId="5" fillId="27" borderId="46" xfId="33" applyFont="1" applyFill="1" applyBorder="1">
      <alignment vertical="center"/>
    </xf>
    <xf numFmtId="38" fontId="5" fillId="27" borderId="32" xfId="33" applyFont="1" applyFill="1" applyBorder="1">
      <alignment vertical="center"/>
    </xf>
    <xf numFmtId="38" fontId="5" fillId="27" borderId="47" xfId="33" applyFont="1" applyFill="1" applyBorder="1">
      <alignment vertical="center"/>
    </xf>
    <xf numFmtId="38" fontId="5" fillId="27" borderId="48" xfId="33" applyFont="1" applyFill="1" applyBorder="1">
      <alignment vertical="center"/>
    </xf>
    <xf numFmtId="38" fontId="5" fillId="27" borderId="18" xfId="33" applyFont="1" applyFill="1" applyBorder="1">
      <alignment vertical="center"/>
    </xf>
    <xf numFmtId="38" fontId="5" fillId="27" borderId="49" xfId="33" applyFont="1" applyFill="1" applyBorder="1">
      <alignment vertical="center"/>
    </xf>
    <xf numFmtId="38" fontId="5" fillId="27" borderId="50" xfId="33" applyFont="1" applyFill="1" applyBorder="1">
      <alignment vertical="center"/>
    </xf>
    <xf numFmtId="38" fontId="5" fillId="27" borderId="51" xfId="33" applyFont="1" applyFill="1" applyBorder="1">
      <alignment vertical="center"/>
    </xf>
    <xf numFmtId="38" fontId="5" fillId="27" borderId="12" xfId="33" applyFont="1" applyFill="1" applyBorder="1">
      <alignment vertical="center"/>
    </xf>
    <xf numFmtId="38" fontId="5" fillId="27" borderId="14" xfId="33" applyFont="1" applyFill="1" applyBorder="1">
      <alignment vertical="center"/>
    </xf>
    <xf numFmtId="38" fontId="5" fillId="27" borderId="25" xfId="33" applyFont="1" applyFill="1" applyBorder="1">
      <alignment vertical="center"/>
    </xf>
    <xf numFmtId="176" fontId="5" fillId="27" borderId="12" xfId="0" applyNumberFormat="1" applyFont="1" applyFill="1" applyBorder="1">
      <alignment vertical="center"/>
    </xf>
    <xf numFmtId="176" fontId="5" fillId="27" borderId="14" xfId="0" applyNumberFormat="1" applyFont="1" applyFill="1" applyBorder="1">
      <alignment vertical="center"/>
    </xf>
    <xf numFmtId="176" fontId="5" fillId="27" borderId="52" xfId="0" applyNumberFormat="1" applyFont="1" applyFill="1" applyBorder="1">
      <alignment vertical="center"/>
    </xf>
    <xf numFmtId="176" fontId="5" fillId="27" borderId="53" xfId="0" applyNumberFormat="1" applyFont="1" applyFill="1" applyBorder="1">
      <alignment vertical="center"/>
    </xf>
    <xf numFmtId="0" fontId="6" fillId="0" borderId="11" xfId="0" applyFont="1" applyBorder="1" applyAlignment="1">
      <alignment horizontal="center" vertical="center"/>
    </xf>
    <xf numFmtId="0" fontId="6" fillId="0" borderId="11" xfId="0" applyFont="1" applyBorder="1" applyAlignment="1">
      <alignment horizontal="center" vertical="center" wrapText="1" shrinkToFit="1"/>
    </xf>
    <xf numFmtId="0" fontId="6" fillId="24" borderId="57" xfId="0" applyFont="1" applyFill="1" applyBorder="1" applyAlignment="1">
      <alignment horizontal="center" vertical="center" wrapText="1"/>
    </xf>
    <xf numFmtId="0" fontId="5" fillId="24" borderId="58" xfId="0" applyFont="1" applyFill="1" applyBorder="1" applyAlignment="1">
      <alignment horizontal="center" vertical="center" wrapText="1"/>
    </xf>
    <xf numFmtId="0" fontId="6" fillId="24" borderId="55" xfId="0" applyFont="1" applyFill="1" applyBorder="1" applyAlignment="1">
      <alignment horizontal="center" vertical="center" wrapText="1"/>
    </xf>
    <xf numFmtId="0" fontId="6" fillId="24" borderId="56" xfId="0" applyFont="1" applyFill="1" applyBorder="1" applyAlignment="1">
      <alignment horizontal="center" vertical="center"/>
    </xf>
    <xf numFmtId="38" fontId="5" fillId="27" borderId="59" xfId="33" applyFont="1" applyFill="1" applyBorder="1">
      <alignment vertical="center"/>
    </xf>
    <xf numFmtId="38" fontId="5" fillId="27" borderId="60" xfId="33" applyFont="1" applyFill="1" applyBorder="1">
      <alignment vertical="center"/>
    </xf>
    <xf numFmtId="0" fontId="0" fillId="0" borderId="0" xfId="0" applyFont="1">
      <alignment vertical="center"/>
    </xf>
    <xf numFmtId="0" fontId="0" fillId="0" borderId="0" xfId="0" applyFont="1" applyFill="1" applyBorder="1" applyAlignment="1">
      <alignment vertical="center"/>
    </xf>
    <xf numFmtId="0" fontId="6" fillId="0" borderId="11" xfId="0" applyFont="1" applyBorder="1" applyAlignment="1">
      <alignment vertical="center" wrapText="1"/>
    </xf>
    <xf numFmtId="38" fontId="5" fillId="28" borderId="11" xfId="33" applyFont="1" applyFill="1" applyBorder="1" applyAlignment="1">
      <alignment shrinkToFit="1"/>
    </xf>
    <xf numFmtId="38" fontId="5" fillId="28" borderId="54" xfId="33" applyFont="1" applyFill="1" applyBorder="1" applyAlignment="1">
      <alignment shrinkToFit="1"/>
    </xf>
    <xf numFmtId="38" fontId="5" fillId="28" borderId="55" xfId="33" applyFont="1" applyFill="1" applyBorder="1" applyAlignment="1">
      <alignment shrinkToFit="1"/>
    </xf>
    <xf numFmtId="38" fontId="5" fillId="28" borderId="56" xfId="33" applyFont="1" applyFill="1" applyBorder="1" applyAlignment="1">
      <alignment shrinkToFit="1"/>
    </xf>
    <xf numFmtId="0" fontId="5" fillId="0" borderId="63" xfId="0" applyFont="1" applyBorder="1" applyAlignment="1">
      <alignment horizontal="distributed" vertical="center"/>
    </xf>
    <xf numFmtId="38" fontId="5" fillId="26" borderId="64" xfId="33" applyFont="1" applyFill="1" applyBorder="1">
      <alignment vertical="center"/>
    </xf>
    <xf numFmtId="38" fontId="5" fillId="26" borderId="65" xfId="33" applyFont="1" applyFill="1" applyBorder="1">
      <alignment vertical="center"/>
    </xf>
    <xf numFmtId="9" fontId="5" fillId="26" borderId="64" xfId="0" applyNumberFormat="1" applyFont="1" applyFill="1" applyBorder="1">
      <alignment vertical="center"/>
    </xf>
    <xf numFmtId="38" fontId="5" fillId="27" borderId="15" xfId="33" applyFont="1" applyFill="1" applyBorder="1">
      <alignment vertical="center"/>
    </xf>
    <xf numFmtId="9" fontId="5" fillId="26" borderId="66" xfId="0" applyNumberFormat="1" applyFont="1" applyFill="1" applyBorder="1">
      <alignment vertical="center"/>
    </xf>
    <xf numFmtId="0" fontId="5" fillId="0" borderId="67" xfId="0" applyFont="1" applyBorder="1" applyAlignment="1">
      <alignment horizontal="distributed" vertical="center"/>
    </xf>
    <xf numFmtId="38" fontId="5" fillId="26" borderId="68" xfId="33" applyFont="1" applyFill="1" applyBorder="1">
      <alignment vertical="center"/>
    </xf>
    <xf numFmtId="38" fontId="5" fillId="27" borderId="69" xfId="33" applyFont="1" applyFill="1" applyBorder="1">
      <alignment vertical="center"/>
    </xf>
    <xf numFmtId="9" fontId="5" fillId="26" borderId="70" xfId="0" applyNumberFormat="1" applyFont="1" applyFill="1" applyBorder="1">
      <alignment vertical="center"/>
    </xf>
    <xf numFmtId="9" fontId="5" fillId="26" borderId="71" xfId="0" applyNumberFormat="1" applyFont="1" applyFill="1" applyBorder="1">
      <alignment vertical="center"/>
    </xf>
    <xf numFmtId="0" fontId="30" fillId="25" borderId="72" xfId="42" applyFont="1" applyFill="1" applyBorder="1" applyAlignment="1" applyProtection="1">
      <alignment horizontal="distributed" vertical="center"/>
    </xf>
    <xf numFmtId="0" fontId="5" fillId="0" borderId="72" xfId="0" applyFont="1" applyBorder="1" applyAlignment="1">
      <alignment horizontal="center" vertical="center"/>
    </xf>
    <xf numFmtId="0" fontId="5" fillId="0" borderId="73" xfId="0" applyFont="1" applyBorder="1" applyAlignment="1">
      <alignment horizontal="center" vertical="center"/>
    </xf>
    <xf numFmtId="0" fontId="5" fillId="25" borderId="13" xfId="42" applyFont="1" applyFill="1" applyBorder="1" applyAlignment="1" applyProtection="1">
      <alignment horizontal="center" vertical="center"/>
    </xf>
    <xf numFmtId="0" fontId="7" fillId="25" borderId="13" xfId="42" applyFont="1" applyFill="1" applyBorder="1" applyAlignment="1" applyProtection="1">
      <alignment horizontal="center" vertical="center" textRotation="180"/>
    </xf>
    <xf numFmtId="0" fontId="5" fillId="0" borderId="74" xfId="0" applyFont="1" applyBorder="1" applyAlignment="1">
      <alignment horizontal="center" vertical="center"/>
    </xf>
    <xf numFmtId="0" fontId="5" fillId="0" borderId="10" xfId="0" applyFont="1" applyBorder="1" applyAlignment="1">
      <alignment horizontal="distributed" vertical="center" wrapText="1"/>
    </xf>
    <xf numFmtId="0" fontId="5" fillId="0" borderId="10" xfId="0" applyFont="1" applyBorder="1" applyAlignment="1">
      <alignment horizontal="center" vertical="center" wrapText="1"/>
    </xf>
    <xf numFmtId="0" fontId="5" fillId="0" borderId="75" xfId="0" applyFont="1" applyBorder="1" applyAlignment="1">
      <alignment horizontal="distributed" vertical="center" wrapText="1"/>
    </xf>
    <xf numFmtId="0" fontId="5" fillId="0" borderId="11" xfId="0" applyFont="1" applyBorder="1" applyAlignment="1">
      <alignment horizontal="distributed" vertical="center"/>
    </xf>
    <xf numFmtId="38" fontId="5" fillId="27" borderId="76" xfId="33" applyFont="1" applyFill="1" applyBorder="1">
      <alignment vertical="center"/>
    </xf>
    <xf numFmtId="0" fontId="5" fillId="0" borderId="0" xfId="0" applyFont="1" applyAlignment="1">
      <alignment vertical="center" shrinkToFit="1"/>
    </xf>
    <xf numFmtId="0" fontId="7" fillId="25" borderId="11" xfId="42" applyFont="1" applyFill="1" applyBorder="1" applyAlignment="1" applyProtection="1">
      <alignment horizontal="center" vertical="center" shrinkToFit="1"/>
    </xf>
    <xf numFmtId="178" fontId="5" fillId="27" borderId="11" xfId="33" applyNumberFormat="1" applyFont="1" applyFill="1" applyBorder="1" applyAlignment="1" applyProtection="1">
      <alignment horizontal="right" vertical="center" shrinkToFit="1"/>
    </xf>
    <xf numFmtId="178" fontId="5" fillId="27" borderId="77" xfId="33" applyNumberFormat="1" applyFont="1" applyFill="1" applyBorder="1" applyAlignment="1" applyProtection="1">
      <alignment horizontal="right" vertical="center" shrinkToFit="1"/>
    </xf>
    <xf numFmtId="178" fontId="5" fillId="27" borderId="78" xfId="33" applyNumberFormat="1" applyFont="1" applyFill="1" applyBorder="1" applyAlignment="1" applyProtection="1">
      <alignment horizontal="right" vertical="center" shrinkToFit="1"/>
    </xf>
    <xf numFmtId="38" fontId="5" fillId="27" borderId="79" xfId="33" applyFont="1" applyFill="1" applyBorder="1">
      <alignment vertical="center"/>
    </xf>
    <xf numFmtId="178" fontId="5" fillId="27" borderId="49" xfId="33" applyNumberFormat="1" applyFont="1" applyFill="1" applyBorder="1" applyAlignment="1" applyProtection="1">
      <alignment horizontal="right" vertical="center" shrinkToFit="1"/>
    </xf>
    <xf numFmtId="178" fontId="5" fillId="27" borderId="55" xfId="33" applyNumberFormat="1" applyFont="1" applyFill="1" applyBorder="1" applyAlignment="1" applyProtection="1">
      <alignment horizontal="right" vertical="center" shrinkToFit="1"/>
    </xf>
    <xf numFmtId="178" fontId="5" fillId="27" borderId="58" xfId="33" applyNumberFormat="1" applyFont="1" applyFill="1" applyBorder="1" applyAlignment="1" applyProtection="1">
      <alignment horizontal="right" vertical="center" shrinkToFit="1"/>
    </xf>
    <xf numFmtId="178" fontId="5" fillId="27" borderId="56" xfId="33" applyNumberFormat="1" applyFont="1" applyFill="1" applyBorder="1" applyAlignment="1" applyProtection="1">
      <alignment horizontal="right" vertical="center" shrinkToFit="1"/>
    </xf>
    <xf numFmtId="0" fontId="5" fillId="0" borderId="0" xfId="0" applyFont="1" applyBorder="1" applyAlignment="1">
      <alignment horizontal="distributed" vertical="center"/>
    </xf>
    <xf numFmtId="0" fontId="5" fillId="25" borderId="73" xfId="42" applyFont="1" applyFill="1" applyBorder="1" applyAlignment="1" applyProtection="1">
      <alignment horizontal="center" vertical="center"/>
    </xf>
    <xf numFmtId="0" fontId="5" fillId="25" borderId="74" xfId="42" applyFont="1" applyFill="1" applyBorder="1" applyAlignment="1" applyProtection="1">
      <alignment horizontal="center" vertical="center"/>
    </xf>
    <xf numFmtId="0" fontId="5" fillId="25" borderId="74" xfId="42" applyFont="1" applyFill="1" applyBorder="1" applyAlignment="1" applyProtection="1">
      <alignment horizontal="center" vertical="center" textRotation="180"/>
    </xf>
    <xf numFmtId="0" fontId="5" fillId="25" borderId="75" xfId="42" applyFont="1" applyFill="1" applyBorder="1" applyAlignment="1" applyProtection="1">
      <alignment horizontal="center" vertical="center"/>
    </xf>
    <xf numFmtId="179" fontId="5" fillId="27" borderId="76" xfId="33" applyNumberFormat="1" applyFont="1" applyFill="1" applyBorder="1">
      <alignment vertical="center"/>
    </xf>
    <xf numFmtId="179" fontId="5" fillId="27" borderId="79" xfId="33" applyNumberFormat="1" applyFont="1" applyFill="1" applyBorder="1">
      <alignment vertical="center"/>
    </xf>
    <xf numFmtId="0" fontId="5" fillId="24" borderId="55" xfId="0" applyFont="1" applyFill="1" applyBorder="1" applyAlignment="1">
      <alignment horizontal="center" vertical="center"/>
    </xf>
    <xf numFmtId="38" fontId="5" fillId="27" borderId="28" xfId="33" applyFont="1" applyFill="1" applyBorder="1">
      <alignment vertical="center"/>
    </xf>
    <xf numFmtId="0" fontId="0" fillId="0" borderId="0" xfId="0" applyFont="1" applyBorder="1">
      <alignment vertical="center"/>
    </xf>
    <xf numFmtId="0" fontId="5" fillId="24" borderId="58" xfId="0" applyFont="1" applyFill="1" applyBorder="1" applyAlignment="1">
      <alignment horizontal="center" vertical="center"/>
    </xf>
    <xf numFmtId="0" fontId="5" fillId="24" borderId="80" xfId="0" applyFont="1" applyFill="1" applyBorder="1" applyAlignment="1">
      <alignment horizontal="center" vertical="center" wrapText="1"/>
    </xf>
    <xf numFmtId="38" fontId="5" fillId="27" borderId="81" xfId="33" applyFont="1" applyFill="1" applyBorder="1">
      <alignment vertical="center"/>
    </xf>
    <xf numFmtId="38" fontId="5" fillId="27" borderId="82" xfId="33" applyFont="1" applyFill="1" applyBorder="1">
      <alignment vertical="center"/>
    </xf>
    <xf numFmtId="0" fontId="5" fillId="0" borderId="83" xfId="0" applyFont="1" applyBorder="1" applyAlignment="1">
      <alignment horizontal="center" vertical="center"/>
    </xf>
    <xf numFmtId="0" fontId="5" fillId="0" borderId="83" xfId="0" applyFont="1" applyBorder="1" applyAlignment="1">
      <alignment horizontal="center" vertical="center" wrapText="1"/>
    </xf>
    <xf numFmtId="0" fontId="0" fillId="0" borderId="0" xfId="0" applyFont="1" applyFill="1" applyBorder="1" applyAlignment="1">
      <alignment horizontal="right" vertical="center"/>
    </xf>
    <xf numFmtId="0" fontId="0" fillId="0" borderId="0" xfId="0" applyFont="1" applyFill="1" applyBorder="1">
      <alignment vertical="center"/>
    </xf>
    <xf numFmtId="0" fontId="0" fillId="0" borderId="1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left" vertical="center"/>
    </xf>
    <xf numFmtId="0" fontId="0" fillId="0" borderId="0" xfId="0" applyFont="1" applyFill="1" applyBorder="1" applyAlignment="1">
      <alignment horizontal="left" vertical="center"/>
    </xf>
    <xf numFmtId="0" fontId="0" fillId="0" borderId="0" xfId="0" applyFont="1" applyFill="1" applyBorder="1" applyAlignment="1">
      <alignment vertical="center" shrinkToFit="1"/>
    </xf>
    <xf numFmtId="0" fontId="10"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38" fontId="5" fillId="27" borderId="87" xfId="33" applyFont="1" applyFill="1" applyBorder="1">
      <alignment vertical="center"/>
    </xf>
    <xf numFmtId="0" fontId="32" fillId="0" borderId="0" xfId="0" applyFont="1" applyBorder="1" applyAlignment="1">
      <alignment vertical="center" wrapText="1"/>
    </xf>
    <xf numFmtId="0" fontId="10" fillId="0" borderId="0" xfId="0" applyFont="1" applyBorder="1">
      <alignment vertical="center"/>
    </xf>
    <xf numFmtId="0" fontId="33" fillId="0" borderId="0" xfId="0" applyFont="1" applyBorder="1">
      <alignment vertical="center"/>
    </xf>
    <xf numFmtId="0" fontId="3" fillId="0" borderId="0" xfId="0" applyFont="1" applyFill="1" applyBorder="1" applyAlignment="1">
      <alignment vertical="center" shrinkToFit="1"/>
    </xf>
    <xf numFmtId="0" fontId="3" fillId="0" borderId="0" xfId="0" applyFont="1" applyFill="1" applyBorder="1" applyAlignment="1">
      <alignment vertical="center" wrapText="1"/>
    </xf>
    <xf numFmtId="38" fontId="0" fillId="0" borderId="0" xfId="0" applyNumberFormat="1" applyFont="1" applyFill="1" applyBorder="1" applyAlignment="1">
      <alignment vertical="center"/>
    </xf>
    <xf numFmtId="38" fontId="6" fillId="25" borderId="54" xfId="33" applyFont="1" applyFill="1" applyBorder="1" applyAlignment="1">
      <alignment horizontal="center" vertical="center" wrapText="1"/>
    </xf>
    <xf numFmtId="0" fontId="5" fillId="0" borderId="11" xfId="0" applyFont="1" applyBorder="1" applyAlignment="1">
      <alignment horizontal="center" vertical="center"/>
    </xf>
    <xf numFmtId="38" fontId="5" fillId="0" borderId="11" xfId="33" applyFont="1" applyBorder="1" applyAlignment="1" applyProtection="1">
      <alignment horizontal="right" vertical="center" shrinkToFit="1"/>
      <protection locked="0"/>
    </xf>
    <xf numFmtId="38" fontId="0" fillId="0" borderId="11" xfId="33" applyFont="1" applyBorder="1" applyAlignment="1" applyProtection="1">
      <alignment horizontal="right" vertical="center" shrinkToFit="1"/>
      <protection locked="0"/>
    </xf>
    <xf numFmtId="179" fontId="5" fillId="0" borderId="11" xfId="33" applyNumberFormat="1" applyFont="1" applyBorder="1" applyAlignment="1" applyProtection="1">
      <alignment vertical="center"/>
      <protection locked="0"/>
    </xf>
    <xf numFmtId="179" fontId="5" fillId="0" borderId="54" xfId="33" applyNumberFormat="1" applyFont="1" applyBorder="1" applyAlignment="1" applyProtection="1">
      <alignment vertical="center"/>
      <protection locked="0"/>
    </xf>
    <xf numFmtId="179" fontId="5" fillId="0" borderId="55" xfId="33" applyNumberFormat="1" applyFont="1" applyBorder="1" applyAlignment="1" applyProtection="1">
      <alignment vertical="center"/>
      <protection locked="0"/>
    </xf>
    <xf numFmtId="179" fontId="5" fillId="0" borderId="56" xfId="33" applyNumberFormat="1" applyFont="1" applyBorder="1" applyAlignment="1" applyProtection="1">
      <alignment vertical="center"/>
      <protection locked="0"/>
    </xf>
    <xf numFmtId="38" fontId="5" fillId="0" borderId="11" xfId="33" applyFont="1" applyBorder="1" applyAlignment="1" applyProtection="1">
      <alignment horizontal="right" vertical="center"/>
      <protection locked="0"/>
    </xf>
    <xf numFmtId="38" fontId="5" fillId="0" borderId="77" xfId="33" applyFont="1" applyBorder="1" applyAlignment="1" applyProtection="1">
      <alignment horizontal="right" vertical="center"/>
      <protection locked="0"/>
    </xf>
    <xf numFmtId="179" fontId="5" fillId="0" borderId="11" xfId="33" applyNumberFormat="1" applyFont="1" applyBorder="1" applyAlignment="1" applyProtection="1">
      <alignment horizontal="right" vertical="center"/>
      <protection locked="0"/>
    </xf>
    <xf numFmtId="179" fontId="5" fillId="0" borderId="77" xfId="33" applyNumberFormat="1" applyFont="1" applyBorder="1" applyAlignment="1" applyProtection="1">
      <alignment horizontal="right" vertical="center"/>
      <protection locked="0"/>
    </xf>
    <xf numFmtId="179" fontId="5" fillId="0" borderId="10" xfId="33" applyNumberFormat="1" applyFont="1" applyFill="1" applyBorder="1" applyAlignment="1" applyProtection="1">
      <alignment horizontal="right" vertical="center"/>
      <protection locked="0"/>
    </xf>
    <xf numFmtId="179" fontId="5" fillId="0" borderId="75" xfId="33" applyNumberFormat="1" applyFont="1" applyFill="1" applyBorder="1" applyAlignment="1" applyProtection="1">
      <alignment horizontal="right" vertical="center"/>
      <protection locked="0"/>
    </xf>
    <xf numFmtId="181" fontId="5" fillId="0" borderId="86" xfId="0" applyNumberFormat="1" applyFont="1" applyBorder="1" applyAlignment="1" applyProtection="1">
      <alignment horizontal="right" vertical="center" wrapText="1"/>
      <protection locked="0"/>
    </xf>
    <xf numFmtId="180" fontId="5" fillId="0" borderId="85" xfId="0" applyNumberFormat="1" applyFont="1" applyBorder="1" applyAlignment="1" applyProtection="1">
      <alignment horizontal="right" vertical="center" wrapText="1"/>
      <protection locked="0"/>
    </xf>
    <xf numFmtId="180" fontId="5" fillId="0" borderId="84" xfId="0" applyNumberFormat="1" applyFont="1" applyBorder="1" applyAlignment="1" applyProtection="1">
      <alignment horizontal="right" vertical="center" wrapText="1"/>
      <protection locked="0"/>
    </xf>
    <xf numFmtId="180" fontId="5" fillId="0" borderId="85" xfId="0" applyNumberFormat="1" applyFont="1" applyBorder="1" applyAlignment="1" applyProtection="1">
      <alignment horizontal="right" vertical="center"/>
      <protection locked="0"/>
    </xf>
    <xf numFmtId="180" fontId="5" fillId="0" borderId="84" xfId="0" applyNumberFormat="1" applyFont="1" applyBorder="1" applyAlignment="1" applyProtection="1">
      <alignment horizontal="right" vertical="center"/>
      <protection locked="0"/>
    </xf>
    <xf numFmtId="38" fontId="5" fillId="0" borderId="99" xfId="33" applyFont="1" applyBorder="1" applyAlignment="1" applyProtection="1">
      <alignment horizontal="right" vertical="center"/>
      <protection locked="0"/>
    </xf>
    <xf numFmtId="38" fontId="5" fillId="0" borderId="73" xfId="33" applyFont="1" applyBorder="1" applyAlignment="1" applyProtection="1">
      <alignment horizontal="right" vertical="center"/>
      <protection locked="0"/>
    </xf>
    <xf numFmtId="38" fontId="5" fillId="0" borderId="100" xfId="33" applyFont="1" applyBorder="1" applyAlignment="1" applyProtection="1">
      <alignment horizontal="right" vertical="center"/>
      <protection locked="0"/>
    </xf>
    <xf numFmtId="38" fontId="5" fillId="0" borderId="101" xfId="33" applyFont="1" applyBorder="1" applyAlignment="1" applyProtection="1">
      <alignment horizontal="right" vertical="center"/>
      <protection locked="0"/>
    </xf>
    <xf numFmtId="38" fontId="5" fillId="0" borderId="102" xfId="33" applyFont="1" applyBorder="1" applyAlignment="1" applyProtection="1">
      <alignment horizontal="right" vertical="center"/>
      <protection locked="0"/>
    </xf>
    <xf numFmtId="38" fontId="5" fillId="0" borderId="72" xfId="33" applyFont="1" applyBorder="1" applyAlignment="1" applyProtection="1">
      <alignment horizontal="right" vertical="center"/>
      <protection locked="0"/>
    </xf>
    <xf numFmtId="38" fontId="5" fillId="0" borderId="103" xfId="33" applyFont="1" applyBorder="1" applyAlignment="1" applyProtection="1">
      <alignment horizontal="right" vertical="center"/>
      <protection locked="0"/>
    </xf>
    <xf numFmtId="38" fontId="5" fillId="0" borderId="18" xfId="33" applyFont="1" applyBorder="1" applyAlignment="1" applyProtection="1">
      <alignment horizontal="right" vertical="center"/>
      <protection locked="0"/>
    </xf>
    <xf numFmtId="38" fontId="5" fillId="0" borderId="104" xfId="33" applyFont="1" applyBorder="1" applyAlignment="1" applyProtection="1">
      <alignment horizontal="right" vertical="center"/>
      <protection locked="0"/>
    </xf>
    <xf numFmtId="38" fontId="5" fillId="0" borderId="105" xfId="33" applyFont="1" applyBorder="1" applyAlignment="1" applyProtection="1">
      <alignment horizontal="right" vertical="center"/>
      <protection locked="0"/>
    </xf>
    <xf numFmtId="38" fontId="5" fillId="0" borderId="106" xfId="33" applyFont="1" applyBorder="1" applyAlignment="1" applyProtection="1">
      <alignment horizontal="right" vertical="center"/>
      <protection locked="0"/>
    </xf>
    <xf numFmtId="38" fontId="5" fillId="0" borderId="107" xfId="33" applyFont="1" applyBorder="1" applyAlignment="1" applyProtection="1">
      <alignment horizontal="right" vertical="center"/>
      <protection locked="0"/>
    </xf>
    <xf numFmtId="38" fontId="5" fillId="0" borderId="94" xfId="33" applyFont="1" applyBorder="1" applyAlignment="1" applyProtection="1">
      <alignment horizontal="right" vertical="center"/>
      <protection locked="0"/>
    </xf>
    <xf numFmtId="38" fontId="5" fillId="0" borderId="50" xfId="33" applyFont="1" applyBorder="1" applyAlignment="1" applyProtection="1">
      <alignment horizontal="right" vertical="center"/>
      <protection locked="0"/>
    </xf>
    <xf numFmtId="38" fontId="5" fillId="0" borderId="12" xfId="33" applyFont="1" applyBorder="1" applyAlignment="1" applyProtection="1">
      <alignment horizontal="right" vertical="center"/>
      <protection locked="0"/>
    </xf>
    <xf numFmtId="38" fontId="5" fillId="0" borderId="14" xfId="33" applyFont="1" applyBorder="1" applyAlignment="1" applyProtection="1">
      <alignment horizontal="right" vertical="center"/>
      <protection locked="0"/>
    </xf>
    <xf numFmtId="38" fontId="5" fillId="0" borderId="12" xfId="33" applyFont="1" applyFill="1" applyBorder="1" applyAlignment="1" applyProtection="1">
      <alignment horizontal="right" vertical="center"/>
      <protection locked="0"/>
    </xf>
    <xf numFmtId="38" fontId="5" fillId="0" borderId="94" xfId="33" applyFont="1" applyFill="1" applyBorder="1" applyAlignment="1" applyProtection="1">
      <alignment horizontal="right" vertical="center"/>
      <protection locked="0"/>
    </xf>
    <xf numFmtId="38" fontId="5" fillId="0" borderId="69" xfId="33" applyFont="1" applyFill="1" applyBorder="1" applyAlignment="1" applyProtection="1">
      <alignment horizontal="right" vertical="center"/>
      <protection locked="0"/>
    </xf>
    <xf numFmtId="38" fontId="5" fillId="0" borderId="88" xfId="33" applyFont="1" applyBorder="1" applyAlignment="1" applyProtection="1">
      <alignment horizontal="right" vertical="center"/>
      <protection locked="0"/>
    </xf>
    <xf numFmtId="38" fontId="5" fillId="0" borderId="89" xfId="33" applyFont="1" applyBorder="1" applyAlignment="1" applyProtection="1">
      <alignment horizontal="right" vertical="center"/>
      <protection locked="0"/>
    </xf>
    <xf numFmtId="38" fontId="5" fillId="0" borderId="90" xfId="33" applyFont="1" applyBorder="1" applyAlignment="1" applyProtection="1">
      <alignment horizontal="right" vertical="center"/>
      <protection locked="0"/>
    </xf>
    <xf numFmtId="38" fontId="5" fillId="0" borderId="91" xfId="33" applyFont="1" applyBorder="1" applyAlignment="1" applyProtection="1">
      <alignment horizontal="right" vertical="center"/>
      <protection locked="0"/>
    </xf>
    <xf numFmtId="38" fontId="5" fillId="0" borderId="92" xfId="33" applyFont="1" applyBorder="1" applyAlignment="1" applyProtection="1">
      <alignment horizontal="right" vertical="center"/>
      <protection locked="0"/>
    </xf>
    <xf numFmtId="38" fontId="5" fillId="0" borderId="93" xfId="33" applyFont="1" applyBorder="1" applyAlignment="1" applyProtection="1">
      <alignment horizontal="right" vertical="center"/>
      <protection locked="0"/>
    </xf>
    <xf numFmtId="38" fontId="5" fillId="0" borderId="13" xfId="33" applyFont="1" applyBorder="1" applyAlignment="1" applyProtection="1">
      <alignment horizontal="right" vertical="center"/>
      <protection locked="0"/>
    </xf>
    <xf numFmtId="38" fontId="5" fillId="0" borderId="15" xfId="33" applyFont="1" applyBorder="1" applyAlignment="1" applyProtection="1">
      <alignment horizontal="right" vertical="center"/>
      <protection locked="0"/>
    </xf>
    <xf numFmtId="38" fontId="5" fillId="0" borderId="95" xfId="33" applyFont="1" applyBorder="1" applyAlignment="1" applyProtection="1">
      <alignment horizontal="right" vertical="center"/>
      <protection locked="0"/>
    </xf>
    <xf numFmtId="38" fontId="5" fillId="0" borderId="96" xfId="33" applyFont="1" applyBorder="1" applyAlignment="1" applyProtection="1">
      <alignment horizontal="right" vertical="center"/>
      <protection locked="0"/>
    </xf>
    <xf numFmtId="38" fontId="5" fillId="0" borderId="97" xfId="33" applyFont="1" applyBorder="1" applyAlignment="1" applyProtection="1">
      <alignment horizontal="right" vertical="center"/>
      <protection locked="0"/>
    </xf>
    <xf numFmtId="38" fontId="5" fillId="0" borderId="98" xfId="33" applyFont="1" applyBorder="1" applyAlignment="1" applyProtection="1">
      <alignment horizontal="right" vertical="center"/>
      <protection locked="0"/>
    </xf>
    <xf numFmtId="0" fontId="30" fillId="25" borderId="13" xfId="42" applyFont="1" applyFill="1" applyBorder="1" applyAlignment="1" applyProtection="1">
      <alignment horizontal="distributed" vertical="center"/>
    </xf>
    <xf numFmtId="0" fontId="5" fillId="0" borderId="13" xfId="0" applyFont="1" applyBorder="1" applyAlignment="1">
      <alignment horizontal="center" vertical="center"/>
    </xf>
    <xf numFmtId="0" fontId="5" fillId="0" borderId="55" xfId="0" applyFont="1" applyBorder="1" applyAlignment="1">
      <alignment horizontal="distributed" vertical="center"/>
    </xf>
    <xf numFmtId="38" fontId="5" fillId="0" borderId="55" xfId="33" applyFont="1" applyBorder="1" applyAlignment="1" applyProtection="1">
      <alignment horizontal="right" vertical="center"/>
      <protection locked="0"/>
    </xf>
    <xf numFmtId="38" fontId="5" fillId="0" borderId="58" xfId="33" applyFont="1" applyBorder="1" applyAlignment="1" applyProtection="1">
      <alignment horizontal="right" vertical="center"/>
      <protection locked="0"/>
    </xf>
    <xf numFmtId="38" fontId="5" fillId="27" borderId="158" xfId="33" applyFont="1" applyFill="1" applyBorder="1">
      <alignment vertical="center"/>
    </xf>
    <xf numFmtId="0" fontId="5" fillId="0" borderId="0" xfId="0" applyFont="1" applyBorder="1" applyAlignment="1">
      <alignment horizontal="center" vertical="center" shrinkToFit="1"/>
    </xf>
    <xf numFmtId="0" fontId="5" fillId="0" borderId="151" xfId="0" applyFont="1" applyBorder="1">
      <alignment vertical="center"/>
    </xf>
    <xf numFmtId="0" fontId="5" fillId="29" borderId="77" xfId="0" applyFont="1" applyFill="1" applyBorder="1" applyAlignment="1" applyProtection="1">
      <alignment horizontal="center" vertical="center"/>
      <protection locked="0"/>
    </xf>
    <xf numFmtId="0" fontId="5" fillId="29" borderId="109" xfId="0" applyFont="1" applyFill="1" applyBorder="1" applyAlignment="1" applyProtection="1">
      <alignment horizontal="center" vertical="center"/>
      <protection locked="0"/>
    </xf>
    <xf numFmtId="0" fontId="5" fillId="29" borderId="19"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24" borderId="103" xfId="0" applyFont="1" applyFill="1" applyBorder="1" applyAlignment="1">
      <alignment horizontal="center" vertical="center"/>
    </xf>
    <xf numFmtId="0" fontId="5" fillId="24" borderId="110" xfId="0" applyFont="1" applyFill="1" applyBorder="1" applyAlignment="1">
      <alignment horizontal="center" vertical="center"/>
    </xf>
    <xf numFmtId="0" fontId="5" fillId="24" borderId="111" xfId="0" applyFont="1" applyFill="1" applyBorder="1" applyAlignment="1">
      <alignment horizontal="center" vertical="center"/>
    </xf>
    <xf numFmtId="0" fontId="5" fillId="24" borderId="28" xfId="0" applyFont="1" applyFill="1" applyBorder="1" applyAlignment="1">
      <alignment horizontal="center" vertical="center"/>
    </xf>
    <xf numFmtId="0" fontId="5" fillId="24" borderId="112" xfId="0" applyFont="1" applyFill="1" applyBorder="1" applyAlignment="1">
      <alignment horizontal="center" vertical="center"/>
    </xf>
    <xf numFmtId="0" fontId="5" fillId="24" borderId="113" xfId="0" applyFont="1" applyFill="1" applyBorder="1" applyAlignment="1">
      <alignment horizontal="center" vertical="center"/>
    </xf>
    <xf numFmtId="0" fontId="5" fillId="24" borderId="114" xfId="0" applyFont="1" applyFill="1" applyBorder="1" applyAlignment="1">
      <alignment horizontal="center" vertical="center"/>
    </xf>
    <xf numFmtId="0" fontId="5" fillId="0" borderId="115" xfId="0" applyFont="1" applyBorder="1" applyAlignment="1">
      <alignment horizontal="distributed" vertical="center" wrapText="1"/>
    </xf>
    <xf numFmtId="0" fontId="5" fillId="0" borderId="116" xfId="0" applyFont="1" applyBorder="1" applyAlignment="1">
      <alignment horizontal="distributed" vertical="center" wrapText="1"/>
    </xf>
    <xf numFmtId="0" fontId="5" fillId="0" borderId="120" xfId="0" applyFont="1" applyBorder="1" applyAlignment="1">
      <alignment horizontal="center" vertical="center"/>
    </xf>
    <xf numFmtId="0" fontId="5" fillId="0" borderId="121" xfId="0" applyFont="1" applyBorder="1" applyAlignment="1">
      <alignment horizontal="center" vertical="center"/>
    </xf>
    <xf numFmtId="0" fontId="5" fillId="24" borderId="73" xfId="0" applyFont="1" applyFill="1" applyBorder="1" applyAlignment="1">
      <alignment horizontal="center" vertical="center"/>
    </xf>
    <xf numFmtId="0" fontId="5" fillId="24" borderId="10" xfId="0" applyFont="1" applyFill="1" applyBorder="1" applyAlignment="1">
      <alignment horizontal="center" vertical="center"/>
    </xf>
    <xf numFmtId="0" fontId="32" fillId="0" borderId="0" xfId="0" applyFont="1" applyBorder="1" applyAlignment="1">
      <alignment horizontal="left" vertical="center" wrapText="1"/>
    </xf>
    <xf numFmtId="0" fontId="5" fillId="0" borderId="115" xfId="0" applyFont="1" applyBorder="1" applyAlignment="1">
      <alignment horizontal="distributed" vertical="center"/>
    </xf>
    <xf numFmtId="0" fontId="5" fillId="0" borderId="117" xfId="0" applyFont="1" applyBorder="1" applyAlignment="1">
      <alignment horizontal="distributed" vertical="center"/>
    </xf>
    <xf numFmtId="0" fontId="0" fillId="0" borderId="117" xfId="0" applyFont="1" applyBorder="1" applyAlignment="1">
      <alignment horizontal="distributed" vertical="center"/>
    </xf>
    <xf numFmtId="0" fontId="5" fillId="24" borderId="118" xfId="0" applyFont="1" applyFill="1" applyBorder="1" applyAlignment="1">
      <alignment horizontal="center" vertical="center"/>
    </xf>
    <xf numFmtId="0" fontId="5" fillId="24" borderId="99" xfId="0" applyFont="1" applyFill="1" applyBorder="1" applyAlignment="1">
      <alignment horizontal="center" vertical="center"/>
    </xf>
    <xf numFmtId="0" fontId="5" fillId="24" borderId="119" xfId="0" applyFont="1" applyFill="1" applyBorder="1" applyAlignment="1">
      <alignment horizontal="center" vertical="center"/>
    </xf>
    <xf numFmtId="0" fontId="5" fillId="24" borderId="108" xfId="0" applyFont="1" applyFill="1" applyBorder="1" applyAlignment="1">
      <alignment horizontal="center" vertical="center"/>
    </xf>
    <xf numFmtId="0" fontId="32" fillId="0" borderId="124" xfId="0" applyFont="1" applyBorder="1" applyAlignment="1">
      <alignment horizontal="left" vertical="top" wrapText="1"/>
    </xf>
    <xf numFmtId="0" fontId="32" fillId="0" borderId="0" xfId="0" applyFont="1" applyBorder="1" applyAlignment="1">
      <alignment horizontal="left" vertical="top" wrapText="1"/>
    </xf>
    <xf numFmtId="0" fontId="5" fillId="0" borderId="125" xfId="0" applyFont="1" applyBorder="1" applyAlignment="1">
      <alignment horizontal="center" vertical="center"/>
    </xf>
    <xf numFmtId="0" fontId="5" fillId="0" borderId="126" xfId="0" applyFont="1" applyBorder="1" applyAlignment="1">
      <alignment horizontal="center" vertical="center"/>
    </xf>
    <xf numFmtId="0" fontId="5" fillId="0" borderId="127" xfId="0" applyFont="1" applyBorder="1" applyAlignment="1">
      <alignment horizontal="center" vertical="center"/>
    </xf>
    <xf numFmtId="0" fontId="5" fillId="0" borderId="128" xfId="0" applyFont="1" applyBorder="1" applyAlignment="1">
      <alignment horizontal="center" vertical="center"/>
    </xf>
    <xf numFmtId="0" fontId="5" fillId="0" borderId="34" xfId="0" applyFont="1" applyBorder="1" applyAlignment="1">
      <alignment horizontal="center" vertical="center"/>
    </xf>
    <xf numFmtId="0" fontId="5" fillId="0" borderId="61" xfId="0" applyFont="1" applyBorder="1" applyAlignment="1">
      <alignment horizontal="center" vertical="center"/>
    </xf>
    <xf numFmtId="0" fontId="5" fillId="0" borderId="129" xfId="0" applyFont="1" applyBorder="1" applyAlignment="1">
      <alignment horizontal="center" vertical="center"/>
    </xf>
    <xf numFmtId="0" fontId="5" fillId="0" borderId="114" xfId="0" applyFont="1" applyBorder="1" applyAlignment="1">
      <alignment horizontal="center" vertical="center"/>
    </xf>
    <xf numFmtId="0" fontId="5" fillId="29" borderId="77" xfId="0" applyFont="1" applyFill="1" applyBorder="1" applyAlignment="1">
      <alignment horizontal="center" vertical="center"/>
    </xf>
    <xf numFmtId="0" fontId="5" fillId="29" borderId="109" xfId="0" applyFont="1" applyFill="1" applyBorder="1" applyAlignment="1">
      <alignment horizontal="center" vertical="center"/>
    </xf>
    <xf numFmtId="0" fontId="5" fillId="29" borderId="19" xfId="0" applyFont="1" applyFill="1" applyBorder="1" applyAlignment="1">
      <alignment horizontal="center" vertical="center"/>
    </xf>
    <xf numFmtId="0" fontId="5" fillId="24" borderId="118" xfId="0" applyFont="1" applyFill="1" applyBorder="1" applyAlignment="1">
      <alignment horizontal="distributed" vertical="center" indent="3"/>
    </xf>
    <xf numFmtId="0" fontId="5" fillId="24" borderId="122" xfId="0" applyFont="1" applyFill="1" applyBorder="1" applyAlignment="1">
      <alignment horizontal="distributed" vertical="center" indent="3"/>
    </xf>
    <xf numFmtId="0" fontId="5" fillId="24" borderId="131" xfId="0" applyFont="1" applyFill="1" applyBorder="1" applyAlignment="1">
      <alignment horizontal="distributed" vertical="center" indent="3"/>
    </xf>
    <xf numFmtId="0" fontId="5" fillId="24" borderId="132" xfId="0" applyFont="1" applyFill="1" applyBorder="1" applyAlignment="1">
      <alignment horizontal="distributed" vertical="center" indent="3"/>
    </xf>
    <xf numFmtId="0" fontId="5" fillId="24" borderId="129" xfId="0" applyFont="1" applyFill="1" applyBorder="1" applyAlignment="1">
      <alignment horizontal="distributed" vertical="center" wrapText="1" indent="2"/>
    </xf>
    <xf numFmtId="0" fontId="5" fillId="24" borderId="28" xfId="0" applyFont="1" applyFill="1" applyBorder="1" applyAlignment="1">
      <alignment horizontal="distributed" vertical="center" wrapText="1" indent="2"/>
    </xf>
    <xf numFmtId="0" fontId="7" fillId="24" borderId="113" xfId="0" applyFont="1" applyFill="1" applyBorder="1" applyAlignment="1">
      <alignment horizontal="distributed" vertical="center" wrapText="1" indent="2"/>
    </xf>
    <xf numFmtId="0" fontId="5" fillId="24" borderId="113" xfId="0" applyFont="1" applyFill="1" applyBorder="1" applyAlignment="1">
      <alignment horizontal="distributed" vertical="center" wrapText="1" indent="3"/>
    </xf>
    <xf numFmtId="0" fontId="5" fillId="24" borderId="114" xfId="0" applyFont="1" applyFill="1" applyBorder="1" applyAlignment="1">
      <alignment horizontal="distributed" vertical="center" wrapText="1" indent="3"/>
    </xf>
    <xf numFmtId="0" fontId="5" fillId="24" borderId="112" xfId="0" applyFont="1" applyFill="1" applyBorder="1" applyAlignment="1">
      <alignment horizontal="distributed" vertical="center" wrapText="1" indent="2"/>
    </xf>
    <xf numFmtId="0" fontId="7" fillId="24" borderId="112" xfId="0" applyFont="1" applyFill="1" applyBorder="1" applyAlignment="1">
      <alignment horizontal="distributed" vertical="center" wrapText="1" indent="2"/>
    </xf>
    <xf numFmtId="0" fontId="7" fillId="24" borderId="133" xfId="0" applyFont="1" applyFill="1" applyBorder="1" applyAlignment="1">
      <alignment horizontal="distributed" vertical="center" wrapText="1" indent="2"/>
    </xf>
    <xf numFmtId="177" fontId="5" fillId="27" borderId="140" xfId="33" applyNumberFormat="1" applyFont="1" applyFill="1" applyBorder="1" applyAlignment="1">
      <alignment vertical="center"/>
    </xf>
    <xf numFmtId="177" fontId="5" fillId="27" borderId="141" xfId="33" applyNumberFormat="1" applyFont="1" applyFill="1" applyBorder="1" applyAlignment="1">
      <alignment vertical="center"/>
    </xf>
    <xf numFmtId="177" fontId="5" fillId="0" borderId="137" xfId="33" applyNumberFormat="1" applyFont="1" applyBorder="1" applyAlignment="1" applyProtection="1">
      <alignment horizontal="right" vertical="center"/>
      <protection locked="0"/>
    </xf>
    <xf numFmtId="177" fontId="5" fillId="0" borderId="96" xfId="33" applyNumberFormat="1" applyFont="1" applyBorder="1" applyAlignment="1" applyProtection="1">
      <alignment horizontal="right" vertical="center"/>
      <protection locked="0"/>
    </xf>
    <xf numFmtId="177" fontId="5" fillId="0" borderId="136" xfId="33" applyNumberFormat="1" applyFont="1" applyBorder="1" applyAlignment="1" applyProtection="1">
      <alignment horizontal="right" vertical="center"/>
      <protection locked="0"/>
    </xf>
    <xf numFmtId="177" fontId="5" fillId="0" borderId="95" xfId="33" applyNumberFormat="1" applyFont="1" applyBorder="1" applyAlignment="1" applyProtection="1">
      <alignment horizontal="right" vertical="center"/>
      <protection locked="0"/>
    </xf>
    <xf numFmtId="177" fontId="5" fillId="0" borderId="142" xfId="33" applyNumberFormat="1" applyFont="1" applyBorder="1" applyAlignment="1" applyProtection="1">
      <alignment horizontal="right" vertical="center"/>
      <protection locked="0"/>
    </xf>
    <xf numFmtId="177" fontId="5" fillId="0" borderId="143" xfId="33" applyNumberFormat="1" applyFont="1" applyBorder="1" applyAlignment="1" applyProtection="1">
      <alignment horizontal="right" vertical="center"/>
      <protection locked="0"/>
    </xf>
    <xf numFmtId="177" fontId="5" fillId="27" borderId="134" xfId="33" applyNumberFormat="1" applyFont="1" applyFill="1" applyBorder="1" applyAlignment="1">
      <alignment vertical="center"/>
    </xf>
    <xf numFmtId="177" fontId="5" fillId="27" borderId="135" xfId="33" applyNumberFormat="1" applyFont="1" applyFill="1" applyBorder="1" applyAlignment="1">
      <alignment vertical="center"/>
    </xf>
    <xf numFmtId="177" fontId="5" fillId="27" borderId="74" xfId="33" applyNumberFormat="1" applyFont="1" applyFill="1" applyBorder="1" applyAlignment="1">
      <alignment vertical="center"/>
    </xf>
    <xf numFmtId="177" fontId="5" fillId="27" borderId="62" xfId="33" applyNumberFormat="1" applyFont="1" applyFill="1" applyBorder="1" applyAlignment="1">
      <alignment vertical="center"/>
    </xf>
    <xf numFmtId="177" fontId="5" fillId="27" borderId="153" xfId="33" applyNumberFormat="1" applyFont="1" applyFill="1" applyBorder="1" applyAlignment="1">
      <alignment vertical="center"/>
    </xf>
    <xf numFmtId="177" fontId="5" fillId="27" borderId="154" xfId="33" applyNumberFormat="1" applyFont="1" applyFill="1" applyBorder="1" applyAlignment="1">
      <alignment vertical="center"/>
    </xf>
    <xf numFmtId="177" fontId="5" fillId="0" borderId="90" xfId="33" applyNumberFormat="1" applyFont="1" applyBorder="1" applyAlignment="1" applyProtection="1">
      <alignment horizontal="right" vertical="center"/>
      <protection locked="0"/>
    </xf>
    <xf numFmtId="177" fontId="5" fillId="0" borderId="91" xfId="33" applyNumberFormat="1" applyFont="1" applyBorder="1" applyAlignment="1" applyProtection="1">
      <alignment horizontal="right" vertical="center"/>
      <protection locked="0"/>
    </xf>
    <xf numFmtId="0" fontId="5" fillId="29" borderId="11" xfId="0" applyFont="1" applyFill="1" applyBorder="1" applyAlignment="1">
      <alignment horizontal="center" vertical="center"/>
    </xf>
    <xf numFmtId="0" fontId="5" fillId="24" borderId="122" xfId="0" applyFont="1" applyFill="1" applyBorder="1" applyAlignment="1">
      <alignment horizontal="center" vertical="center"/>
    </xf>
    <xf numFmtId="0" fontId="0" fillId="0" borderId="0" xfId="0" applyFont="1" applyBorder="1" applyAlignment="1">
      <alignment horizontal="center" vertical="center" shrinkToFit="1"/>
    </xf>
    <xf numFmtId="0" fontId="0" fillId="0" borderId="0" xfId="0" applyFont="1" applyFill="1" applyBorder="1" applyAlignment="1">
      <alignment horizontal="center" vertical="center"/>
    </xf>
    <xf numFmtId="0" fontId="11" fillId="0" borderId="0" xfId="0" applyFont="1" applyFill="1" applyBorder="1" applyAlignment="1">
      <alignment horizontal="center" vertical="center" wrapText="1" shrinkToFit="1"/>
    </xf>
    <xf numFmtId="177" fontId="5" fillId="27" borderId="138" xfId="33" applyNumberFormat="1" applyFont="1" applyFill="1" applyBorder="1" applyAlignment="1">
      <alignment vertical="center"/>
    </xf>
    <xf numFmtId="177" fontId="5" fillId="27" borderId="144" xfId="33" applyNumberFormat="1" applyFont="1" applyFill="1" applyBorder="1" applyAlignment="1">
      <alignment vertical="center"/>
    </xf>
    <xf numFmtId="177" fontId="5" fillId="27" borderId="145" xfId="33" applyNumberFormat="1" applyFont="1" applyFill="1" applyBorder="1" applyAlignment="1">
      <alignment vertical="center"/>
    </xf>
    <xf numFmtId="177" fontId="5" fillId="27" borderId="146" xfId="33" applyNumberFormat="1" applyFont="1" applyFill="1" applyBorder="1" applyAlignment="1">
      <alignment vertical="center"/>
    </xf>
    <xf numFmtId="0" fontId="5" fillId="0" borderId="2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94" xfId="0" applyFont="1" applyBorder="1" applyAlignment="1">
      <alignment horizontal="center" vertical="center" wrapText="1"/>
    </xf>
    <xf numFmtId="0" fontId="5" fillId="0" borderId="148" xfId="0" applyFont="1" applyBorder="1" applyAlignment="1">
      <alignment horizontal="center" vertical="center" wrapText="1"/>
    </xf>
    <xf numFmtId="0" fontId="5" fillId="0" borderId="149" xfId="0" applyFont="1" applyBorder="1" applyAlignment="1">
      <alignment horizontal="center" vertical="center" wrapText="1"/>
    </xf>
    <xf numFmtId="0" fontId="5" fillId="0" borderId="150" xfId="0" applyFont="1" applyBorder="1" applyAlignment="1">
      <alignment horizontal="center" vertical="center" wrapText="1"/>
    </xf>
    <xf numFmtId="0" fontId="5" fillId="0" borderId="131" xfId="0" applyFont="1" applyBorder="1" applyAlignment="1">
      <alignment horizontal="center" vertical="center" wrapText="1"/>
    </xf>
    <xf numFmtId="0" fontId="5" fillId="0" borderId="151" xfId="0" applyFont="1" applyBorder="1" applyAlignment="1">
      <alignment horizontal="center" vertical="center" wrapText="1"/>
    </xf>
    <xf numFmtId="0" fontId="5" fillId="0" borderId="152" xfId="0" applyFont="1" applyBorder="1" applyAlignment="1">
      <alignment horizontal="center" vertical="center" wrapText="1"/>
    </xf>
    <xf numFmtId="177" fontId="5" fillId="27" borderId="139" xfId="33" applyNumberFormat="1" applyFont="1" applyFill="1" applyBorder="1" applyAlignment="1">
      <alignment vertical="center"/>
    </xf>
    <xf numFmtId="0" fontId="31" fillId="0" borderId="26" xfId="0" applyFont="1" applyBorder="1" applyAlignment="1">
      <alignment horizontal="center" vertical="center" wrapText="1"/>
    </xf>
    <xf numFmtId="0" fontId="31" fillId="0" borderId="11" xfId="0" applyFont="1" applyBorder="1" applyAlignment="1">
      <alignment horizontal="center" vertical="center" wrapText="1"/>
    </xf>
    <xf numFmtId="177" fontId="5" fillId="0" borderId="155" xfId="33" applyNumberFormat="1" applyFont="1" applyBorder="1" applyAlignment="1" applyProtection="1">
      <alignment horizontal="right" vertical="center"/>
      <protection locked="0"/>
    </xf>
    <xf numFmtId="0" fontId="5" fillId="24" borderId="129" xfId="0" applyFont="1" applyFill="1" applyBorder="1" applyAlignment="1">
      <alignment horizontal="center" vertical="center"/>
    </xf>
    <xf numFmtId="0" fontId="5" fillId="0" borderId="147" xfId="0" applyFont="1" applyBorder="1" applyAlignment="1">
      <alignment horizontal="center" vertical="center"/>
    </xf>
    <xf numFmtId="0" fontId="5" fillId="0" borderId="10" xfId="0" applyFont="1" applyBorder="1" applyAlignment="1">
      <alignment horizontal="center" vertical="center"/>
    </xf>
    <xf numFmtId="0" fontId="5" fillId="0" borderId="26" xfId="0" applyFont="1" applyBorder="1" applyAlignment="1">
      <alignment horizontal="center" vertical="center"/>
    </xf>
    <xf numFmtId="0" fontId="5" fillId="0" borderId="11" xfId="0" applyFont="1" applyBorder="1" applyAlignment="1">
      <alignment horizontal="center" vertical="center"/>
    </xf>
    <xf numFmtId="0" fontId="5" fillId="24" borderId="112" xfId="0" applyFont="1" applyFill="1" applyBorder="1" applyAlignment="1">
      <alignment horizontal="distributed" vertical="center" indent="2"/>
    </xf>
    <xf numFmtId="0" fontId="5" fillId="24" borderId="28" xfId="0" applyFont="1" applyFill="1" applyBorder="1" applyAlignment="1">
      <alignment horizontal="distributed" vertical="center" indent="2"/>
    </xf>
    <xf numFmtId="0" fontId="5" fillId="24" borderId="112" xfId="0" applyFont="1" applyFill="1" applyBorder="1" applyAlignment="1">
      <alignment horizontal="distributed" vertical="center" indent="1"/>
    </xf>
    <xf numFmtId="0" fontId="5" fillId="24" borderId="28" xfId="0" applyFont="1" applyFill="1" applyBorder="1" applyAlignment="1">
      <alignment horizontal="distributed" vertical="center" indent="1"/>
    </xf>
    <xf numFmtId="0" fontId="0" fillId="0" borderId="77" xfId="0" applyFont="1" applyBorder="1" applyAlignment="1">
      <alignment horizontal="distributed" vertical="center"/>
    </xf>
    <xf numFmtId="0" fontId="0" fillId="0" borderId="19" xfId="0" applyFont="1" applyBorder="1" applyAlignment="1">
      <alignment vertical="center"/>
    </xf>
    <xf numFmtId="0" fontId="0" fillId="0" borderId="19" xfId="0" applyFont="1" applyBorder="1" applyAlignment="1">
      <alignment horizontal="distributed" vertical="center"/>
    </xf>
    <xf numFmtId="0" fontId="5" fillId="0" borderId="156" xfId="0" applyFont="1" applyBorder="1" applyAlignment="1">
      <alignment horizontal="center" vertical="center" wrapText="1"/>
    </xf>
    <xf numFmtId="0" fontId="5" fillId="0" borderId="147" xfId="0" applyFont="1" applyBorder="1" applyAlignment="1">
      <alignment horizontal="center" vertical="center" wrapText="1"/>
    </xf>
    <xf numFmtId="0" fontId="5" fillId="0" borderId="159" xfId="0" applyFont="1" applyBorder="1" applyAlignment="1">
      <alignment horizontal="center" vertical="center" wrapText="1"/>
    </xf>
    <xf numFmtId="0" fontId="5" fillId="25" borderId="118" xfId="42" applyFont="1" applyFill="1" applyBorder="1" applyAlignment="1" applyProtection="1">
      <alignment horizontal="center" vertical="center"/>
    </xf>
    <xf numFmtId="0" fontId="5" fillId="25" borderId="99" xfId="42" applyFont="1" applyFill="1" applyBorder="1" applyAlignment="1" applyProtection="1">
      <alignment horizontal="center" vertical="center"/>
    </xf>
    <xf numFmtId="0" fontId="5" fillId="25" borderId="124" xfId="42" applyFont="1" applyFill="1" applyBorder="1" applyAlignment="1" applyProtection="1">
      <alignment horizontal="center" vertical="center"/>
    </xf>
    <xf numFmtId="0" fontId="5" fillId="25" borderId="97" xfId="42" applyFont="1" applyFill="1" applyBorder="1" applyAlignment="1" applyProtection="1">
      <alignment horizontal="center" vertical="center"/>
    </xf>
    <xf numFmtId="0" fontId="5" fillId="25" borderId="119" xfId="42" applyFont="1" applyFill="1" applyBorder="1" applyAlignment="1" applyProtection="1">
      <alignment horizontal="center" vertical="center"/>
    </xf>
    <xf numFmtId="0" fontId="5" fillId="25" borderId="108" xfId="42" applyFont="1" applyFill="1" applyBorder="1" applyAlignment="1" applyProtection="1">
      <alignment horizontal="center" vertical="center"/>
    </xf>
    <xf numFmtId="0" fontId="5" fillId="0" borderId="123" xfId="0" applyFont="1" applyBorder="1" applyAlignment="1">
      <alignment horizontal="center" vertical="center"/>
    </xf>
    <xf numFmtId="0" fontId="5" fillId="0" borderId="78" xfId="0" applyFont="1" applyBorder="1" applyAlignment="1">
      <alignment horizontal="center" vertical="center"/>
    </xf>
    <xf numFmtId="0" fontId="5" fillId="0" borderId="130" xfId="0" applyFont="1" applyBorder="1" applyAlignment="1">
      <alignment horizontal="distributed" vertical="center"/>
    </xf>
    <xf numFmtId="0" fontId="5" fillId="0" borderId="57" xfId="0" applyFont="1" applyBorder="1" applyAlignment="1">
      <alignment horizontal="distributed" vertical="center"/>
    </xf>
    <xf numFmtId="0" fontId="0" fillId="0" borderId="77" xfId="0" applyFont="1" applyBorder="1" applyAlignment="1">
      <alignment horizontal="center" vertical="center"/>
    </xf>
    <xf numFmtId="0" fontId="0" fillId="0" borderId="109" xfId="0" applyFont="1" applyBorder="1" applyAlignment="1">
      <alignment horizontal="center" vertical="center"/>
    </xf>
    <xf numFmtId="0" fontId="5" fillId="0" borderId="34" xfId="0" applyFont="1" applyBorder="1" applyAlignment="1">
      <alignment horizontal="distributed" vertical="center"/>
    </xf>
    <xf numFmtId="0" fontId="5" fillId="0" borderId="19" xfId="0" applyFont="1" applyBorder="1" applyAlignment="1">
      <alignment horizontal="distributed" vertical="center"/>
    </xf>
    <xf numFmtId="0" fontId="5" fillId="0" borderId="118" xfId="0" applyFont="1" applyBorder="1" applyAlignment="1">
      <alignment horizontal="distributed" vertical="center" indent="3"/>
    </xf>
    <xf numFmtId="0" fontId="5" fillId="0" borderId="99" xfId="0" applyFont="1" applyBorder="1" applyAlignment="1">
      <alignment horizontal="distributed" vertical="center" indent="3"/>
    </xf>
    <xf numFmtId="0" fontId="5" fillId="0" borderId="124" xfId="0" applyFont="1" applyBorder="1" applyAlignment="1">
      <alignment horizontal="distributed" vertical="center" indent="3"/>
    </xf>
    <xf numFmtId="0" fontId="5" fillId="0" borderId="97" xfId="0" applyFont="1" applyBorder="1" applyAlignment="1">
      <alignment horizontal="distributed" vertical="center" indent="3"/>
    </xf>
    <xf numFmtId="0" fontId="5" fillId="0" borderId="119" xfId="0" applyFont="1" applyBorder="1" applyAlignment="1">
      <alignment horizontal="distributed" vertical="center" indent="3"/>
    </xf>
    <xf numFmtId="0" fontId="5" fillId="0" borderId="108" xfId="0" applyFont="1" applyBorder="1" applyAlignment="1">
      <alignment horizontal="distributed" vertical="center" indent="3"/>
    </xf>
    <xf numFmtId="0" fontId="5" fillId="0" borderId="33" xfId="0" applyFont="1" applyBorder="1" applyAlignment="1">
      <alignment horizontal="center" vertical="center"/>
    </xf>
    <xf numFmtId="0" fontId="5" fillId="0" borderId="156" xfId="0" applyFont="1" applyBorder="1" applyAlignment="1">
      <alignment horizontal="center" vertical="center"/>
    </xf>
    <xf numFmtId="0" fontId="5" fillId="24" borderId="34" xfId="0" applyFont="1" applyFill="1" applyBorder="1" applyAlignment="1">
      <alignment horizontal="distributed" vertical="center" indent="1"/>
    </xf>
    <xf numFmtId="0" fontId="5" fillId="24" borderId="19" xfId="0" applyFont="1" applyFill="1" applyBorder="1" applyAlignment="1">
      <alignment horizontal="distributed" vertical="center" indent="1"/>
    </xf>
    <xf numFmtId="0" fontId="5" fillId="24" borderId="157" xfId="0" applyFont="1" applyFill="1" applyBorder="1" applyAlignment="1">
      <alignment horizontal="distributed" vertical="center"/>
    </xf>
    <xf numFmtId="0" fontId="5" fillId="24" borderId="31" xfId="0" applyFont="1" applyFill="1" applyBorder="1" applyAlignment="1">
      <alignment horizontal="distributed" vertical="center"/>
    </xf>
    <xf numFmtId="0" fontId="5" fillId="24" borderId="27" xfId="0" applyFont="1" applyFill="1" applyBorder="1" applyAlignment="1">
      <alignment horizontal="center" vertical="center" wrapText="1"/>
    </xf>
    <xf numFmtId="0" fontId="5" fillId="24" borderId="55" xfId="0" applyFont="1" applyFill="1" applyBorder="1" applyAlignment="1">
      <alignment horizontal="center" vertical="center"/>
    </xf>
    <xf numFmtId="38" fontId="5" fillId="25" borderId="31" xfId="33" applyFont="1" applyFill="1" applyBorder="1" applyAlignment="1">
      <alignment horizontal="center" vertical="center"/>
    </xf>
    <xf numFmtId="38" fontId="5" fillId="25" borderId="32" xfId="33" applyFont="1" applyFill="1" applyBorder="1" applyAlignment="1">
      <alignment horizontal="center" vertical="center"/>
    </xf>
    <xf numFmtId="0" fontId="5" fillId="0" borderId="31" xfId="0" applyFont="1" applyBorder="1" applyAlignment="1">
      <alignment horizontal="distributed" vertical="center" wrapText="1" indent="1"/>
    </xf>
    <xf numFmtId="0" fontId="5" fillId="0" borderId="157" xfId="0" applyFont="1" applyBorder="1" applyAlignment="1">
      <alignment horizontal="distributed" vertical="center" indent="1"/>
    </xf>
    <xf numFmtId="0" fontId="5" fillId="0" borderId="26" xfId="0" applyFont="1" applyBorder="1" applyAlignment="1">
      <alignment horizontal="distributed" vertical="center" indent="1"/>
    </xf>
    <xf numFmtId="0" fontId="5" fillId="0" borderId="31" xfId="0" applyFont="1" applyBorder="1" applyAlignment="1">
      <alignment horizontal="distributed" vertical="center" indent="1"/>
    </xf>
    <xf numFmtId="0" fontId="5" fillId="0" borderId="31" xfId="0" applyFont="1" applyBorder="1" applyAlignment="1">
      <alignment horizontal="center" vertical="center" shrinkToFit="1"/>
    </xf>
    <xf numFmtId="0" fontId="5" fillId="0" borderId="31" xfId="0" applyFont="1" applyBorder="1" applyAlignment="1">
      <alignment horizontal="center" vertical="center" wrapText="1"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ファイル（1-5-2）14" xfId="42"/>
    <cellStyle name="良い" xfId="43" builtinId="26" customBuiltin="1"/>
  </cellStyles>
  <dxfs count="66">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umamoto/Desktop/R3&#23398;&#26657;&#32102;&#39135;&#23455;&#26045;&#29366;&#27841;&#35519;&#26619;/&#30476;&#31435;&#23398;&#26657;&#38598;&#35336;/R3&#35519;&#26619;&#31080;&#65288;&#27096;&#24335;&#65297;&#38598;&#35336;&#2999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umamoto/Desktop/R3&#23398;&#26657;&#32102;&#39135;&#23455;&#26045;&#29366;&#27841;&#35519;&#26619;/&#30476;&#31435;&#23398;&#26657;&#38598;&#35336;/R3&#35519;&#26619;&#31080;&#65288;&#27096;&#24335;&#65299;&#65293;&#65297;&#38598;&#35336;&#2999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umamoto/Desktop/R3&#23398;&#26657;&#32102;&#39135;&#23455;&#26045;&#29366;&#27841;&#35519;&#26619;/&#30476;&#31435;&#23398;&#26657;&#38598;&#35336;/R3&#35519;&#26619;&#31080;&#65288;&#27096;&#24335;&#65299;&#65293;&#65298;&#38598;&#35336;&#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はじめ"/>
      <sheetName val="県立中３校"/>
      <sheetName val="定時制他６校"/>
      <sheetName val="熊本工業"/>
      <sheetName val="湧心館"/>
      <sheetName val="松橋東"/>
      <sheetName val="大津"/>
      <sheetName val="松橋西"/>
      <sheetName val="松橋"/>
      <sheetName val="天草"/>
      <sheetName val="小国"/>
      <sheetName val="かがやきの森"/>
      <sheetName val="ひのくに"/>
      <sheetName val="芦北"/>
      <sheetName val="菊池"/>
      <sheetName val="熊本"/>
      <sheetName val="盲・聾・はばたき"/>
      <sheetName val="荒尾"/>
      <sheetName val="黒石原"/>
      <sheetName val="かもと稲田"/>
      <sheetName val="鏡わかあゆ"/>
      <sheetName val="球磨"/>
      <sheetName val="おわり"/>
    </sheetNames>
    <sheetDataSet>
      <sheetData sheetId="0"/>
      <sheetData sheetId="1"/>
      <sheetData sheetId="2">
        <row r="10">
          <cell r="D10">
            <v>3</v>
          </cell>
        </row>
        <row r="11">
          <cell r="D11">
            <v>719</v>
          </cell>
        </row>
      </sheetData>
      <sheetData sheetId="3">
        <row r="16">
          <cell r="D16">
            <v>2</v>
          </cell>
        </row>
        <row r="18">
          <cell r="D18">
            <v>6</v>
          </cell>
          <cell r="I18">
            <v>6</v>
          </cell>
        </row>
        <row r="19">
          <cell r="I19">
            <v>124</v>
          </cell>
        </row>
      </sheetData>
      <sheetData sheetId="4">
        <row r="18">
          <cell r="D18">
            <v>1</v>
          </cell>
          <cell r="G18">
            <v>1</v>
          </cell>
        </row>
        <row r="19">
          <cell r="G19">
            <v>103</v>
          </cell>
        </row>
      </sheetData>
      <sheetData sheetId="5">
        <row r="18">
          <cell r="D18">
            <v>1</v>
          </cell>
          <cell r="E18">
            <v>0</v>
          </cell>
          <cell r="G18">
            <v>1</v>
          </cell>
        </row>
        <row r="19">
          <cell r="G19">
            <v>73</v>
          </cell>
        </row>
      </sheetData>
      <sheetData sheetId="6"/>
      <sheetData sheetId="7">
        <row r="16">
          <cell r="D16">
            <v>1</v>
          </cell>
          <cell r="G16">
            <v>1</v>
          </cell>
        </row>
        <row r="17">
          <cell r="G17">
            <v>163</v>
          </cell>
        </row>
      </sheetData>
      <sheetData sheetId="8">
        <row r="16">
          <cell r="D16">
            <v>1</v>
          </cell>
          <cell r="E16">
            <v>0</v>
          </cell>
          <cell r="G16">
            <v>1</v>
          </cell>
          <cell r="I16">
            <v>0</v>
          </cell>
          <cell r="K16">
            <v>0</v>
          </cell>
        </row>
        <row r="17">
          <cell r="G17">
            <v>177</v>
          </cell>
          <cell r="I17">
            <v>0</v>
          </cell>
          <cell r="K17">
            <v>0</v>
          </cell>
        </row>
      </sheetData>
      <sheetData sheetId="9">
        <row r="16">
          <cell r="D16">
            <v>1</v>
          </cell>
          <cell r="E16">
            <v>0</v>
          </cell>
          <cell r="G16">
            <v>1</v>
          </cell>
        </row>
        <row r="17">
          <cell r="G17">
            <v>40</v>
          </cell>
        </row>
      </sheetData>
      <sheetData sheetId="10">
        <row r="16">
          <cell r="D16">
            <v>1</v>
          </cell>
          <cell r="E16">
            <v>0</v>
          </cell>
          <cell r="G16">
            <v>1</v>
          </cell>
        </row>
        <row r="17">
          <cell r="G17">
            <v>107</v>
          </cell>
        </row>
        <row r="20">
          <cell r="E20">
            <v>0</v>
          </cell>
        </row>
      </sheetData>
      <sheetData sheetId="11">
        <row r="16">
          <cell r="D16">
            <v>1</v>
          </cell>
          <cell r="E16">
            <v>0</v>
          </cell>
          <cell r="G16">
            <v>1</v>
          </cell>
        </row>
        <row r="17">
          <cell r="G17">
            <v>40</v>
          </cell>
        </row>
      </sheetData>
      <sheetData sheetId="12">
        <row r="16">
          <cell r="D16">
            <v>1</v>
          </cell>
          <cell r="E16">
            <v>0</v>
          </cell>
          <cell r="G16">
            <v>1</v>
          </cell>
          <cell r="I16">
            <v>0</v>
          </cell>
          <cell r="K16">
            <v>0</v>
          </cell>
        </row>
        <row r="17">
          <cell r="G17">
            <v>88</v>
          </cell>
        </row>
      </sheetData>
      <sheetData sheetId="13">
        <row r="16">
          <cell r="D16">
            <v>1</v>
          </cell>
          <cell r="E16">
            <v>0</v>
          </cell>
          <cell r="G16">
            <v>1</v>
          </cell>
        </row>
        <row r="17">
          <cell r="G17">
            <v>104</v>
          </cell>
        </row>
        <row r="20">
          <cell r="E20">
            <v>0</v>
          </cell>
        </row>
      </sheetData>
      <sheetData sheetId="14">
        <row r="16">
          <cell r="D16">
            <v>1</v>
          </cell>
          <cell r="E16">
            <v>0</v>
          </cell>
          <cell r="G16">
            <v>1</v>
          </cell>
          <cell r="I16">
            <v>0</v>
          </cell>
          <cell r="K16">
            <v>0</v>
          </cell>
        </row>
        <row r="17">
          <cell r="G17">
            <v>30</v>
          </cell>
          <cell r="I17">
            <v>0</v>
          </cell>
          <cell r="K17">
            <v>0</v>
          </cell>
        </row>
        <row r="20">
          <cell r="E20">
            <v>0</v>
          </cell>
        </row>
      </sheetData>
      <sheetData sheetId="15">
        <row r="16">
          <cell r="D16">
            <v>1</v>
          </cell>
          <cell r="E16">
            <v>0</v>
          </cell>
          <cell r="G16">
            <v>1</v>
          </cell>
        </row>
        <row r="17">
          <cell r="G17">
            <v>148</v>
          </cell>
        </row>
        <row r="20">
          <cell r="E20">
            <v>0</v>
          </cell>
        </row>
      </sheetData>
      <sheetData sheetId="16">
        <row r="16">
          <cell r="D16">
            <v>1</v>
          </cell>
          <cell r="G16">
            <v>1</v>
          </cell>
        </row>
        <row r="17">
          <cell r="G17">
            <v>186</v>
          </cell>
        </row>
      </sheetData>
      <sheetData sheetId="17">
        <row r="16">
          <cell r="D16">
            <v>3</v>
          </cell>
          <cell r="E16">
            <v>0</v>
          </cell>
          <cell r="G16">
            <v>3</v>
          </cell>
          <cell r="I16">
            <v>0</v>
          </cell>
          <cell r="K16">
            <v>0</v>
          </cell>
        </row>
        <row r="17">
          <cell r="G17">
            <v>336</v>
          </cell>
          <cell r="I17">
            <v>0</v>
          </cell>
          <cell r="K17">
            <v>0</v>
          </cell>
        </row>
        <row r="20">
          <cell r="E20">
            <v>0</v>
          </cell>
        </row>
      </sheetData>
      <sheetData sheetId="18">
        <row r="16">
          <cell r="D16">
            <v>1</v>
          </cell>
          <cell r="G16">
            <v>1</v>
          </cell>
        </row>
        <row r="17">
          <cell r="G17">
            <v>161</v>
          </cell>
        </row>
      </sheetData>
      <sheetData sheetId="19">
        <row r="16">
          <cell r="D16">
            <v>1</v>
          </cell>
          <cell r="E16">
            <v>0</v>
          </cell>
          <cell r="G16">
            <v>1</v>
          </cell>
        </row>
        <row r="17">
          <cell r="G17">
            <v>70</v>
          </cell>
        </row>
      </sheetData>
      <sheetData sheetId="20">
        <row r="16">
          <cell r="D16">
            <v>1</v>
          </cell>
          <cell r="E16">
            <v>0</v>
          </cell>
          <cell r="G16">
            <v>1</v>
          </cell>
          <cell r="I16">
            <v>0</v>
          </cell>
          <cell r="K16">
            <v>0</v>
          </cell>
        </row>
        <row r="17">
          <cell r="G17">
            <v>45</v>
          </cell>
        </row>
        <row r="20">
          <cell r="E20">
            <v>0</v>
          </cell>
        </row>
      </sheetData>
      <sheetData sheetId="21">
        <row r="16">
          <cell r="D16">
            <v>1</v>
          </cell>
          <cell r="G16">
            <v>1</v>
          </cell>
        </row>
        <row r="17">
          <cell r="G17">
            <v>115</v>
          </cell>
        </row>
      </sheetData>
      <sheetData sheetId="22">
        <row r="16">
          <cell r="D16">
            <v>1</v>
          </cell>
          <cell r="G16">
            <v>1</v>
          </cell>
        </row>
        <row r="17">
          <cell r="G17">
            <v>87</v>
          </cell>
        </row>
      </sheetData>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
      <sheetName val="はじめ"/>
      <sheetName val="県立中３校"/>
      <sheetName val="定時制他６校"/>
      <sheetName val="熊本工業"/>
      <sheetName val="湧心館"/>
      <sheetName val="松橋東"/>
      <sheetName val="大津"/>
      <sheetName val="松橋西"/>
      <sheetName val="松橋"/>
      <sheetName val="天草"/>
      <sheetName val="小国"/>
      <sheetName val="かがやきの森"/>
      <sheetName val="ひのくに"/>
      <sheetName val="芦北"/>
      <sheetName val="菊池"/>
      <sheetName val="熊本"/>
      <sheetName val="盲・聾・はばたき"/>
      <sheetName val="荒尾"/>
      <sheetName val="黒石原"/>
      <sheetName val="かもと稲田"/>
      <sheetName val="球磨"/>
      <sheetName val="鏡わかあゆ"/>
      <sheetName val="おわり"/>
    </sheetNames>
    <sheetDataSet>
      <sheetData sheetId="0" refreshError="1"/>
      <sheetData sheetId="1"/>
      <sheetData sheetId="2"/>
      <sheetData sheetId="3"/>
      <sheetData sheetId="4">
        <row r="18">
          <cell r="E18">
            <v>1</v>
          </cell>
          <cell r="G18">
            <v>2</v>
          </cell>
        </row>
        <row r="19">
          <cell r="C19">
            <v>1</v>
          </cell>
          <cell r="E19">
            <v>1</v>
          </cell>
          <cell r="G19">
            <v>2</v>
          </cell>
        </row>
      </sheetData>
      <sheetData sheetId="5">
        <row r="18">
          <cell r="E18">
            <v>0</v>
          </cell>
          <cell r="G18">
            <v>3</v>
          </cell>
        </row>
        <row r="19">
          <cell r="C19">
            <v>1</v>
          </cell>
          <cell r="E19">
            <v>0</v>
          </cell>
          <cell r="G19">
            <v>0</v>
          </cell>
        </row>
      </sheetData>
      <sheetData sheetId="6"/>
      <sheetData sheetId="7"/>
      <sheetData sheetId="8">
        <row r="16">
          <cell r="E16">
            <v>0</v>
          </cell>
          <cell r="G16">
            <v>0</v>
          </cell>
        </row>
        <row r="17">
          <cell r="E17">
            <v>0</v>
          </cell>
          <cell r="G17">
            <v>0</v>
          </cell>
        </row>
      </sheetData>
      <sheetData sheetId="9">
        <row r="16">
          <cell r="E16">
            <v>1</v>
          </cell>
          <cell r="G16">
            <v>9</v>
          </cell>
        </row>
        <row r="17">
          <cell r="C17">
            <v>1</v>
          </cell>
          <cell r="E17">
            <v>1</v>
          </cell>
          <cell r="G17">
            <v>4</v>
          </cell>
        </row>
      </sheetData>
      <sheetData sheetId="10">
        <row r="16">
          <cell r="G16">
            <v>5</v>
          </cell>
        </row>
        <row r="17">
          <cell r="C17">
            <v>1</v>
          </cell>
          <cell r="G17">
            <v>2</v>
          </cell>
        </row>
      </sheetData>
      <sheetData sheetId="11">
        <row r="16">
          <cell r="E16" t="str">
            <v>‐</v>
          </cell>
          <cell r="G16" t="str">
            <v>‐</v>
          </cell>
        </row>
        <row r="17">
          <cell r="E17" t="str">
            <v>‐</v>
          </cell>
          <cell r="G17" t="str">
            <v>‐</v>
          </cell>
        </row>
      </sheetData>
      <sheetData sheetId="12">
        <row r="16">
          <cell r="E16">
            <v>0</v>
          </cell>
          <cell r="G16">
            <v>0</v>
          </cell>
        </row>
        <row r="17">
          <cell r="C17">
            <v>1</v>
          </cell>
          <cell r="E17">
            <v>0</v>
          </cell>
          <cell r="G17">
            <v>0</v>
          </cell>
        </row>
      </sheetData>
      <sheetData sheetId="13">
        <row r="16">
          <cell r="G16" t="str">
            <v>-</v>
          </cell>
        </row>
        <row r="17">
          <cell r="C17">
            <v>1</v>
          </cell>
          <cell r="G17" t="str">
            <v>-</v>
          </cell>
        </row>
      </sheetData>
      <sheetData sheetId="14">
        <row r="16">
          <cell r="E16">
            <v>0</v>
          </cell>
          <cell r="G16">
            <v>0</v>
          </cell>
        </row>
        <row r="17">
          <cell r="C17">
            <v>1</v>
          </cell>
          <cell r="E17">
            <v>0</v>
          </cell>
          <cell r="G17">
            <v>0</v>
          </cell>
        </row>
      </sheetData>
      <sheetData sheetId="15">
        <row r="16">
          <cell r="E16">
            <v>0</v>
          </cell>
          <cell r="G16">
            <v>0</v>
          </cell>
        </row>
        <row r="17">
          <cell r="E17">
            <v>0</v>
          </cell>
          <cell r="G17">
            <v>0</v>
          </cell>
        </row>
      </sheetData>
      <sheetData sheetId="16">
        <row r="16">
          <cell r="E16">
            <v>2</v>
          </cell>
          <cell r="G16">
            <v>4</v>
          </cell>
        </row>
        <row r="17">
          <cell r="C17">
            <v>1</v>
          </cell>
          <cell r="E17">
            <v>2</v>
          </cell>
          <cell r="G17">
            <v>0</v>
          </cell>
        </row>
      </sheetData>
      <sheetData sheetId="17">
        <row r="16">
          <cell r="E16">
            <v>1</v>
          </cell>
          <cell r="G16">
            <v>14</v>
          </cell>
        </row>
        <row r="17">
          <cell r="C17">
            <v>3</v>
          </cell>
          <cell r="E17">
            <v>1</v>
          </cell>
          <cell r="G17">
            <v>5</v>
          </cell>
        </row>
      </sheetData>
      <sheetData sheetId="18">
        <row r="16">
          <cell r="E16" t="str">
            <v>-</v>
          </cell>
          <cell r="G16" t="str">
            <v>-</v>
          </cell>
        </row>
        <row r="17">
          <cell r="C17" t="str">
            <v>-</v>
          </cell>
        </row>
      </sheetData>
      <sheetData sheetId="19">
        <row r="16">
          <cell r="E16">
            <v>0</v>
          </cell>
          <cell r="G16">
            <v>0</v>
          </cell>
        </row>
        <row r="17">
          <cell r="C17">
            <v>1</v>
          </cell>
          <cell r="E17">
            <v>0</v>
          </cell>
          <cell r="G17">
            <v>0</v>
          </cell>
        </row>
      </sheetData>
      <sheetData sheetId="20">
        <row r="8">
          <cell r="E8" t="str">
            <v>－</v>
          </cell>
          <cell r="G8" t="str">
            <v>－</v>
          </cell>
        </row>
        <row r="9">
          <cell r="E9" t="str">
            <v>－</v>
          </cell>
          <cell r="G9" t="str">
            <v>－</v>
          </cell>
        </row>
        <row r="10">
          <cell r="E10" t="str">
            <v>－</v>
          </cell>
          <cell r="G10" t="str">
            <v>－</v>
          </cell>
        </row>
        <row r="11">
          <cell r="E11" t="str">
            <v>－</v>
          </cell>
          <cell r="G11" t="str">
            <v>－</v>
          </cell>
        </row>
        <row r="12">
          <cell r="E12" t="str">
            <v>－</v>
          </cell>
          <cell r="G12" t="str">
            <v>－</v>
          </cell>
        </row>
        <row r="13">
          <cell r="E13" t="str">
            <v>－</v>
          </cell>
          <cell r="G13" t="str">
            <v>－</v>
          </cell>
        </row>
        <row r="14">
          <cell r="E14" t="str">
            <v>－</v>
          </cell>
          <cell r="G14" t="str">
            <v>－</v>
          </cell>
        </row>
        <row r="15">
          <cell r="E15" t="str">
            <v>－</v>
          </cell>
          <cell r="G15" t="str">
            <v>－</v>
          </cell>
        </row>
        <row r="16">
          <cell r="E16" t="str">
            <v>－</v>
          </cell>
          <cell r="G16" t="str">
            <v>－</v>
          </cell>
        </row>
        <row r="17">
          <cell r="E17" t="str">
            <v>－</v>
          </cell>
          <cell r="G17" t="str">
            <v>－</v>
          </cell>
        </row>
        <row r="18">
          <cell r="E18" t="str">
            <v>－</v>
          </cell>
          <cell r="G18" t="str">
            <v>－</v>
          </cell>
        </row>
        <row r="19">
          <cell r="E19" t="str">
            <v>－</v>
          </cell>
          <cell r="G19" t="str">
            <v>－</v>
          </cell>
        </row>
        <row r="20">
          <cell r="E20" t="str">
            <v>－</v>
          </cell>
          <cell r="G20" t="str">
            <v>－</v>
          </cell>
        </row>
        <row r="21">
          <cell r="E21" t="str">
            <v>－</v>
          </cell>
          <cell r="G21" t="str">
            <v>－</v>
          </cell>
        </row>
      </sheetData>
      <sheetData sheetId="21"/>
      <sheetData sheetId="22">
        <row r="16">
          <cell r="E16">
            <v>0</v>
          </cell>
        </row>
        <row r="17">
          <cell r="C17">
            <v>1</v>
          </cell>
          <cell r="E17">
            <v>0</v>
          </cell>
        </row>
      </sheetData>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２"/>
      <sheetName val="はじめ"/>
      <sheetName val="県立中３校"/>
      <sheetName val="定時制他６校"/>
      <sheetName val="熊本工業"/>
      <sheetName val="湧心館"/>
      <sheetName val="松橋東"/>
      <sheetName val="大津"/>
      <sheetName val="松橋西"/>
      <sheetName val="松橋"/>
      <sheetName val="天草"/>
      <sheetName val="小国"/>
      <sheetName val="かがやきの森"/>
      <sheetName val="ひのくに"/>
      <sheetName val="芦北"/>
      <sheetName val="菊池"/>
      <sheetName val="熊本"/>
      <sheetName val="盲"/>
      <sheetName val="聾"/>
      <sheetName val="荒尾"/>
      <sheetName val="黒石原"/>
      <sheetName val="かもと稲田"/>
      <sheetName val="鏡わかあゆ"/>
      <sheetName val="おわり"/>
      <sheetName val="球磨"/>
    </sheetNames>
    <sheetDataSet>
      <sheetData sheetId="0"/>
      <sheetData sheetId="1"/>
      <sheetData sheetId="2"/>
      <sheetData sheetId="3"/>
      <sheetData sheetId="4">
        <row r="24">
          <cell r="E24">
            <v>3</v>
          </cell>
        </row>
        <row r="25">
          <cell r="E25">
            <v>1</v>
          </cell>
        </row>
      </sheetData>
      <sheetData sheetId="5">
        <row r="24">
          <cell r="D24">
            <v>3</v>
          </cell>
        </row>
        <row r="25">
          <cell r="D25">
            <v>1</v>
          </cell>
        </row>
      </sheetData>
      <sheetData sheetId="6"/>
      <sheetData sheetId="7"/>
      <sheetData sheetId="8"/>
      <sheetData sheetId="9">
        <row r="21">
          <cell r="D21">
            <v>10</v>
          </cell>
        </row>
        <row r="22">
          <cell r="D22">
            <v>1</v>
          </cell>
        </row>
      </sheetData>
      <sheetData sheetId="10">
        <row r="21">
          <cell r="E21">
            <v>5</v>
          </cell>
        </row>
        <row r="22">
          <cell r="E22">
            <v>1</v>
          </cell>
        </row>
      </sheetData>
      <sheetData sheetId="11"/>
      <sheetData sheetId="12">
        <row r="21">
          <cell r="D21">
            <v>0</v>
          </cell>
        </row>
        <row r="22">
          <cell r="D22">
            <v>1</v>
          </cell>
        </row>
      </sheetData>
      <sheetData sheetId="13">
        <row r="21">
          <cell r="E21">
            <v>0</v>
          </cell>
        </row>
        <row r="22">
          <cell r="E22">
            <v>1</v>
          </cell>
        </row>
      </sheetData>
      <sheetData sheetId="14">
        <row r="21">
          <cell r="D21">
            <v>0</v>
          </cell>
        </row>
        <row r="22">
          <cell r="D22">
            <v>1</v>
          </cell>
        </row>
      </sheetData>
      <sheetData sheetId="15">
        <row r="21">
          <cell r="E21">
            <v>0</v>
          </cell>
        </row>
        <row r="22">
          <cell r="E22">
            <v>0</v>
          </cell>
        </row>
      </sheetData>
      <sheetData sheetId="16">
        <row r="21">
          <cell r="E21">
            <v>6</v>
          </cell>
        </row>
        <row r="22">
          <cell r="E22">
            <v>1</v>
          </cell>
        </row>
      </sheetData>
      <sheetData sheetId="17">
        <row r="21">
          <cell r="F21">
            <v>15</v>
          </cell>
        </row>
        <row r="22">
          <cell r="F22">
            <v>3</v>
          </cell>
        </row>
      </sheetData>
      <sheetData sheetId="18"/>
      <sheetData sheetId="19">
        <row r="21">
          <cell r="D21" t="str">
            <v>-</v>
          </cell>
          <cell r="E21" t="str">
            <v>-</v>
          </cell>
          <cell r="F21" t="str">
            <v>-</v>
          </cell>
          <cell r="G21" t="str">
            <v>-</v>
          </cell>
          <cell r="H21" t="str">
            <v>-</v>
          </cell>
          <cell r="I21" t="str">
            <v>-</v>
          </cell>
          <cell r="J21" t="str">
            <v>-</v>
          </cell>
          <cell r="K21" t="str">
            <v>-</v>
          </cell>
          <cell r="L21" t="str">
            <v>-</v>
          </cell>
        </row>
      </sheetData>
      <sheetData sheetId="20">
        <row r="21">
          <cell r="F21">
            <v>0</v>
          </cell>
        </row>
        <row r="22">
          <cell r="F22">
            <v>1</v>
          </cell>
        </row>
      </sheetData>
      <sheetData sheetId="21"/>
      <sheetData sheetId="22">
        <row r="21">
          <cell r="E21">
            <v>0</v>
          </cell>
        </row>
        <row r="22">
          <cell r="E22">
            <v>1</v>
          </cell>
        </row>
      </sheetData>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sheetPr>
  <dimension ref="A1:Q21"/>
  <sheetViews>
    <sheetView showGridLines="0" view="pageBreakPreview" zoomScale="87" zoomScaleNormal="100" zoomScaleSheetLayoutView="87" workbookViewId="0">
      <selection activeCell="E2" sqref="E2"/>
    </sheetView>
  </sheetViews>
  <sheetFormatPr defaultRowHeight="13.5" x14ac:dyDescent="0.15"/>
  <cols>
    <col min="1" max="1" width="3.25" style="2" customWidth="1"/>
    <col min="2" max="2" width="14.75" style="2" customWidth="1"/>
    <col min="3" max="3" width="10.875" style="2" customWidth="1"/>
    <col min="4" max="6" width="10.625" style="2" customWidth="1"/>
    <col min="7" max="7" width="10.5" style="2" customWidth="1"/>
    <col min="8" max="8" width="7.625" style="2" customWidth="1"/>
    <col min="9" max="9" width="10.625" style="2" customWidth="1"/>
    <col min="10" max="10" width="8.625" style="2" customWidth="1"/>
    <col min="11" max="11" width="10.625" style="2" customWidth="1"/>
    <col min="12" max="12" width="7.625" style="2" customWidth="1"/>
    <col min="13" max="13" width="10.625" style="2" customWidth="1"/>
    <col min="14" max="14" width="7.625" style="2" customWidth="1"/>
    <col min="15" max="16384" width="9" style="2"/>
  </cols>
  <sheetData>
    <row r="1" spans="1:17" ht="26.25" customHeight="1" x14ac:dyDescent="0.15">
      <c r="J1" s="63" t="s">
        <v>34</v>
      </c>
      <c r="K1" s="199" t="s">
        <v>123</v>
      </c>
      <c r="L1" s="200"/>
      <c r="M1" s="200"/>
      <c r="N1" s="201"/>
    </row>
    <row r="2" spans="1:17" ht="17.25" customHeight="1" x14ac:dyDescent="0.15">
      <c r="A2" s="14" t="s">
        <v>1</v>
      </c>
      <c r="J2" s="197"/>
      <c r="K2" s="202"/>
      <c r="L2" s="202"/>
    </row>
    <row r="3" spans="1:17" x14ac:dyDescent="0.15">
      <c r="J3" s="12"/>
      <c r="K3" s="12"/>
      <c r="L3" s="12"/>
      <c r="M3" s="12"/>
      <c r="N3" s="12"/>
    </row>
    <row r="4" spans="1:17" ht="18" thickBot="1" x14ac:dyDescent="0.2">
      <c r="B4" s="4" t="s">
        <v>117</v>
      </c>
    </row>
    <row r="5" spans="1:17" ht="21.75" customHeight="1" x14ac:dyDescent="0.15">
      <c r="B5" s="220" t="s">
        <v>38</v>
      </c>
      <c r="C5" s="221"/>
      <c r="D5" s="214" t="s">
        <v>20</v>
      </c>
      <c r="E5" s="26"/>
      <c r="F5" s="203" t="s">
        <v>37</v>
      </c>
      <c r="G5" s="205" t="s">
        <v>2</v>
      </c>
      <c r="H5" s="206"/>
      <c r="I5" s="207" t="s">
        <v>3</v>
      </c>
      <c r="J5" s="206"/>
      <c r="K5" s="208" t="s">
        <v>4</v>
      </c>
      <c r="L5" s="206"/>
      <c r="M5" s="208" t="s">
        <v>6</v>
      </c>
      <c r="N5" s="209"/>
    </row>
    <row r="6" spans="1:17" ht="26.25" customHeight="1" x14ac:dyDescent="0.15">
      <c r="B6" s="222"/>
      <c r="C6" s="223"/>
      <c r="D6" s="215"/>
      <c r="E6" s="17" t="s">
        <v>36</v>
      </c>
      <c r="F6" s="204"/>
      <c r="G6" s="18" t="s">
        <v>39</v>
      </c>
      <c r="H6" s="17" t="s">
        <v>40</v>
      </c>
      <c r="I6" s="16" t="s">
        <v>39</v>
      </c>
      <c r="J6" s="17" t="s">
        <v>40</v>
      </c>
      <c r="K6" s="16" t="s">
        <v>39</v>
      </c>
      <c r="L6" s="15" t="s">
        <v>40</v>
      </c>
      <c r="M6" s="16" t="s">
        <v>39</v>
      </c>
      <c r="N6" s="27" t="s">
        <v>40</v>
      </c>
    </row>
    <row r="7" spans="1:17" ht="24.75" customHeight="1" x14ac:dyDescent="0.15">
      <c r="B7" s="217" t="s">
        <v>19</v>
      </c>
      <c r="C7" s="19" t="s">
        <v>21</v>
      </c>
      <c r="D7" s="174">
        <f>SUM([1]はじめ:おわり!$D8)</f>
        <v>0</v>
      </c>
      <c r="E7" s="174">
        <f>SUM([1]はじめ:おわり!$E8)</f>
        <v>0</v>
      </c>
      <c r="F7" s="53">
        <f>IF(E7="-",D7,D7-E7)</f>
        <v>0</v>
      </c>
      <c r="G7" s="179">
        <f>SUM([1]はじめ:おわり!$G8)</f>
        <v>0</v>
      </c>
      <c r="H7" s="58" t="str">
        <f>IF($F$7=0,"",G7/$F$7)</f>
        <v/>
      </c>
      <c r="I7" s="174">
        <f>SUM([1]はじめ:おわり!$I8)</f>
        <v>0</v>
      </c>
      <c r="J7" s="58" t="str">
        <f>IF($F$7=0,"",I7/$F$7)</f>
        <v/>
      </c>
      <c r="K7" s="187">
        <f>SUM([1]はじめ:おわり!$K8)</f>
        <v>0</v>
      </c>
      <c r="L7" s="58" t="str">
        <f>IF($F$7=0,"",K7/$F$7)</f>
        <v/>
      </c>
      <c r="M7" s="55">
        <f>SUM(G7,I7,K7)</f>
        <v>0</v>
      </c>
      <c r="N7" s="60" t="str">
        <f>IF($F$7=0,"",M7/$F$7)</f>
        <v/>
      </c>
      <c r="O7" s="216"/>
      <c r="P7" s="216"/>
      <c r="Q7" s="216"/>
    </row>
    <row r="8" spans="1:17" ht="24.75" customHeight="1" x14ac:dyDescent="0.15">
      <c r="B8" s="218"/>
      <c r="C8" s="20" t="s">
        <v>22</v>
      </c>
      <c r="D8" s="175">
        <f>SUM([1]はじめ:おわり!$D9)</f>
        <v>0</v>
      </c>
      <c r="E8" s="34"/>
      <c r="F8" s="54">
        <f>D8</f>
        <v>0</v>
      </c>
      <c r="G8" s="180">
        <f>SUM([1]はじめ:おわり!$G9)</f>
        <v>0</v>
      </c>
      <c r="H8" s="59" t="str">
        <f t="shared" ref="H8:H20" si="0">IF(F8=0,"",G8/F8)</f>
        <v/>
      </c>
      <c r="I8" s="175">
        <f>SUM([1]はじめ:おわり!$I9)</f>
        <v>0</v>
      </c>
      <c r="J8" s="59" t="str">
        <f>IF($F$8=0,"",I8/$F$8)</f>
        <v/>
      </c>
      <c r="K8" s="188">
        <f>SUM([1]はじめ:おわり!$K9)</f>
        <v>0</v>
      </c>
      <c r="L8" s="59" t="str">
        <f>IF($F$8=0,"",K8/$F$8)</f>
        <v/>
      </c>
      <c r="M8" s="56">
        <f t="shared" ref="M8:M20" si="1">SUM(G8,I8,K8)</f>
        <v>0</v>
      </c>
      <c r="N8" s="61" t="str">
        <f>IF($F$8=0,"",M8/$F$8)</f>
        <v/>
      </c>
      <c r="O8" s="216"/>
      <c r="P8" s="216"/>
      <c r="Q8" s="216"/>
    </row>
    <row r="9" spans="1:17" ht="24.75" customHeight="1" x14ac:dyDescent="0.15">
      <c r="B9" s="217" t="s">
        <v>25</v>
      </c>
      <c r="C9" s="21" t="s">
        <v>21</v>
      </c>
      <c r="D9" s="174">
        <f>SUM([1]はじめ:おわり!$D10)</f>
        <v>3</v>
      </c>
      <c r="E9" s="174">
        <f>SUM([1]はじめ:おわり!$E10)</f>
        <v>0</v>
      </c>
      <c r="F9" s="53">
        <f>IF(E9="-",D9,D9-E9)</f>
        <v>3</v>
      </c>
      <c r="G9" s="181">
        <f>SUM([1]はじめ:おわり!$G10)</f>
        <v>0</v>
      </c>
      <c r="H9" s="58">
        <f t="shared" si="0"/>
        <v>0</v>
      </c>
      <c r="I9" s="185">
        <f>SUM([1]はじめ:おわり!$I10)</f>
        <v>0</v>
      </c>
      <c r="J9" s="58">
        <f>IF($F$9=0,"",I9/$F$9)</f>
        <v>0</v>
      </c>
      <c r="K9" s="189">
        <f>SUM([1]はじめ:おわり!$K10)</f>
        <v>0</v>
      </c>
      <c r="L9" s="58">
        <f>IF($F$9=0,"",K9/$F$9)</f>
        <v>0</v>
      </c>
      <c r="M9" s="55">
        <f t="shared" si="1"/>
        <v>0</v>
      </c>
      <c r="N9" s="60">
        <f>IF($F$9=0,"",M9/$F$9)</f>
        <v>0</v>
      </c>
      <c r="O9" s="216"/>
      <c r="P9" s="216"/>
      <c r="Q9" s="216"/>
    </row>
    <row r="10" spans="1:17" ht="24.75" customHeight="1" x14ac:dyDescent="0.15">
      <c r="B10" s="218"/>
      <c r="C10" s="20" t="s">
        <v>23</v>
      </c>
      <c r="D10" s="175">
        <f>SUM([1]はじめ:おわり!$D11)</f>
        <v>719</v>
      </c>
      <c r="E10" s="34"/>
      <c r="F10" s="54">
        <f>D10</f>
        <v>719</v>
      </c>
      <c r="G10" s="182">
        <f>SUM([1]はじめ:おわり!$G11)</f>
        <v>0</v>
      </c>
      <c r="H10" s="59">
        <f t="shared" si="0"/>
        <v>0</v>
      </c>
      <c r="I10" s="175">
        <f>SUM([1]はじめ:おわり!$I11)</f>
        <v>0</v>
      </c>
      <c r="J10" s="59">
        <f>IF($F$10=0,"",I10/$F$10)</f>
        <v>0</v>
      </c>
      <c r="K10" s="188">
        <f>SUM([1]はじめ:おわり!$K11)</f>
        <v>0</v>
      </c>
      <c r="L10" s="59">
        <f>IF($F$10=0,"",K10/$F$10)</f>
        <v>0</v>
      </c>
      <c r="M10" s="56">
        <f t="shared" si="1"/>
        <v>0</v>
      </c>
      <c r="N10" s="61">
        <f>IF($F$10=0,"",M10/$F$10)</f>
        <v>0</v>
      </c>
    </row>
    <row r="11" spans="1:17" ht="24.75" customHeight="1" x14ac:dyDescent="0.15">
      <c r="B11" s="210" t="s">
        <v>50</v>
      </c>
      <c r="C11" s="19" t="s">
        <v>21</v>
      </c>
      <c r="D11" s="176">
        <f>SUM([1]はじめ:おわり!$D12)</f>
        <v>0</v>
      </c>
      <c r="E11" s="176">
        <f>SUM([1]はじめ:おわり!$E12)</f>
        <v>0</v>
      </c>
      <c r="F11" s="68">
        <f>IF(E11="-",D11,D11-E11)</f>
        <v>0</v>
      </c>
      <c r="G11" s="179">
        <f>SUM([1]はじめ:おわり!$G12)</f>
        <v>0</v>
      </c>
      <c r="H11" s="39" t="str">
        <f t="shared" si="0"/>
        <v/>
      </c>
      <c r="I11" s="174">
        <f>SUM([1]はじめ:おわり!$I12)</f>
        <v>0</v>
      </c>
      <c r="J11" s="39" t="str">
        <f>IF($F$11=0,"",I11/$F$11)</f>
        <v/>
      </c>
      <c r="K11" s="187">
        <f>SUM([1]はじめ:おわり!$K12)</f>
        <v>0</v>
      </c>
      <c r="L11" s="39" t="str">
        <f>IF($F$11=0,"",K11/$F$11)</f>
        <v/>
      </c>
      <c r="M11" s="55">
        <f t="shared" si="1"/>
        <v>0</v>
      </c>
      <c r="N11" s="42" t="str">
        <f>IF($F$11=0,"",M11/$F$11)</f>
        <v/>
      </c>
    </row>
    <row r="12" spans="1:17" ht="24.75" customHeight="1" x14ac:dyDescent="0.15">
      <c r="B12" s="218"/>
      <c r="C12" s="20" t="s">
        <v>24</v>
      </c>
      <c r="D12" s="175">
        <f>SUM([1]はじめ:おわり!$D13)</f>
        <v>0</v>
      </c>
      <c r="E12" s="34"/>
      <c r="F12" s="37"/>
      <c r="G12" s="180">
        <f>SUM([1]はじめ:おわり!$G13)</f>
        <v>0</v>
      </c>
      <c r="H12" s="40" t="str">
        <f t="shared" si="0"/>
        <v/>
      </c>
      <c r="I12" s="175">
        <f>SUM([1]はじめ:おわり!$I13)</f>
        <v>0</v>
      </c>
      <c r="J12" s="40" t="str">
        <f>IF($F$12=0,"",I12/$F$12)</f>
        <v/>
      </c>
      <c r="K12" s="188">
        <f>SUM([1]はじめ:おわり!$K13)</f>
        <v>0</v>
      </c>
      <c r="L12" s="40" t="str">
        <f>IF($F$12=0,"",K12/$F$12)</f>
        <v/>
      </c>
      <c r="M12" s="56">
        <f t="shared" si="1"/>
        <v>0</v>
      </c>
      <c r="N12" s="43" t="str">
        <f>IF($F$12=0,"",M12/$F$12)</f>
        <v/>
      </c>
    </row>
    <row r="13" spans="1:17" ht="24.75" customHeight="1" x14ac:dyDescent="0.15">
      <c r="B13" s="210" t="s">
        <v>55</v>
      </c>
      <c r="C13" s="19" t="s">
        <v>21</v>
      </c>
      <c r="D13" s="176">
        <f>SUM([1]はじめ:おわり!$D14)</f>
        <v>0</v>
      </c>
      <c r="E13" s="176">
        <f>SUM([1]はじめ:おわり!$E14)</f>
        <v>0</v>
      </c>
      <c r="F13" s="68">
        <f>IF(E13="-",D13,D13-E13)</f>
        <v>0</v>
      </c>
      <c r="G13" s="179">
        <f>SUM([1]はじめ:おわり!$G14)</f>
        <v>0</v>
      </c>
      <c r="H13" s="39" t="str">
        <f t="shared" si="0"/>
        <v/>
      </c>
      <c r="I13" s="174">
        <f>SUM([1]はじめ:おわり!$I14)</f>
        <v>0</v>
      </c>
      <c r="J13" s="39" t="str">
        <f>IF($F$13=0,"",I13/$F$13)</f>
        <v/>
      </c>
      <c r="K13" s="187">
        <f>SUM([1]はじめ:おわり!$K14)</f>
        <v>0</v>
      </c>
      <c r="L13" s="39" t="str">
        <f>IF($F$13=0,"",K13/$F$13)</f>
        <v/>
      </c>
      <c r="M13" s="55">
        <f t="shared" si="1"/>
        <v>0</v>
      </c>
      <c r="N13" s="42" t="str">
        <f>IF($F$13=0,"",M13/$F$13)</f>
        <v/>
      </c>
    </row>
    <row r="14" spans="1:17" ht="24.75" customHeight="1" x14ac:dyDescent="0.15">
      <c r="B14" s="218"/>
      <c r="C14" s="20" t="s">
        <v>23</v>
      </c>
      <c r="D14" s="175">
        <f>SUM([1]はじめ:おわり!$D15)</f>
        <v>0</v>
      </c>
      <c r="E14" s="34"/>
      <c r="F14" s="37"/>
      <c r="G14" s="180">
        <f>SUM([1]はじめ:おわり!$G15)</f>
        <v>0</v>
      </c>
      <c r="H14" s="40" t="str">
        <f t="shared" si="0"/>
        <v/>
      </c>
      <c r="I14" s="175">
        <f>SUM([1]はじめ:おわり!$I15)</f>
        <v>0</v>
      </c>
      <c r="J14" s="40" t="str">
        <f>IF($F$14=0,"",I14/$F$14)</f>
        <v/>
      </c>
      <c r="K14" s="188">
        <f>SUM([1]はじめ:おわり!$K15)</f>
        <v>0</v>
      </c>
      <c r="L14" s="40" t="str">
        <f>IF($F$14=0,"",K14/$F$14)</f>
        <v/>
      </c>
      <c r="M14" s="56">
        <f t="shared" si="1"/>
        <v>0</v>
      </c>
      <c r="N14" s="43" t="str">
        <f>IF($F$14=0,"",M14/$F$14)</f>
        <v/>
      </c>
    </row>
    <row r="15" spans="1:17" ht="24.75" customHeight="1" x14ac:dyDescent="0.15">
      <c r="B15" s="210" t="s">
        <v>49</v>
      </c>
      <c r="C15" s="19" t="s">
        <v>21</v>
      </c>
      <c r="D15" s="176">
        <f>SUM([1]はじめ:おわり!$D16)</f>
        <v>20</v>
      </c>
      <c r="E15" s="176">
        <f>SUM([1]はじめ:おわり!$E16)</f>
        <v>0</v>
      </c>
      <c r="F15" s="68">
        <f>IF(E15="-",D15,D15-E15)</f>
        <v>20</v>
      </c>
      <c r="G15" s="179">
        <f>SUM([1]はじめ:おわり!$G16)</f>
        <v>18</v>
      </c>
      <c r="H15" s="39">
        <f t="shared" si="0"/>
        <v>0.9</v>
      </c>
      <c r="I15" s="174">
        <f>SUM([1]はじめ:おわり!$I16)</f>
        <v>0</v>
      </c>
      <c r="J15" s="39">
        <f>IF($F$15=0,"",I15/$F$15)</f>
        <v>0</v>
      </c>
      <c r="K15" s="187">
        <f>SUM([1]はじめ:おわり!$K16)</f>
        <v>0</v>
      </c>
      <c r="L15" s="39">
        <f>IF($F$15=0,"",K15/$F$15)</f>
        <v>0</v>
      </c>
      <c r="M15" s="55">
        <f t="shared" si="1"/>
        <v>18</v>
      </c>
      <c r="N15" s="42">
        <f>IF($F$15=0,"",M15/$F$15)</f>
        <v>0.9</v>
      </c>
    </row>
    <row r="16" spans="1:17" ht="24.75" customHeight="1" x14ac:dyDescent="0.15">
      <c r="B16" s="219"/>
      <c r="C16" s="20" t="s">
        <v>24</v>
      </c>
      <c r="D16" s="34"/>
      <c r="E16" s="34"/>
      <c r="F16" s="37"/>
      <c r="G16" s="180">
        <f>SUM([1]はじめ:おわり!$G17)</f>
        <v>1897</v>
      </c>
      <c r="H16" s="40" t="str">
        <f t="shared" si="0"/>
        <v/>
      </c>
      <c r="I16" s="175">
        <f>SUM([1]はじめ:おわり!$I17)</f>
        <v>0</v>
      </c>
      <c r="J16" s="40" t="str">
        <f>IF($F$16=0,"",I16/$F$16)</f>
        <v/>
      </c>
      <c r="K16" s="188">
        <f>SUM([1]はじめ:おわり!$K17)</f>
        <v>0</v>
      </c>
      <c r="L16" s="40" t="str">
        <f>IF($F$16=0,"",K16/$F$16)</f>
        <v/>
      </c>
      <c r="M16" s="56">
        <f t="shared" si="1"/>
        <v>1897</v>
      </c>
      <c r="N16" s="43" t="str">
        <f>IF($F$16=0,"",M16/$F$16)</f>
        <v/>
      </c>
    </row>
    <row r="17" spans="2:14" ht="24.75" customHeight="1" x14ac:dyDescent="0.15">
      <c r="B17" s="210" t="s">
        <v>29</v>
      </c>
      <c r="C17" s="22" t="s">
        <v>21</v>
      </c>
      <c r="D17" s="177">
        <f>SUM([1]はじめ:おわり!$D18)</f>
        <v>8</v>
      </c>
      <c r="E17" s="176">
        <f>SUM([1]はじめ:おわり!$E18)</f>
        <v>0</v>
      </c>
      <c r="F17" s="36"/>
      <c r="G17" s="183">
        <f>SUM([1]はじめ:おわり!$G18)</f>
        <v>2</v>
      </c>
      <c r="H17" s="39" t="str">
        <f t="shared" si="0"/>
        <v/>
      </c>
      <c r="I17" s="172">
        <f>SUM([1]はじめ:おわり!$I18)</f>
        <v>6</v>
      </c>
      <c r="J17" s="39" t="str">
        <f>IF($F$17=0,"",I17/$F$17)</f>
        <v/>
      </c>
      <c r="K17" s="167">
        <f>SUM([1]はじめ:おわり!$K18)</f>
        <v>0</v>
      </c>
      <c r="L17" s="39" t="str">
        <f>IF($F$17=0,"",K17/$F$17)</f>
        <v/>
      </c>
      <c r="M17" s="55">
        <f t="shared" si="1"/>
        <v>8</v>
      </c>
      <c r="N17" s="42" t="str">
        <f>IF($F$17=0,"",M17/$F$17)</f>
        <v/>
      </c>
    </row>
    <row r="18" spans="2:14" ht="24.75" customHeight="1" thickBot="1" x14ac:dyDescent="0.2">
      <c r="B18" s="211"/>
      <c r="C18" s="77" t="s">
        <v>23</v>
      </c>
      <c r="D18" s="78"/>
      <c r="E18" s="78"/>
      <c r="F18" s="79"/>
      <c r="G18" s="184">
        <f>SUM([1]はじめ:おわり!$G19)</f>
        <v>176</v>
      </c>
      <c r="H18" s="80" t="str">
        <f t="shared" si="0"/>
        <v/>
      </c>
      <c r="I18" s="186">
        <f>SUM([1]はじめ:おわり!$I19)</f>
        <v>124</v>
      </c>
      <c r="J18" s="80" t="str">
        <f>IF($F$18=0,"",I18/$F$18)</f>
        <v/>
      </c>
      <c r="K18" s="190">
        <f>SUM([1]はじめ:おわり!$K19)</f>
        <v>0</v>
      </c>
      <c r="L18" s="80" t="str">
        <f>IF($F$18=0,"",K18/$F$18)</f>
        <v/>
      </c>
      <c r="M18" s="81">
        <f t="shared" si="1"/>
        <v>300</v>
      </c>
      <c r="N18" s="82" t="str">
        <f>IF($F$18=0,"",M18/$F$18)</f>
        <v/>
      </c>
    </row>
    <row r="19" spans="2:14" ht="24.75" customHeight="1" thickTop="1" x14ac:dyDescent="0.15">
      <c r="B19" s="212" t="s">
        <v>6</v>
      </c>
      <c r="C19" s="83" t="s">
        <v>21</v>
      </c>
      <c r="D19" s="178">
        <v>31</v>
      </c>
      <c r="E19" s="178">
        <f>SUM([1]はじめ:おわり!$E20)</f>
        <v>0</v>
      </c>
      <c r="F19" s="84"/>
      <c r="G19" s="85">
        <f>SUM(G7,G9,G11,G13,G15,G17)</f>
        <v>20</v>
      </c>
      <c r="H19" s="86" t="str">
        <f t="shared" si="0"/>
        <v/>
      </c>
      <c r="I19" s="85">
        <f>SUM(I7,I9,I11,I13,I15,I17)</f>
        <v>6</v>
      </c>
      <c r="J19" s="86" t="str">
        <f>IF($F$19=0,"",I19/$F$19)</f>
        <v/>
      </c>
      <c r="K19" s="85">
        <f>SUM(K7,K9,K11,K13,K15,K17)</f>
        <v>0</v>
      </c>
      <c r="L19" s="86" t="str">
        <f>IF($F$19=0,"",K19/$F$19)</f>
        <v/>
      </c>
      <c r="M19" s="85">
        <f t="shared" si="1"/>
        <v>26</v>
      </c>
      <c r="N19" s="87" t="str">
        <f>IF($F$19=0,"",M19/$F$19)</f>
        <v/>
      </c>
    </row>
    <row r="20" spans="2:14" ht="24.75" customHeight="1" thickBot="1" x14ac:dyDescent="0.2">
      <c r="B20" s="213"/>
      <c r="C20" s="28" t="s">
        <v>24</v>
      </c>
      <c r="D20" s="35"/>
      <c r="E20" s="35"/>
      <c r="F20" s="38"/>
      <c r="G20" s="57">
        <f>SUM(G8,G10,G12,G14,G16,G18)</f>
        <v>2073</v>
      </c>
      <c r="H20" s="41" t="str">
        <f t="shared" si="0"/>
        <v/>
      </c>
      <c r="I20" s="57">
        <f>SUM(I8,I10,I12,I14,I16,I18)</f>
        <v>124</v>
      </c>
      <c r="J20" s="41" t="str">
        <f>IF($F$20=0,"",I20/$F$20)</f>
        <v/>
      </c>
      <c r="K20" s="57">
        <f>SUM(K8,K10,K12,K14,K16,K18)</f>
        <v>0</v>
      </c>
      <c r="L20" s="41" t="str">
        <f>IF($F$20=0,"",K20/$F$20)</f>
        <v/>
      </c>
      <c r="M20" s="69">
        <f t="shared" si="1"/>
        <v>2197</v>
      </c>
      <c r="N20" s="44" t="str">
        <f>IF($F$20=0,"",M20/$F$20)</f>
        <v/>
      </c>
    </row>
    <row r="21" spans="2:14" ht="8.25" hidden="1" customHeight="1" x14ac:dyDescent="0.15"/>
  </sheetData>
  <mergeCells count="17">
    <mergeCell ref="B17:B18"/>
    <mergeCell ref="B19:B20"/>
    <mergeCell ref="D5:D6"/>
    <mergeCell ref="O7:Q9"/>
    <mergeCell ref="B7:B8"/>
    <mergeCell ref="B9:B10"/>
    <mergeCell ref="B15:B16"/>
    <mergeCell ref="B5:C6"/>
    <mergeCell ref="B11:B12"/>
    <mergeCell ref="B13:B14"/>
    <mergeCell ref="K1:N1"/>
    <mergeCell ref="K2:L2"/>
    <mergeCell ref="F5:F6"/>
    <mergeCell ref="G5:H5"/>
    <mergeCell ref="I5:J5"/>
    <mergeCell ref="K5:L5"/>
    <mergeCell ref="M5:N5"/>
  </mergeCells>
  <phoneticPr fontId="2"/>
  <conditionalFormatting sqref="G7 I7">
    <cfRule type="expression" dxfId="65" priority="23">
      <formula>#REF!=#REF!</formula>
    </cfRule>
  </conditionalFormatting>
  <conditionalFormatting sqref="G8 I8">
    <cfRule type="expression" dxfId="64" priority="22">
      <formula>#REF!=#REF!</formula>
    </cfRule>
  </conditionalFormatting>
  <conditionalFormatting sqref="G9 I9">
    <cfRule type="expression" dxfId="63" priority="21">
      <formula>#REF!=#REF!</formula>
    </cfRule>
  </conditionalFormatting>
  <conditionalFormatting sqref="G10 I10">
    <cfRule type="expression" dxfId="62" priority="20">
      <formula>#REF!=#REF!</formula>
    </cfRule>
  </conditionalFormatting>
  <conditionalFormatting sqref="G11 I11">
    <cfRule type="expression" dxfId="61" priority="19">
      <formula>#REF!=#REF!</formula>
    </cfRule>
  </conditionalFormatting>
  <conditionalFormatting sqref="G12 I12">
    <cfRule type="expression" dxfId="60" priority="18">
      <formula>#REF!=#REF!</formula>
    </cfRule>
  </conditionalFormatting>
  <conditionalFormatting sqref="G13 I13">
    <cfRule type="expression" dxfId="59" priority="17">
      <formula>#REF!=#REF!</formula>
    </cfRule>
  </conditionalFormatting>
  <conditionalFormatting sqref="G14 I14">
    <cfRule type="expression" dxfId="58" priority="16">
      <formula>#REF!=#REF!</formula>
    </cfRule>
  </conditionalFormatting>
  <conditionalFormatting sqref="G7">
    <cfRule type="expression" dxfId="57" priority="12">
      <formula>#REF!=#REF!</formula>
    </cfRule>
    <cfRule type="expression" dxfId="56" priority="15">
      <formula>#REF!=#REF!</formula>
    </cfRule>
  </conditionalFormatting>
  <conditionalFormatting sqref="G9">
    <cfRule type="expression" dxfId="55" priority="11">
      <formula>#REF!=#REF!</formula>
    </cfRule>
    <cfRule type="expression" dxfId="54" priority="14">
      <formula>#REF!=#REF!</formula>
    </cfRule>
  </conditionalFormatting>
  <conditionalFormatting sqref="G17">
    <cfRule type="expression" dxfId="53" priority="7">
      <formula>#REF!=#REF!</formula>
    </cfRule>
    <cfRule type="expression" dxfId="52" priority="13">
      <formula>#REF!=#REF!</formula>
    </cfRule>
  </conditionalFormatting>
  <conditionalFormatting sqref="G11">
    <cfRule type="expression" dxfId="51" priority="10">
      <formula>#REF!=#REF!</formula>
    </cfRule>
  </conditionalFormatting>
  <conditionalFormatting sqref="G13">
    <cfRule type="expression" dxfId="50" priority="9">
      <formula>#REF!=#REF!</formula>
    </cfRule>
  </conditionalFormatting>
  <conditionalFormatting sqref="G15">
    <cfRule type="expression" dxfId="49" priority="8">
      <formula>#REF!=#REF!</formula>
    </cfRule>
  </conditionalFormatting>
  <conditionalFormatting sqref="G8">
    <cfRule type="expression" dxfId="48" priority="6">
      <formula>#REF!=#REF!</formula>
    </cfRule>
  </conditionalFormatting>
  <conditionalFormatting sqref="G10">
    <cfRule type="expression" dxfId="47" priority="5">
      <formula>#REF!=#REF!</formula>
    </cfRule>
  </conditionalFormatting>
  <conditionalFormatting sqref="G12">
    <cfRule type="expression" dxfId="46" priority="4">
      <formula>#REF!=#REF!</formula>
    </cfRule>
  </conditionalFormatting>
  <conditionalFormatting sqref="G14">
    <cfRule type="expression" dxfId="45" priority="3">
      <formula>#REF!=#REF!</formula>
    </cfRule>
  </conditionalFormatting>
  <conditionalFormatting sqref="G16">
    <cfRule type="expression" dxfId="44" priority="2">
      <formula>#REF!=#REF!</formula>
    </cfRule>
  </conditionalFormatting>
  <conditionalFormatting sqref="G18">
    <cfRule type="expression" dxfId="43" priority="1">
      <formula>#REF!=#REF!</formula>
    </cfRule>
  </conditionalFormatting>
  <conditionalFormatting sqref="F7 M7">
    <cfRule type="expression" dxfId="42" priority="88">
      <formula>#REF!=#REF!</formula>
    </cfRule>
  </conditionalFormatting>
  <conditionalFormatting sqref="F8 M8">
    <cfRule type="expression" dxfId="41" priority="90">
      <formula>#REF!=#REF!</formula>
    </cfRule>
  </conditionalFormatting>
  <conditionalFormatting sqref="F9 M9">
    <cfRule type="expression" dxfId="40" priority="92">
      <formula>#REF!=#REF!</formula>
    </cfRule>
  </conditionalFormatting>
  <conditionalFormatting sqref="F10 M10">
    <cfRule type="expression" dxfId="39" priority="94">
      <formula>#REF!=#REF!</formula>
    </cfRule>
  </conditionalFormatting>
  <pageMargins left="0.45" right="0.23" top="0.71" bottom="0.2" header="0.51181102362204722" footer="0.3"/>
  <pageSetup paperSize="9" scale="96" orientation="landscape" r:id="rId1"/>
  <headerFooter alignWithMargins="0">
    <oddHeader>&amp;L&amp;12様式１&amp;R【公立学校用】</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sheetPr>
  <dimension ref="A1:O12"/>
  <sheetViews>
    <sheetView showGridLines="0" view="pageBreakPreview" zoomScale="87" zoomScaleNormal="100" zoomScaleSheetLayoutView="87" workbookViewId="0">
      <selection activeCell="L20" sqref="L20"/>
    </sheetView>
  </sheetViews>
  <sheetFormatPr defaultRowHeight="13.5" x14ac:dyDescent="0.15"/>
  <cols>
    <col min="1" max="1" width="7.375" style="2" customWidth="1"/>
    <col min="2" max="2" width="19.5" style="2" customWidth="1"/>
    <col min="3" max="3" width="9.125" style="2" customWidth="1"/>
    <col min="4" max="4" width="11.5" style="2" customWidth="1"/>
    <col min="5" max="5" width="9.625" style="2" customWidth="1"/>
    <col min="6" max="6" width="11.5" style="2" customWidth="1"/>
    <col min="7" max="7" width="9.125" style="2" customWidth="1"/>
    <col min="8" max="8" width="11.5" style="2" customWidth="1"/>
    <col min="9" max="9" width="9.625" style="2" customWidth="1"/>
    <col min="10" max="10" width="11.5" style="2" customWidth="1"/>
    <col min="11" max="11" width="9.125" style="2" customWidth="1"/>
    <col min="12" max="12" width="11.5" style="2" customWidth="1"/>
    <col min="13" max="13" width="13.875" style="2" customWidth="1"/>
    <col min="14" max="16384" width="9" style="2"/>
  </cols>
  <sheetData>
    <row r="1" spans="1:15" ht="19.5" customHeight="1" x14ac:dyDescent="0.15">
      <c r="I1" s="62" t="s">
        <v>34</v>
      </c>
      <c r="J1" s="234" t="str">
        <f>学校給食実施状況!K1</f>
        <v>熊本県</v>
      </c>
      <c r="K1" s="235"/>
      <c r="L1" s="236"/>
    </row>
    <row r="2" spans="1:15" x14ac:dyDescent="0.15">
      <c r="F2" s="12"/>
      <c r="I2" s="12"/>
      <c r="J2" s="12"/>
      <c r="K2" s="12"/>
      <c r="L2" s="13"/>
      <c r="M2" s="12"/>
    </row>
    <row r="3" spans="1:15" ht="18" thickBot="1" x14ac:dyDescent="0.2">
      <c r="A3" s="4" t="s">
        <v>118</v>
      </c>
    </row>
    <row r="4" spans="1:15" ht="30" customHeight="1" x14ac:dyDescent="0.15">
      <c r="A4" s="237" t="s">
        <v>28</v>
      </c>
      <c r="B4" s="238"/>
      <c r="C4" s="241" t="s">
        <v>19</v>
      </c>
      <c r="D4" s="242"/>
      <c r="E4" s="246" t="s">
        <v>25</v>
      </c>
      <c r="F4" s="242"/>
      <c r="G4" s="243" t="s">
        <v>50</v>
      </c>
      <c r="H4" s="243"/>
      <c r="I4" s="247" t="s">
        <v>55</v>
      </c>
      <c r="J4" s="248"/>
      <c r="K4" s="244" t="s">
        <v>32</v>
      </c>
      <c r="L4" s="245"/>
    </row>
    <row r="5" spans="1:15" ht="60.75" customHeight="1" thickBot="1" x14ac:dyDescent="0.2">
      <c r="A5" s="239"/>
      <c r="B5" s="240"/>
      <c r="C5" s="64" t="s">
        <v>33</v>
      </c>
      <c r="D5" s="65" t="s">
        <v>22</v>
      </c>
      <c r="E5" s="66" t="s">
        <v>33</v>
      </c>
      <c r="F5" s="116" t="s">
        <v>23</v>
      </c>
      <c r="G5" s="64" t="s">
        <v>33</v>
      </c>
      <c r="H5" s="119" t="s">
        <v>35</v>
      </c>
      <c r="I5" s="66" t="s">
        <v>33</v>
      </c>
      <c r="J5" s="120" t="s">
        <v>23</v>
      </c>
      <c r="K5" s="64" t="s">
        <v>33</v>
      </c>
      <c r="L5" s="67" t="s">
        <v>35</v>
      </c>
      <c r="M5" s="135"/>
      <c r="N5" s="135"/>
      <c r="O5" s="135"/>
    </row>
    <row r="6" spans="1:15" ht="29.25" customHeight="1" x14ac:dyDescent="0.15">
      <c r="A6" s="232" t="s">
        <v>42</v>
      </c>
      <c r="B6" s="233"/>
      <c r="C6" s="160"/>
      <c r="D6" s="161"/>
      <c r="E6" s="162"/>
      <c r="F6" s="162"/>
      <c r="G6" s="163"/>
      <c r="H6" s="164"/>
      <c r="I6" s="165"/>
      <c r="J6" s="166"/>
      <c r="K6" s="117">
        <f t="shared" ref="K6:L9" si="0">SUM(C6,E6,G6,I6)</f>
        <v>0</v>
      </c>
      <c r="L6" s="48">
        <f t="shared" si="0"/>
        <v>0</v>
      </c>
      <c r="M6" s="224"/>
      <c r="N6" s="225"/>
      <c r="O6" s="225"/>
    </row>
    <row r="7" spans="1:15" ht="29.25" customHeight="1" x14ac:dyDescent="0.15">
      <c r="A7" s="230" t="s">
        <v>43</v>
      </c>
      <c r="B7" s="231"/>
      <c r="C7" s="167"/>
      <c r="D7" s="168"/>
      <c r="E7" s="169"/>
      <c r="F7" s="169"/>
      <c r="G7" s="170"/>
      <c r="H7" s="171"/>
      <c r="I7" s="172"/>
      <c r="J7" s="173"/>
      <c r="K7" s="49">
        <f t="shared" si="0"/>
        <v>0</v>
      </c>
      <c r="L7" s="50">
        <f t="shared" si="0"/>
        <v>0</v>
      </c>
      <c r="M7" s="224"/>
      <c r="N7" s="225"/>
      <c r="O7" s="225"/>
    </row>
    <row r="8" spans="1:15" ht="29.25" customHeight="1" thickBot="1" x14ac:dyDescent="0.2">
      <c r="A8" s="228" t="s">
        <v>41</v>
      </c>
      <c r="B8" s="229"/>
      <c r="C8" s="167"/>
      <c r="D8" s="168"/>
      <c r="E8" s="172"/>
      <c r="F8" s="172"/>
      <c r="G8" s="167"/>
      <c r="H8" s="168"/>
      <c r="I8" s="172"/>
      <c r="J8" s="173"/>
      <c r="K8" s="51">
        <f t="shared" si="0"/>
        <v>0</v>
      </c>
      <c r="L8" s="52">
        <f t="shared" si="0"/>
        <v>0</v>
      </c>
    </row>
    <row r="9" spans="1:15" ht="29.25" customHeight="1" thickTop="1" thickBot="1" x14ac:dyDescent="0.2">
      <c r="A9" s="226" t="s">
        <v>0</v>
      </c>
      <c r="B9" s="227"/>
      <c r="C9" s="45">
        <f t="shared" ref="C9:J9" si="1">SUM(C$6,C$7,C$8)</f>
        <v>0</v>
      </c>
      <c r="D9" s="46">
        <f t="shared" si="1"/>
        <v>0</v>
      </c>
      <c r="E9" s="46">
        <f t="shared" si="1"/>
        <v>0</v>
      </c>
      <c r="F9" s="46">
        <f t="shared" si="1"/>
        <v>0</v>
      </c>
      <c r="G9" s="45">
        <f>SUM(G$6,G$7,G$8)</f>
        <v>0</v>
      </c>
      <c r="H9" s="121">
        <f t="shared" si="1"/>
        <v>0</v>
      </c>
      <c r="I9" s="46">
        <f t="shared" si="1"/>
        <v>0</v>
      </c>
      <c r="J9" s="122">
        <f t="shared" si="1"/>
        <v>0</v>
      </c>
      <c r="K9" s="45">
        <f t="shared" si="0"/>
        <v>0</v>
      </c>
      <c r="L9" s="47">
        <f t="shared" si="0"/>
        <v>0</v>
      </c>
    </row>
    <row r="10" spans="1:15" s="70" customFormat="1" ht="12.75" customHeight="1" x14ac:dyDescent="0.15"/>
    <row r="11" spans="1:15" x14ac:dyDescent="0.15">
      <c r="F11" s="12"/>
      <c r="J11" s="12"/>
      <c r="K11" s="12"/>
      <c r="L11" s="13"/>
      <c r="M11" s="12"/>
    </row>
    <row r="12" spans="1:15" s="70" customFormat="1" x14ac:dyDescent="0.15"/>
  </sheetData>
  <mergeCells count="12">
    <mergeCell ref="J1:L1"/>
    <mergeCell ref="A4:B5"/>
    <mergeCell ref="C4:D4"/>
    <mergeCell ref="G4:H4"/>
    <mergeCell ref="K4:L4"/>
    <mergeCell ref="E4:F4"/>
    <mergeCell ref="I4:J4"/>
    <mergeCell ref="M6:O7"/>
    <mergeCell ref="A9:B9"/>
    <mergeCell ref="A8:B8"/>
    <mergeCell ref="A7:B7"/>
    <mergeCell ref="A6:B6"/>
  </mergeCells>
  <phoneticPr fontId="2"/>
  <conditionalFormatting sqref="D9">
    <cfRule type="expression" dxfId="38" priority="95">
      <formula>#REF!</formula>
    </cfRule>
  </conditionalFormatting>
  <conditionalFormatting sqref="C9">
    <cfRule type="expression" dxfId="37" priority="96">
      <formula>#REF!=#REF!</formula>
    </cfRule>
  </conditionalFormatting>
  <conditionalFormatting sqref="E9">
    <cfRule type="expression" dxfId="36" priority="97">
      <formula>#REF!=#REF!</formula>
    </cfRule>
  </conditionalFormatting>
  <conditionalFormatting sqref="F9">
    <cfRule type="expression" dxfId="35" priority="98">
      <formula>#REF!=#REF!</formula>
    </cfRule>
  </conditionalFormatting>
  <conditionalFormatting sqref="G9">
    <cfRule type="expression" dxfId="34" priority="99">
      <formula>#REF!=#REF!</formula>
    </cfRule>
  </conditionalFormatting>
  <conditionalFormatting sqref="H9">
    <cfRule type="expression" dxfId="33" priority="100">
      <formula>#REF!=#REF!</formula>
    </cfRule>
  </conditionalFormatting>
  <conditionalFormatting sqref="I9">
    <cfRule type="expression" dxfId="32" priority="101">
      <formula>#REF!=#REF!</formula>
    </cfRule>
  </conditionalFormatting>
  <conditionalFormatting sqref="J9">
    <cfRule type="expression" dxfId="31" priority="102">
      <formula>#REF!=#REF!</formula>
    </cfRule>
  </conditionalFormatting>
  <printOptions horizontalCentered="1"/>
  <pageMargins left="0.59055118110236227" right="0.59055118110236227" top="0.78740157480314965" bottom="0.55118110236220474" header="0.51181102362204722" footer="0.51181102362204722"/>
  <pageSetup paperSize="9" scale="104" orientation="landscape" r:id="rId1"/>
  <headerFooter alignWithMargins="0">
    <oddHeader>&amp;L&amp;12様式２&amp;R【公立学校用】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A1:M32"/>
  <sheetViews>
    <sheetView showGridLines="0" view="pageBreakPreview" zoomScale="87" zoomScaleNormal="85" zoomScaleSheetLayoutView="87" workbookViewId="0">
      <selection activeCell="O17" sqref="O17"/>
    </sheetView>
  </sheetViews>
  <sheetFormatPr defaultRowHeight="13.5" x14ac:dyDescent="0.15"/>
  <cols>
    <col min="1" max="1" width="4.625" style="2" customWidth="1"/>
    <col min="2" max="2" width="11.25" style="2" customWidth="1"/>
    <col min="3" max="3" width="10.375" style="2" customWidth="1"/>
    <col min="4" max="4" width="19.375" style="2" customWidth="1"/>
    <col min="5" max="8" width="9" style="2"/>
    <col min="9" max="9" width="9.5" style="2" customWidth="1"/>
    <col min="10" max="10" width="10.375" style="2" customWidth="1"/>
    <col min="11" max="16384" width="9" style="2"/>
  </cols>
  <sheetData>
    <row r="1" spans="1:13" ht="24" customHeight="1" x14ac:dyDescent="0.15">
      <c r="F1" s="3" t="s">
        <v>34</v>
      </c>
      <c r="G1" s="265" t="str">
        <f>学校給食実施状況!K1</f>
        <v>熊本県</v>
      </c>
      <c r="H1" s="265"/>
      <c r="I1" s="265"/>
      <c r="J1" s="265"/>
    </row>
    <row r="2" spans="1:13" ht="17.25" x14ac:dyDescent="0.15">
      <c r="A2" s="4" t="s">
        <v>119</v>
      </c>
    </row>
    <row r="3" spans="1:13" ht="14.25" thickBot="1" x14ac:dyDescent="0.2">
      <c r="A3" s="2" t="s">
        <v>116</v>
      </c>
    </row>
    <row r="4" spans="1:13" ht="31.5" customHeight="1" thickBot="1" x14ac:dyDescent="0.2">
      <c r="A4" s="288" t="s">
        <v>28</v>
      </c>
      <c r="B4" s="208"/>
      <c r="C4" s="208"/>
      <c r="D4" s="206"/>
      <c r="E4" s="293" t="s">
        <v>7</v>
      </c>
      <c r="F4" s="294"/>
      <c r="G4" s="295" t="s">
        <v>8</v>
      </c>
      <c r="H4" s="296"/>
      <c r="I4" s="214" t="s">
        <v>6</v>
      </c>
      <c r="J4" s="266"/>
    </row>
    <row r="5" spans="1:13" ht="30" customHeight="1" thickTop="1" thickBot="1" x14ac:dyDescent="0.2">
      <c r="A5" s="289" t="s">
        <v>124</v>
      </c>
      <c r="B5" s="290"/>
      <c r="C5" s="123" t="s">
        <v>125</v>
      </c>
      <c r="D5" s="10" t="s">
        <v>126</v>
      </c>
      <c r="E5" s="253">
        <f>SUM([2]はじめ:おわり!$E8)</f>
        <v>0</v>
      </c>
      <c r="F5" s="254"/>
      <c r="G5" s="253">
        <f>SUM([2]はじめ:おわり!$G8)</f>
        <v>0</v>
      </c>
      <c r="H5" s="263"/>
      <c r="I5" s="257">
        <f t="shared" ref="I5:I18" si="0">SUM(E5,G5)</f>
        <v>0</v>
      </c>
      <c r="J5" s="258"/>
      <c r="K5" s="216"/>
      <c r="L5" s="216"/>
      <c r="M5" s="216"/>
    </row>
    <row r="6" spans="1:13" ht="18" customHeight="1" thickTop="1" thickBot="1" x14ac:dyDescent="0.2">
      <c r="A6" s="291"/>
      <c r="B6" s="292"/>
      <c r="C6" s="159">
        <f>SUM([2]はじめ:おわり!$C9)</f>
        <v>0</v>
      </c>
      <c r="D6" s="6" t="s">
        <v>127</v>
      </c>
      <c r="E6" s="251">
        <f>SUM([2]はじめ:おわり!$E9)</f>
        <v>0</v>
      </c>
      <c r="F6" s="252"/>
      <c r="G6" s="251">
        <f>SUM([2]はじめ:おわり!$G9)</f>
        <v>0</v>
      </c>
      <c r="H6" s="264"/>
      <c r="I6" s="259">
        <f t="shared" si="0"/>
        <v>0</v>
      </c>
      <c r="J6" s="260"/>
      <c r="K6" s="216"/>
      <c r="L6" s="216"/>
      <c r="M6" s="216"/>
    </row>
    <row r="7" spans="1:13" ht="30" customHeight="1" thickTop="1" thickBot="1" x14ac:dyDescent="0.2">
      <c r="A7" s="291" t="s">
        <v>128</v>
      </c>
      <c r="B7" s="292"/>
      <c r="C7" s="123" t="s">
        <v>125</v>
      </c>
      <c r="D7" s="5" t="s">
        <v>126</v>
      </c>
      <c r="E7" s="253">
        <f>SUM([2]はじめ:おわり!$E10)</f>
        <v>0</v>
      </c>
      <c r="F7" s="254"/>
      <c r="G7" s="253">
        <f>SUM([2]はじめ:おわり!$G10)</f>
        <v>0</v>
      </c>
      <c r="H7" s="263"/>
      <c r="I7" s="257">
        <f t="shared" si="0"/>
        <v>0</v>
      </c>
      <c r="J7" s="258"/>
      <c r="K7" s="216"/>
      <c r="L7" s="216"/>
      <c r="M7" s="216"/>
    </row>
    <row r="8" spans="1:13" ht="18" customHeight="1" thickTop="1" thickBot="1" x14ac:dyDescent="0.2">
      <c r="A8" s="291"/>
      <c r="B8" s="292"/>
      <c r="C8" s="158">
        <f>SUM([2]はじめ:おわり!$C11)</f>
        <v>0</v>
      </c>
      <c r="D8" s="7" t="s">
        <v>127</v>
      </c>
      <c r="E8" s="251">
        <f>SUM([2]はじめ:おわり!$E11)</f>
        <v>0</v>
      </c>
      <c r="F8" s="252"/>
      <c r="G8" s="251">
        <f>SUM([2]はじめ:おわり!$G11)</f>
        <v>0</v>
      </c>
      <c r="H8" s="264"/>
      <c r="I8" s="259">
        <f>SUM(E8,G8)</f>
        <v>0</v>
      </c>
      <c r="J8" s="260"/>
    </row>
    <row r="9" spans="1:13" ht="30" customHeight="1" thickTop="1" thickBot="1" x14ac:dyDescent="0.2">
      <c r="A9" s="274" t="s">
        <v>129</v>
      </c>
      <c r="B9" s="275"/>
      <c r="C9" s="124" t="s">
        <v>125</v>
      </c>
      <c r="D9" s="8" t="s">
        <v>126</v>
      </c>
      <c r="E9" s="253">
        <f>SUM([2]はじめ:おわり!$E12)</f>
        <v>0</v>
      </c>
      <c r="F9" s="254"/>
      <c r="G9" s="253">
        <f>SUM([2]はじめ:おわり!$G12)</f>
        <v>0</v>
      </c>
      <c r="H9" s="263"/>
      <c r="I9" s="257">
        <f>SUM(E9,G9)</f>
        <v>0</v>
      </c>
      <c r="J9" s="258"/>
    </row>
    <row r="10" spans="1:13" ht="18" customHeight="1" thickTop="1" thickBot="1" x14ac:dyDescent="0.2">
      <c r="A10" s="274"/>
      <c r="B10" s="275"/>
      <c r="C10" s="156">
        <f>SUM([2]はじめ:おわり!$C13)</f>
        <v>0</v>
      </c>
      <c r="D10" s="7" t="s">
        <v>127</v>
      </c>
      <c r="E10" s="251">
        <f>SUM([2]はじめ:おわり!$E13)</f>
        <v>0</v>
      </c>
      <c r="F10" s="252"/>
      <c r="G10" s="251">
        <f>SUM([2]はじめ:おわり!$G13)</f>
        <v>0</v>
      </c>
      <c r="H10" s="264"/>
      <c r="I10" s="259">
        <f t="shared" si="0"/>
        <v>0</v>
      </c>
      <c r="J10" s="260"/>
    </row>
    <row r="11" spans="1:13" ht="30" customHeight="1" thickTop="1" thickBot="1" x14ac:dyDescent="0.2">
      <c r="A11" s="274" t="s">
        <v>130</v>
      </c>
      <c r="B11" s="275"/>
      <c r="C11" s="124" t="s">
        <v>125</v>
      </c>
      <c r="D11" s="8" t="s">
        <v>126</v>
      </c>
      <c r="E11" s="253">
        <f>SUM([2]はじめ:おわり!$E14)</f>
        <v>0</v>
      </c>
      <c r="F11" s="254"/>
      <c r="G11" s="253">
        <f>SUM([2]はじめ:おわり!$G14)</f>
        <v>0</v>
      </c>
      <c r="H11" s="263"/>
      <c r="I11" s="257">
        <f t="shared" si="0"/>
        <v>0</v>
      </c>
      <c r="J11" s="258"/>
    </row>
    <row r="12" spans="1:13" ht="18" customHeight="1" thickTop="1" thickBot="1" x14ac:dyDescent="0.2">
      <c r="A12" s="274"/>
      <c r="B12" s="275"/>
      <c r="C12" s="156">
        <f>SUM([2]はじめ:おわり!$C15)</f>
        <v>0</v>
      </c>
      <c r="D12" s="7" t="s">
        <v>127</v>
      </c>
      <c r="E12" s="251">
        <f>SUM([2]はじめ:おわり!$E15)</f>
        <v>0</v>
      </c>
      <c r="F12" s="252"/>
      <c r="G12" s="251">
        <f>SUM([2]はじめ:おわり!$G15)</f>
        <v>0</v>
      </c>
      <c r="H12" s="264"/>
      <c r="I12" s="259">
        <f t="shared" si="0"/>
        <v>0</v>
      </c>
      <c r="J12" s="260"/>
    </row>
    <row r="13" spans="1:13" ht="30" customHeight="1" thickTop="1" thickBot="1" x14ac:dyDescent="0.2">
      <c r="A13" s="274" t="s">
        <v>131</v>
      </c>
      <c r="B13" s="275"/>
      <c r="C13" s="124" t="s">
        <v>125</v>
      </c>
      <c r="D13" s="8" t="s">
        <v>126</v>
      </c>
      <c r="E13" s="253">
        <f>SUM([2]はじめ:おわり!$E16)</f>
        <v>4</v>
      </c>
      <c r="F13" s="254"/>
      <c r="G13" s="253">
        <f>SUM([2]はじめ:おわり!$G16)</f>
        <v>32</v>
      </c>
      <c r="H13" s="263"/>
      <c r="I13" s="257">
        <f t="shared" si="0"/>
        <v>36</v>
      </c>
      <c r="J13" s="258"/>
    </row>
    <row r="14" spans="1:13" ht="18" customHeight="1" thickTop="1" thickBot="1" x14ac:dyDescent="0.2">
      <c r="A14" s="274"/>
      <c r="B14" s="275"/>
      <c r="C14" s="157">
        <f>SUM([2]はじめ:おわり!$C17)</f>
        <v>11</v>
      </c>
      <c r="D14" s="9" t="s">
        <v>127</v>
      </c>
      <c r="E14" s="251">
        <f>SUM([2]はじめ:おわり!$E17)</f>
        <v>4</v>
      </c>
      <c r="F14" s="252"/>
      <c r="G14" s="251">
        <f>SUM([2]はじめ:おわり!$G17)</f>
        <v>11</v>
      </c>
      <c r="H14" s="264"/>
      <c r="I14" s="259">
        <f t="shared" si="0"/>
        <v>15</v>
      </c>
      <c r="J14" s="260"/>
    </row>
    <row r="15" spans="1:13" ht="30" customHeight="1" thickTop="1" thickBot="1" x14ac:dyDescent="0.2">
      <c r="A15" s="285" t="s">
        <v>132</v>
      </c>
      <c r="B15" s="286"/>
      <c r="C15" s="124" t="s">
        <v>125</v>
      </c>
      <c r="D15" s="5" t="s">
        <v>126</v>
      </c>
      <c r="E15" s="253">
        <f>SUM([2]はじめ:おわり!$E18)</f>
        <v>1</v>
      </c>
      <c r="F15" s="254"/>
      <c r="G15" s="253">
        <f>SUM([2]はじめ:おわり!$G18)</f>
        <v>5</v>
      </c>
      <c r="H15" s="263"/>
      <c r="I15" s="257">
        <f t="shared" si="0"/>
        <v>6</v>
      </c>
      <c r="J15" s="258"/>
    </row>
    <row r="16" spans="1:13" ht="18" customHeight="1" thickTop="1" thickBot="1" x14ac:dyDescent="0.2">
      <c r="A16" s="285"/>
      <c r="B16" s="286"/>
      <c r="C16" s="156">
        <f>SUM([2]はじめ:おわり!$C19)</f>
        <v>2</v>
      </c>
      <c r="D16" s="7" t="s">
        <v>127</v>
      </c>
      <c r="E16" s="251">
        <f>SUM([2]はじめ:おわり!$E19)</f>
        <v>1</v>
      </c>
      <c r="F16" s="252"/>
      <c r="G16" s="251">
        <f>SUM([2]はじめ:おわり!$G19)</f>
        <v>2</v>
      </c>
      <c r="H16" s="264"/>
      <c r="I16" s="259">
        <f t="shared" si="0"/>
        <v>3</v>
      </c>
      <c r="J16" s="260"/>
    </row>
    <row r="17" spans="1:10" ht="30" customHeight="1" thickTop="1" thickBot="1" x14ac:dyDescent="0.2">
      <c r="A17" s="274" t="s">
        <v>133</v>
      </c>
      <c r="B17" s="275"/>
      <c r="C17" s="124" t="s">
        <v>134</v>
      </c>
      <c r="D17" s="10" t="s">
        <v>126</v>
      </c>
      <c r="E17" s="253">
        <f>SUM([2]はじめ:おわり!$E20)</f>
        <v>0</v>
      </c>
      <c r="F17" s="254"/>
      <c r="G17" s="253">
        <f>SUM([2]はじめ:おわり!$G20)</f>
        <v>0</v>
      </c>
      <c r="H17" s="263"/>
      <c r="I17" s="257">
        <f>SUM(E17,G17)</f>
        <v>0</v>
      </c>
      <c r="J17" s="258"/>
    </row>
    <row r="18" spans="1:10" ht="21" customHeight="1" thickTop="1" thickBot="1" x14ac:dyDescent="0.2">
      <c r="A18" s="276"/>
      <c r="B18" s="277"/>
      <c r="C18" s="155">
        <f>SUM([2]はじめ:おわり!$E21)</f>
        <v>0</v>
      </c>
      <c r="D18" s="11" t="s">
        <v>127</v>
      </c>
      <c r="E18" s="255">
        <f>SUM([2]はじめ:おわり!$E21)</f>
        <v>0</v>
      </c>
      <c r="F18" s="256"/>
      <c r="G18" s="255">
        <f>SUM([2]はじめ:おわり!$G21)</f>
        <v>0</v>
      </c>
      <c r="H18" s="287"/>
      <c r="I18" s="261">
        <f t="shared" si="0"/>
        <v>0</v>
      </c>
      <c r="J18" s="262"/>
    </row>
    <row r="19" spans="1:10" ht="23.25" customHeight="1" thickTop="1" x14ac:dyDescent="0.15">
      <c r="A19" s="278" t="s">
        <v>135</v>
      </c>
      <c r="B19" s="279"/>
      <c r="C19" s="280"/>
      <c r="D19" s="10" t="s">
        <v>126</v>
      </c>
      <c r="E19" s="272">
        <f>SUM(E5,E7,E9,E11,E13,E15,E17)</f>
        <v>5</v>
      </c>
      <c r="F19" s="273"/>
      <c r="G19" s="272">
        <f>SUM(G5,G7,G9,G11,G13,G15,G17)</f>
        <v>37</v>
      </c>
      <c r="H19" s="273"/>
      <c r="I19" s="249">
        <f>SUM(I5,I7,I9,I11,I13,I15,I17)</f>
        <v>42</v>
      </c>
      <c r="J19" s="250"/>
    </row>
    <row r="20" spans="1:10" ht="23.25" customHeight="1" thickBot="1" x14ac:dyDescent="0.2">
      <c r="A20" s="281"/>
      <c r="B20" s="282"/>
      <c r="C20" s="283"/>
      <c r="D20" s="25" t="s">
        <v>127</v>
      </c>
      <c r="E20" s="270">
        <f>SUM(E6,E8,E10,E12,E14,E16,E18)</f>
        <v>5</v>
      </c>
      <c r="F20" s="271"/>
      <c r="G20" s="270">
        <f>SUM(G6,G8,G10,G12,G14,G16,G18)</f>
        <v>13</v>
      </c>
      <c r="H20" s="271"/>
      <c r="I20" s="270">
        <f>SUM(I6,I8,I10,I12,I14,I16,I18)</f>
        <v>18</v>
      </c>
      <c r="J20" s="284"/>
    </row>
    <row r="21" spans="1:10" s="70" customFormat="1" x14ac:dyDescent="0.15">
      <c r="E21" s="268"/>
      <c r="F21" s="268"/>
      <c r="G21" s="268"/>
      <c r="H21" s="269"/>
    </row>
    <row r="22" spans="1:10" s="70" customFormat="1" ht="13.5" customHeight="1" x14ac:dyDescent="0.15">
      <c r="E22" s="268"/>
      <c r="F22" s="268"/>
      <c r="G22" s="268"/>
      <c r="H22" s="269"/>
    </row>
    <row r="23" spans="1:10" s="70" customFormat="1" x14ac:dyDescent="0.15">
      <c r="E23" s="138"/>
      <c r="F23" s="139"/>
      <c r="G23" s="139"/>
      <c r="H23" s="269"/>
    </row>
    <row r="24" spans="1:10" s="70" customFormat="1" ht="16.5" customHeight="1" x14ac:dyDescent="0.15">
      <c r="E24" s="131"/>
      <c r="F24" s="140"/>
      <c r="G24" s="140"/>
      <c r="H24" s="132"/>
    </row>
    <row r="25" spans="1:10" s="70" customFormat="1" ht="16.5" customHeight="1" x14ac:dyDescent="0.15">
      <c r="E25" s="131"/>
      <c r="F25" s="140"/>
      <c r="G25" s="140"/>
      <c r="H25" s="132"/>
    </row>
    <row r="26" spans="1:10" s="70" customFormat="1" ht="16.5" customHeight="1" x14ac:dyDescent="0.15">
      <c r="E26" s="131"/>
      <c r="F26" s="140"/>
      <c r="G26" s="140"/>
      <c r="H26" s="132"/>
    </row>
    <row r="27" spans="1:10" s="70" customFormat="1" ht="16.5" customHeight="1" x14ac:dyDescent="0.15">
      <c r="E27" s="131"/>
      <c r="F27" s="140"/>
      <c r="G27" s="140"/>
      <c r="H27" s="132"/>
    </row>
    <row r="28" spans="1:10" s="70" customFormat="1" ht="16.5" customHeight="1" x14ac:dyDescent="0.15">
      <c r="E28" s="131"/>
      <c r="F28" s="140"/>
      <c r="G28" s="140"/>
      <c r="H28" s="132"/>
    </row>
    <row r="29" spans="1:10" s="70" customFormat="1" ht="16.5" customHeight="1" x14ac:dyDescent="0.15">
      <c r="E29" s="131"/>
      <c r="F29" s="140"/>
      <c r="G29" s="140"/>
      <c r="H29" s="132"/>
    </row>
    <row r="30" spans="1:10" s="70" customFormat="1" ht="16.5" customHeight="1" x14ac:dyDescent="0.15">
      <c r="E30" s="131"/>
      <c r="F30" s="140"/>
      <c r="G30" s="71"/>
      <c r="H30" s="132"/>
    </row>
    <row r="31" spans="1:10" s="70" customFormat="1" ht="16.5" customHeight="1" x14ac:dyDescent="0.15">
      <c r="E31" s="267"/>
      <c r="F31" s="267"/>
      <c r="G31" s="267"/>
      <c r="H31" s="132"/>
    </row>
    <row r="32" spans="1:10" s="70" customFormat="1" x14ac:dyDescent="0.15">
      <c r="E32" s="118"/>
      <c r="F32" s="136"/>
      <c r="G32" s="118"/>
      <c r="H32" s="118"/>
    </row>
  </sheetData>
  <mergeCells count="66">
    <mergeCell ref="E4:F4"/>
    <mergeCell ref="G4:H4"/>
    <mergeCell ref="E5:F5"/>
    <mergeCell ref="E7:F7"/>
    <mergeCell ref="E6:F6"/>
    <mergeCell ref="A4:D4"/>
    <mergeCell ref="A5:B6"/>
    <mergeCell ref="A7:B8"/>
    <mergeCell ref="A9:B10"/>
    <mergeCell ref="A13:B14"/>
    <mergeCell ref="A11:B12"/>
    <mergeCell ref="A17:B18"/>
    <mergeCell ref="A19:C20"/>
    <mergeCell ref="I20:J20"/>
    <mergeCell ref="A15:B16"/>
    <mergeCell ref="G18:H18"/>
    <mergeCell ref="G17:H17"/>
    <mergeCell ref="E31:G31"/>
    <mergeCell ref="E21:G21"/>
    <mergeCell ref="E22:G22"/>
    <mergeCell ref="H21:H23"/>
    <mergeCell ref="G16:H16"/>
    <mergeCell ref="E16:F16"/>
    <mergeCell ref="G20:H20"/>
    <mergeCell ref="G19:H19"/>
    <mergeCell ref="E20:F20"/>
    <mergeCell ref="E19:F19"/>
    <mergeCell ref="E17:F17"/>
    <mergeCell ref="K5:M7"/>
    <mergeCell ref="I5:J5"/>
    <mergeCell ref="G9:H9"/>
    <mergeCell ref="I9:J9"/>
    <mergeCell ref="G10:H10"/>
    <mergeCell ref="I10:J10"/>
    <mergeCell ref="G8:H8"/>
    <mergeCell ref="I8:J8"/>
    <mergeCell ref="G1:J1"/>
    <mergeCell ref="I16:J16"/>
    <mergeCell ref="I15:J15"/>
    <mergeCell ref="I14:J14"/>
    <mergeCell ref="G15:H15"/>
    <mergeCell ref="G14:H14"/>
    <mergeCell ref="I7:J7"/>
    <mergeCell ref="I6:J6"/>
    <mergeCell ref="G7:H7"/>
    <mergeCell ref="G6:H6"/>
    <mergeCell ref="G5:H5"/>
    <mergeCell ref="I4:J4"/>
    <mergeCell ref="I13:J13"/>
    <mergeCell ref="I11:J11"/>
    <mergeCell ref="G13:H13"/>
    <mergeCell ref="I19:J19"/>
    <mergeCell ref="E8:F8"/>
    <mergeCell ref="E9:F9"/>
    <mergeCell ref="E10:F10"/>
    <mergeCell ref="E18:F18"/>
    <mergeCell ref="E15:F15"/>
    <mergeCell ref="E14:F14"/>
    <mergeCell ref="I17:J17"/>
    <mergeCell ref="E13:F13"/>
    <mergeCell ref="I12:J12"/>
    <mergeCell ref="I18:J18"/>
    <mergeCell ref="E11:F11"/>
    <mergeCell ref="G11:H11"/>
    <mergeCell ref="E12:F12"/>
    <mergeCell ref="G12:H12"/>
  </mergeCells>
  <phoneticPr fontId="2"/>
  <pageMargins left="0.31496062992125984" right="0.47244094488188981" top="1.0629921259842521" bottom="0.31496062992125984" header="0.43307086614173229" footer="0.19685039370078741"/>
  <pageSetup paperSize="9" scale="87" orientation="portrait" r:id="rId1"/>
  <headerFooter alignWithMargins="0">
    <oddHeader>&amp;L&amp;12様式３－１&amp;R【公立学校用】</oddHeader>
  </headerFooter>
  <colBreaks count="1" manualBreakCount="1">
    <brk id="11" max="1048575" man="1"/>
  </colBreaks>
  <extLst>
    <ext xmlns:x14="http://schemas.microsoft.com/office/spreadsheetml/2009/9/main" uri="{78C0D931-6437-407d-A8EE-F0AAD7539E65}">
      <x14:conditionalFormattings>
        <x14:conditionalFormatting xmlns:xm="http://schemas.microsoft.com/office/excel/2006/main">
          <x14:cfRule type="expression" priority="103" id="{166B9668-5C5E-4371-A7B7-D7277355D73D}">
            <xm:f>規模別学校給食調理員配置状況!#REF!=#REF!</xm:f>
            <x14:dxf>
              <font>
                <b/>
                <i val="0"/>
                <color rgb="FFFF0000"/>
              </font>
            </x14:dxf>
          </x14:cfRule>
          <xm:sqref>I5:J5</xm:sqref>
        </x14:conditionalFormatting>
        <x14:conditionalFormatting xmlns:xm="http://schemas.microsoft.com/office/excel/2006/main">
          <x14:cfRule type="expression" priority="104" id="{A59F08F0-7BCE-4B13-8B78-7A4652EDA959}">
            <xm:f>規模別学校給食調理員配置状況!#REF!=#REF!</xm:f>
            <x14:dxf>
              <font>
                <b/>
                <i val="0"/>
                <color rgb="FFFF0000"/>
              </font>
            </x14:dxf>
          </x14:cfRule>
          <xm:sqref>I7:J7</xm:sqref>
        </x14:conditionalFormatting>
        <x14:conditionalFormatting xmlns:xm="http://schemas.microsoft.com/office/excel/2006/main">
          <x14:cfRule type="expression" priority="105" id="{4B12B550-FE93-46E1-96AD-C4D86154C555}">
            <xm:f>規模別学校給食調理員配置状況!#REF!=#REF!</xm:f>
            <x14:dxf>
              <font>
                <b/>
                <i val="0"/>
                <color rgb="FFFF0000"/>
              </font>
            </x14:dxf>
          </x14:cfRule>
          <xm:sqref>I9:J9</xm:sqref>
        </x14:conditionalFormatting>
        <x14:conditionalFormatting xmlns:xm="http://schemas.microsoft.com/office/excel/2006/main">
          <x14:cfRule type="expression" priority="106" id="{A7AB2DD1-4887-42C0-AAB4-8CA0AC2C1868}">
            <xm:f>規模別学校給食調理員配置状況!#REF!=#REF!</xm:f>
            <x14:dxf>
              <font>
                <b/>
                <i val="0"/>
                <color rgb="FFFF0000"/>
              </font>
            </x14:dxf>
          </x14:cfRule>
          <xm:sqref>I11:J11</xm:sqref>
        </x14:conditionalFormatting>
        <x14:conditionalFormatting xmlns:xm="http://schemas.microsoft.com/office/excel/2006/main">
          <x14:cfRule type="expression" priority="107" id="{9C13A9B7-1E84-4436-97B3-D2E57C4CB42A}">
            <xm:f>規模別学校給食調理員配置状況!#REF!=#REF!</xm:f>
            <x14:dxf>
              <font>
                <b/>
                <i val="0"/>
                <color rgb="FFFF0000"/>
              </font>
            </x14:dxf>
          </x14:cfRule>
          <xm:sqref>I13:J13</xm:sqref>
        </x14:conditionalFormatting>
        <x14:conditionalFormatting xmlns:xm="http://schemas.microsoft.com/office/excel/2006/main">
          <x14:cfRule type="expression" priority="108" id="{0D05BB60-E16F-40F7-BFDC-1B9783F856EE}">
            <xm:f>規模別学校給食調理員配置状況!#REF!=#REF!</xm:f>
            <x14:dxf>
              <font>
                <b/>
                <i val="0"/>
                <color rgb="FFFF0000"/>
              </font>
            </x14:dxf>
          </x14:cfRule>
          <xm:sqref>I15:J15</xm:sqref>
        </x14:conditionalFormatting>
        <x14:conditionalFormatting xmlns:xm="http://schemas.microsoft.com/office/excel/2006/main">
          <x14:cfRule type="expression" priority="109" id="{E6B6E378-53AB-414F-ABCD-642796048EB0}">
            <xm:f>規模別学校給食調理員配置状況!#REF!=#REF!</xm:f>
            <x14:dxf>
              <font>
                <b/>
                <i val="0"/>
                <color rgb="FFFF0000"/>
              </font>
            </x14:dxf>
          </x14:cfRule>
          <xm:sqref>I17:J17</xm:sqref>
        </x14:conditionalFormatting>
        <x14:conditionalFormatting xmlns:xm="http://schemas.microsoft.com/office/excel/2006/main">
          <x14:cfRule type="expression" priority="110" id="{FCCA24E8-2516-476E-B294-BFD364F5F56F}">
            <xm:f>規模別学校給食調理員配置状況!#REF!=#REF!</xm:f>
            <x14:dxf>
              <font>
                <b/>
                <i val="0"/>
                <color rgb="FFFF0000"/>
              </font>
            </x14:dxf>
          </x14:cfRule>
          <xm:sqref>C6</xm:sqref>
        </x14:conditionalFormatting>
        <x14:conditionalFormatting xmlns:xm="http://schemas.microsoft.com/office/excel/2006/main">
          <x14:cfRule type="expression" priority="111" id="{BA1D6BA4-81E5-400E-A013-553F63B50ACA}">
            <xm:f>規模別学校給食調理員配置状況!#REF!=#REF!</xm:f>
            <x14:dxf>
              <font>
                <b/>
                <i val="0"/>
                <color rgb="FFFF0000"/>
              </font>
            </x14:dxf>
          </x14:cfRule>
          <xm:sqref>C8</xm:sqref>
        </x14:conditionalFormatting>
        <x14:conditionalFormatting xmlns:xm="http://schemas.microsoft.com/office/excel/2006/main">
          <x14:cfRule type="expression" priority="112" id="{E27D0C40-AEFA-42DD-93B5-510E3CB2D187}">
            <xm:f>規模別学校給食調理員配置状況!#REF!=#REF!</xm:f>
            <x14:dxf>
              <font>
                <b/>
                <i val="0"/>
                <color rgb="FFFF0000"/>
              </font>
            </x14:dxf>
          </x14:cfRule>
          <xm:sqref>C10</xm:sqref>
        </x14:conditionalFormatting>
        <x14:conditionalFormatting xmlns:xm="http://schemas.microsoft.com/office/excel/2006/main">
          <x14:cfRule type="expression" priority="113" id="{038620F3-FB07-4474-8ACF-DDEAE4F231FC}">
            <xm:f>規模別学校給食調理員配置状況!#REF!=#REF!</xm:f>
            <x14:dxf>
              <font>
                <b/>
                <i val="0"/>
                <color rgb="FFFF0000"/>
              </font>
            </x14:dxf>
          </x14:cfRule>
          <xm:sqref>C12</xm:sqref>
        </x14:conditionalFormatting>
        <x14:conditionalFormatting xmlns:xm="http://schemas.microsoft.com/office/excel/2006/main">
          <x14:cfRule type="expression" priority="114" id="{9AC3F5D8-E2CF-4E74-9A7F-61E84C48D64E}">
            <xm:f>規模別学校給食調理員配置状況!#REF!=#REF!</xm:f>
            <x14:dxf>
              <font>
                <b/>
                <i val="0"/>
                <color rgb="FFFF0000"/>
              </font>
            </x14:dxf>
          </x14:cfRule>
          <xm:sqref>C14</xm:sqref>
        </x14:conditionalFormatting>
        <x14:conditionalFormatting xmlns:xm="http://schemas.microsoft.com/office/excel/2006/main">
          <x14:cfRule type="expression" priority="115" id="{AEDA1D0E-7C89-49AD-9C86-545CB9A2DD29}">
            <xm:f>規模別学校給食調理員配置状況!#REF!=#REF!</xm:f>
            <x14:dxf>
              <font>
                <b/>
                <i val="0"/>
                <color rgb="FFFF0000"/>
              </font>
            </x14:dxf>
          </x14:cfRule>
          <xm:sqref>C16</xm:sqref>
        </x14:conditionalFormatting>
        <x14:conditionalFormatting xmlns:xm="http://schemas.microsoft.com/office/excel/2006/main">
          <x14:cfRule type="expression" priority="116" id="{AB728AFA-C019-40A4-BE13-574D1EB92FC8}">
            <xm:f>規模別学校給食調理員配置状況!#REF!=#REF!</xm:f>
            <x14:dxf>
              <font>
                <b/>
                <i val="0"/>
                <color rgb="FFFF0000"/>
              </font>
            </x14:dxf>
          </x14:cfRule>
          <xm:sqref>C18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H50"/>
  <sheetViews>
    <sheetView showGridLines="0" view="pageBreakPreview" zoomScale="87" zoomScaleNormal="100" zoomScaleSheetLayoutView="87" workbookViewId="0">
      <selection activeCell="M2" sqref="M2:Q3"/>
    </sheetView>
  </sheetViews>
  <sheetFormatPr defaultRowHeight="13.5" x14ac:dyDescent="0.15"/>
  <cols>
    <col min="1" max="1" width="2.625" style="2" customWidth="1"/>
    <col min="2" max="2" width="13.125" style="2" customWidth="1"/>
    <col min="3" max="3" width="13" style="2" customWidth="1"/>
    <col min="4" max="5" width="9.375" style="2" customWidth="1"/>
    <col min="6" max="6" width="10.5" style="2" customWidth="1"/>
    <col min="7" max="11" width="9" style="2"/>
    <col min="12" max="12" width="8.375" style="2" customWidth="1"/>
    <col min="13" max="16384" width="9" style="2"/>
  </cols>
  <sheetData>
    <row r="1" spans="1:34" ht="16.5" customHeight="1" x14ac:dyDescent="0.15">
      <c r="M1" s="62" t="s">
        <v>34</v>
      </c>
      <c r="N1" s="234" t="str">
        <f>学校給食実施状況!K1</f>
        <v>熊本県</v>
      </c>
      <c r="O1" s="235"/>
      <c r="P1" s="236"/>
    </row>
    <row r="2" spans="1:34" ht="16.5" customHeight="1" x14ac:dyDescent="0.15">
      <c r="A2" s="4" t="s">
        <v>120</v>
      </c>
    </row>
    <row r="3" spans="1:34" ht="16.5" customHeight="1" x14ac:dyDescent="0.15"/>
    <row r="4" spans="1:34" ht="14.25" thickBot="1" x14ac:dyDescent="0.2">
      <c r="B4" s="2" t="s">
        <v>108</v>
      </c>
      <c r="M4" s="198"/>
      <c r="O4" s="12"/>
      <c r="P4" s="12"/>
    </row>
    <row r="5" spans="1:34" ht="17.25" customHeight="1" x14ac:dyDescent="0.15">
      <c r="B5" s="317" t="s">
        <v>56</v>
      </c>
      <c r="C5" s="318"/>
      <c r="D5" s="88" t="s">
        <v>57</v>
      </c>
      <c r="E5" s="89" t="s">
        <v>58</v>
      </c>
      <c r="F5" s="89" t="s">
        <v>59</v>
      </c>
      <c r="G5" s="89" t="s">
        <v>60</v>
      </c>
      <c r="H5" s="89" t="s">
        <v>61</v>
      </c>
      <c r="I5" s="89" t="s">
        <v>62</v>
      </c>
      <c r="J5" s="89" t="s">
        <v>63</v>
      </c>
      <c r="K5" s="89" t="s">
        <v>64</v>
      </c>
      <c r="L5" s="90" t="s">
        <v>65</v>
      </c>
      <c r="M5" s="309" t="s">
        <v>66</v>
      </c>
    </row>
    <row r="6" spans="1:34" ht="17.25" customHeight="1" x14ac:dyDescent="0.15">
      <c r="B6" s="319"/>
      <c r="C6" s="320"/>
      <c r="D6" s="191"/>
      <c r="E6" s="192"/>
      <c r="F6" s="192"/>
      <c r="G6" s="192"/>
      <c r="H6" s="192"/>
      <c r="I6" s="192"/>
      <c r="J6" s="192"/>
      <c r="K6" s="192"/>
      <c r="L6" s="93"/>
      <c r="M6" s="310"/>
    </row>
    <row r="7" spans="1:34" ht="17.25" customHeight="1" x14ac:dyDescent="0.15">
      <c r="B7" s="319"/>
      <c r="C7" s="320"/>
      <c r="D7" s="91" t="s">
        <v>67</v>
      </c>
      <c r="E7" s="92" t="s">
        <v>68</v>
      </c>
      <c r="F7" s="92" t="s">
        <v>68</v>
      </c>
      <c r="G7" s="92" t="s">
        <v>68</v>
      </c>
      <c r="H7" s="92" t="s">
        <v>68</v>
      </c>
      <c r="I7" s="92" t="s">
        <v>68</v>
      </c>
      <c r="J7" s="92" t="s">
        <v>68</v>
      </c>
      <c r="K7" s="92" t="s">
        <v>68</v>
      </c>
      <c r="L7" s="93"/>
      <c r="M7" s="310"/>
    </row>
    <row r="8" spans="1:34" ht="18" customHeight="1" thickBot="1" x14ac:dyDescent="0.2">
      <c r="B8" s="321"/>
      <c r="C8" s="322"/>
      <c r="D8" s="94" t="s">
        <v>69</v>
      </c>
      <c r="E8" s="95" t="s">
        <v>70</v>
      </c>
      <c r="F8" s="95" t="s">
        <v>71</v>
      </c>
      <c r="G8" s="95" t="s">
        <v>72</v>
      </c>
      <c r="H8" s="95" t="s">
        <v>73</v>
      </c>
      <c r="I8" s="95" t="s">
        <v>74</v>
      </c>
      <c r="J8" s="95" t="s">
        <v>75</v>
      </c>
      <c r="K8" s="95" t="s">
        <v>76</v>
      </c>
      <c r="L8" s="96" t="s">
        <v>77</v>
      </c>
      <c r="M8" s="310"/>
    </row>
    <row r="9" spans="1:34" ht="17.25" customHeight="1" thickTop="1" thickBot="1" x14ac:dyDescent="0.2">
      <c r="B9" s="323" t="s">
        <v>19</v>
      </c>
      <c r="C9" s="97" t="s">
        <v>31</v>
      </c>
      <c r="D9" s="149">
        <f>SUM([3]はじめ:おわり!$D9)</f>
        <v>0</v>
      </c>
      <c r="E9" s="149">
        <f>SUM([3]はじめ:おわり!$E9)</f>
        <v>0</v>
      </c>
      <c r="F9" s="149">
        <f>SUM([3]はじめ:おわり!$F9)</f>
        <v>0</v>
      </c>
      <c r="G9" s="149">
        <f>SUM([3]はじめ:おわり!$G9)</f>
        <v>0</v>
      </c>
      <c r="H9" s="149">
        <f>SUM([3]はじめ:おわり!$H9)</f>
        <v>0</v>
      </c>
      <c r="I9" s="149">
        <f>SUM([3]はじめ:おわり!$I9)</f>
        <v>0</v>
      </c>
      <c r="J9" s="149">
        <f>SUM([3]はじめ:おわり!$J9)</f>
        <v>0</v>
      </c>
      <c r="K9" s="149">
        <f>SUM([3]はじめ:おわり!$K9)</f>
        <v>0</v>
      </c>
      <c r="L9" s="150">
        <f>SUM([3]はじめ:おわり!$L9)</f>
        <v>0</v>
      </c>
      <c r="M9" s="98">
        <f>SUM(D9:L9)</f>
        <v>0</v>
      </c>
      <c r="Q9" s="216"/>
      <c r="R9" s="216"/>
      <c r="S9" s="216"/>
    </row>
    <row r="10" spans="1:34" ht="17.25" customHeight="1" thickTop="1" x14ac:dyDescent="0.15">
      <c r="B10" s="324"/>
      <c r="C10" s="97" t="s">
        <v>21</v>
      </c>
      <c r="D10" s="149">
        <f>SUM([3]はじめ:おわり!$D10)</f>
        <v>0</v>
      </c>
      <c r="E10" s="149">
        <f>SUM([3]はじめ:おわり!$E10)</f>
        <v>0</v>
      </c>
      <c r="F10" s="149">
        <f>SUM([3]はじめ:おわり!$F10)</f>
        <v>0</v>
      </c>
      <c r="G10" s="149">
        <f>SUM([3]はじめ:おわり!$G10)</f>
        <v>0</v>
      </c>
      <c r="H10" s="149">
        <f>SUM([3]はじめ:おわり!$H10)</f>
        <v>0</v>
      </c>
      <c r="I10" s="149">
        <f>SUM([3]はじめ:おわり!$I10)</f>
        <v>0</v>
      </c>
      <c r="J10" s="149">
        <f>SUM([3]はじめ:おわり!$J10)</f>
        <v>0</v>
      </c>
      <c r="K10" s="149">
        <f>SUM([3]はじめ:おわり!$K10)</f>
        <v>0</v>
      </c>
      <c r="L10" s="150">
        <f>SUM([3]はじめ:おわり!$L10)</f>
        <v>0</v>
      </c>
      <c r="M10" s="134">
        <f>SUM(D10:L10)</f>
        <v>0</v>
      </c>
      <c r="Q10" s="216"/>
      <c r="R10" s="216"/>
      <c r="S10" s="216"/>
    </row>
    <row r="11" spans="1:34" s="99" customFormat="1" ht="17.25" customHeight="1" thickBot="1" x14ac:dyDescent="0.2">
      <c r="B11" s="289"/>
      <c r="C11" s="100" t="s">
        <v>78</v>
      </c>
      <c r="D11" s="101" t="str">
        <f>IF(D10=0,"",D9/D10)</f>
        <v/>
      </c>
      <c r="E11" s="101" t="str">
        <f t="shared" ref="E11:L11" si="0">IF(E10=0,"",E9/E10)</f>
        <v/>
      </c>
      <c r="F11" s="101" t="str">
        <f t="shared" si="0"/>
        <v/>
      </c>
      <c r="G11" s="101" t="str">
        <f t="shared" si="0"/>
        <v/>
      </c>
      <c r="H11" s="101" t="str">
        <f t="shared" si="0"/>
        <v/>
      </c>
      <c r="I11" s="101" t="str">
        <f t="shared" si="0"/>
        <v/>
      </c>
      <c r="J11" s="101" t="str">
        <f t="shared" si="0"/>
        <v/>
      </c>
      <c r="K11" s="101" t="str">
        <f t="shared" si="0"/>
        <v/>
      </c>
      <c r="L11" s="102" t="str">
        <f t="shared" si="0"/>
        <v/>
      </c>
      <c r="M11" s="103" t="str">
        <f>IF(M10=0,"",M9/M10)</f>
        <v/>
      </c>
      <c r="N11" s="2"/>
      <c r="O11" s="2"/>
      <c r="P11" s="2"/>
      <c r="Q11" s="216"/>
      <c r="R11" s="216"/>
      <c r="S11" s="216"/>
      <c r="T11" s="2"/>
      <c r="U11" s="2"/>
      <c r="V11" s="2"/>
      <c r="W11" s="2"/>
      <c r="X11" s="2"/>
      <c r="Y11" s="2"/>
      <c r="Z11" s="2"/>
      <c r="AA11" s="2"/>
      <c r="AB11" s="2"/>
      <c r="AC11" s="2"/>
      <c r="AD11" s="2"/>
      <c r="AE11" s="2"/>
      <c r="AF11" s="2"/>
      <c r="AG11" s="2"/>
      <c r="AH11" s="2"/>
    </row>
    <row r="12" spans="1:34" ht="17.25" customHeight="1" thickTop="1" thickBot="1" x14ac:dyDescent="0.2">
      <c r="B12" s="323" t="s">
        <v>25</v>
      </c>
      <c r="C12" s="97" t="s">
        <v>31</v>
      </c>
      <c r="D12" s="149">
        <f>SUM([3]はじめ:おわり!$D12)</f>
        <v>0</v>
      </c>
      <c r="E12" s="149">
        <f>SUM([3]はじめ:おわり!$E12)</f>
        <v>0</v>
      </c>
      <c r="F12" s="149">
        <f>SUM([3]はじめ:おわり!$F12)</f>
        <v>0</v>
      </c>
      <c r="G12" s="149">
        <f>SUM([3]はじめ:おわり!$G12)</f>
        <v>0</v>
      </c>
      <c r="H12" s="149">
        <f>SUM([3]はじめ:おわり!$H12)</f>
        <v>0</v>
      </c>
      <c r="I12" s="149">
        <f>SUM([3]はじめ:おわり!$I12)</f>
        <v>0</v>
      </c>
      <c r="J12" s="149">
        <f>SUM([3]はじめ:おわり!$J12)</f>
        <v>0</v>
      </c>
      <c r="K12" s="149">
        <f>SUM([3]はじめ:おわり!$K12)</f>
        <v>0</v>
      </c>
      <c r="L12" s="150">
        <f>SUM([3]はじめ:おわり!$L12)</f>
        <v>0</v>
      </c>
      <c r="M12" s="98">
        <f>SUM(D12:L12)</f>
        <v>0</v>
      </c>
    </row>
    <row r="13" spans="1:34" ht="17.25" customHeight="1" thickTop="1" x14ac:dyDescent="0.15">
      <c r="B13" s="324"/>
      <c r="C13" s="97" t="s">
        <v>21</v>
      </c>
      <c r="D13" s="149">
        <f>SUM([3]はじめ:おわり!$D13)</f>
        <v>0</v>
      </c>
      <c r="E13" s="149">
        <f>SUM([3]はじめ:おわり!$E13)</f>
        <v>0</v>
      </c>
      <c r="F13" s="149">
        <f>SUM([3]はじめ:おわり!$F13)</f>
        <v>0</v>
      </c>
      <c r="G13" s="149">
        <f>SUM([3]はじめ:おわり!$G13)</f>
        <v>0</v>
      </c>
      <c r="H13" s="149">
        <f>SUM([3]はじめ:おわり!$H13)</f>
        <v>0</v>
      </c>
      <c r="I13" s="149">
        <f>SUM([3]はじめ:おわり!$I13)</f>
        <v>0</v>
      </c>
      <c r="J13" s="149">
        <f>SUM([3]はじめ:おわり!$J13)</f>
        <v>0</v>
      </c>
      <c r="K13" s="149">
        <f>SUM([3]はじめ:おわり!$K13)</f>
        <v>0</v>
      </c>
      <c r="L13" s="150">
        <f>SUM([3]はじめ:おわり!$L13)</f>
        <v>0</v>
      </c>
      <c r="M13" s="134">
        <f>SUM(D13:L13)</f>
        <v>0</v>
      </c>
    </row>
    <row r="14" spans="1:34" s="99" customFormat="1" ht="17.25" customHeight="1" thickBot="1" x14ac:dyDescent="0.2">
      <c r="B14" s="289"/>
      <c r="C14" s="100" t="s">
        <v>78</v>
      </c>
      <c r="D14" s="101" t="str">
        <f t="shared" ref="D14:L14" si="1">IF(D13=0,"",D12/D13)</f>
        <v/>
      </c>
      <c r="E14" s="101"/>
      <c r="F14" s="101" t="str">
        <f t="shared" si="1"/>
        <v/>
      </c>
      <c r="G14" s="101" t="str">
        <f t="shared" si="1"/>
        <v/>
      </c>
      <c r="H14" s="101" t="str">
        <f t="shared" si="1"/>
        <v/>
      </c>
      <c r="I14" s="101" t="str">
        <f t="shared" si="1"/>
        <v/>
      </c>
      <c r="J14" s="101" t="str">
        <f t="shared" si="1"/>
        <v/>
      </c>
      <c r="K14" s="101" t="str">
        <f t="shared" si="1"/>
        <v/>
      </c>
      <c r="L14" s="102" t="str">
        <f t="shared" si="1"/>
        <v/>
      </c>
      <c r="M14" s="103" t="str">
        <f>IF(M13=0,"",M12/M13)</f>
        <v/>
      </c>
      <c r="N14" s="2"/>
      <c r="O14" s="2"/>
      <c r="P14" s="2"/>
      <c r="Q14" s="2"/>
      <c r="R14" s="2"/>
      <c r="S14" s="2"/>
      <c r="T14" s="2"/>
      <c r="U14" s="2"/>
      <c r="V14" s="2"/>
      <c r="W14" s="2"/>
      <c r="X14" s="2"/>
      <c r="Y14" s="2"/>
      <c r="Z14" s="2"/>
      <c r="AA14" s="2"/>
      <c r="AB14" s="2"/>
      <c r="AC14" s="2"/>
      <c r="AD14" s="2"/>
      <c r="AE14" s="2"/>
      <c r="AF14" s="2"/>
      <c r="AG14" s="2"/>
      <c r="AH14" s="2"/>
    </row>
    <row r="15" spans="1:34" ht="17.25" customHeight="1" thickTop="1" thickBot="1" x14ac:dyDescent="0.2">
      <c r="B15" s="276" t="s">
        <v>50</v>
      </c>
      <c r="C15" s="97" t="s">
        <v>31</v>
      </c>
      <c r="D15" s="149">
        <f>SUM([3]はじめ:おわり!$D15)</f>
        <v>0</v>
      </c>
      <c r="E15" s="149">
        <f>SUM([3]はじめ:おわり!$E15)</f>
        <v>0</v>
      </c>
      <c r="F15" s="149">
        <f>SUM([3]はじめ:おわり!$F15)</f>
        <v>0</v>
      </c>
      <c r="G15" s="149">
        <f>SUM([3]はじめ:おわり!$G15)</f>
        <v>0</v>
      </c>
      <c r="H15" s="149">
        <f>SUM([3]はじめ:おわり!$H15)</f>
        <v>0</v>
      </c>
      <c r="I15" s="149">
        <f>SUM([3]はじめ:おわり!$I15)</f>
        <v>0</v>
      </c>
      <c r="J15" s="149">
        <f>SUM([3]はじめ:おわり!$J15)</f>
        <v>0</v>
      </c>
      <c r="K15" s="149">
        <f>SUM([3]はじめ:おわり!$K15)</f>
        <v>0</v>
      </c>
      <c r="L15" s="150">
        <f>SUM([3]はじめ:おわり!$L15)</f>
        <v>0</v>
      </c>
      <c r="M15" s="98">
        <f>SUM(D15:L15)</f>
        <v>0</v>
      </c>
    </row>
    <row r="16" spans="1:34" ht="17.25" customHeight="1" thickTop="1" x14ac:dyDescent="0.15">
      <c r="B16" s="324"/>
      <c r="C16" s="97" t="s">
        <v>21</v>
      </c>
      <c r="D16" s="149">
        <f>SUM([3]はじめ:おわり!$D16)</f>
        <v>0</v>
      </c>
      <c r="E16" s="149">
        <f>SUM([3]はじめ:おわり!$E16)</f>
        <v>0</v>
      </c>
      <c r="F16" s="149">
        <f>SUM([3]はじめ:おわり!$F16)</f>
        <v>0</v>
      </c>
      <c r="G16" s="149">
        <f>SUM([3]はじめ:おわり!$G16)</f>
        <v>0</v>
      </c>
      <c r="H16" s="149">
        <f>SUM([3]はじめ:おわり!$H16)</f>
        <v>0</v>
      </c>
      <c r="I16" s="149">
        <f>SUM([3]はじめ:おわり!$I16)</f>
        <v>0</v>
      </c>
      <c r="J16" s="149">
        <f>SUM([3]はじめ:おわり!$J16)</f>
        <v>0</v>
      </c>
      <c r="K16" s="149">
        <f>SUM([3]はじめ:おわり!$K16)</f>
        <v>0</v>
      </c>
      <c r="L16" s="150">
        <f>SUM([3]はじめ:おわり!$L16)</f>
        <v>0</v>
      </c>
      <c r="M16" s="134">
        <f>SUM(D16:L16)</f>
        <v>0</v>
      </c>
    </row>
    <row r="17" spans="2:34" s="99" customFormat="1" ht="17.25" customHeight="1" thickBot="1" x14ac:dyDescent="0.2">
      <c r="B17" s="289"/>
      <c r="C17" s="100" t="s">
        <v>78</v>
      </c>
      <c r="D17" s="101" t="str">
        <f>IF(D16=0,"",D15/D16)</f>
        <v/>
      </c>
      <c r="E17" s="101" t="str">
        <f t="shared" ref="E17:L17" si="2">IF(E16=0,"",E15/E16)</f>
        <v/>
      </c>
      <c r="F17" s="101" t="str">
        <f t="shared" si="2"/>
        <v/>
      </c>
      <c r="G17" s="101" t="str">
        <f t="shared" si="2"/>
        <v/>
      </c>
      <c r="H17" s="101" t="str">
        <f t="shared" si="2"/>
        <v/>
      </c>
      <c r="I17" s="101" t="str">
        <f t="shared" si="2"/>
        <v/>
      </c>
      <c r="J17" s="101" t="str">
        <f t="shared" si="2"/>
        <v/>
      </c>
      <c r="K17" s="101" t="str">
        <f t="shared" si="2"/>
        <v/>
      </c>
      <c r="L17" s="102" t="str">
        <f t="shared" si="2"/>
        <v/>
      </c>
      <c r="M17" s="103" t="str">
        <f>IF(M16=0,"",M15/M16)</f>
        <v/>
      </c>
      <c r="N17" s="2"/>
      <c r="O17" s="2"/>
      <c r="P17" s="2"/>
      <c r="Q17" s="2"/>
      <c r="R17" s="2"/>
      <c r="S17" s="2"/>
      <c r="T17" s="2"/>
      <c r="U17" s="2"/>
      <c r="V17" s="2"/>
      <c r="W17" s="2"/>
      <c r="X17" s="2"/>
      <c r="Y17" s="2"/>
      <c r="Z17" s="2"/>
      <c r="AA17" s="2"/>
      <c r="AB17" s="2"/>
      <c r="AC17" s="2"/>
      <c r="AD17" s="2"/>
      <c r="AE17" s="2"/>
      <c r="AF17" s="2"/>
      <c r="AG17" s="2"/>
      <c r="AH17" s="2"/>
    </row>
    <row r="18" spans="2:34" ht="17.25" customHeight="1" thickTop="1" thickBot="1" x14ac:dyDescent="0.2">
      <c r="B18" s="276" t="s">
        <v>55</v>
      </c>
      <c r="C18" s="97" t="s">
        <v>31</v>
      </c>
      <c r="D18" s="149">
        <f>SUM([3]はじめ:おわり!$D18)</f>
        <v>0</v>
      </c>
      <c r="E18" s="149">
        <f>SUM([3]はじめ:おわり!$E18)</f>
        <v>0</v>
      </c>
      <c r="F18" s="149">
        <f>SUM([3]はじめ:おわり!$F18)</f>
        <v>0</v>
      </c>
      <c r="G18" s="149">
        <f>SUM([3]はじめ:おわり!$G18)</f>
        <v>0</v>
      </c>
      <c r="H18" s="149">
        <f>SUM([3]はじめ:おわり!$H18)</f>
        <v>0</v>
      </c>
      <c r="I18" s="149">
        <f>SUM([3]はじめ:おわり!$I18)</f>
        <v>0</v>
      </c>
      <c r="J18" s="149">
        <f>SUM([3]はじめ:おわり!$J18)</f>
        <v>0</v>
      </c>
      <c r="K18" s="149">
        <f>SUM([3]はじめ:おわり!$K18)</f>
        <v>0</v>
      </c>
      <c r="L18" s="150">
        <f>SUM([3]はじめ:おわり!$L18)</f>
        <v>0</v>
      </c>
      <c r="M18" s="98">
        <f>SUM(D18:L18)</f>
        <v>0</v>
      </c>
    </row>
    <row r="19" spans="2:34" ht="17.25" customHeight="1" thickTop="1" x14ac:dyDescent="0.15">
      <c r="B19" s="324"/>
      <c r="C19" s="97" t="s">
        <v>21</v>
      </c>
      <c r="D19" s="149">
        <f>SUM([3]はじめ:おわり!$D19)</f>
        <v>0</v>
      </c>
      <c r="E19" s="149">
        <f>SUM([3]はじめ:おわり!$E19)</f>
        <v>0</v>
      </c>
      <c r="F19" s="149">
        <f>SUM([3]はじめ:おわり!$F19)</f>
        <v>0</v>
      </c>
      <c r="G19" s="149">
        <f>SUM([3]はじめ:おわり!$G19)</f>
        <v>0</v>
      </c>
      <c r="H19" s="149">
        <f>SUM([3]はじめ:おわり!$H19)</f>
        <v>0</v>
      </c>
      <c r="I19" s="149">
        <f>SUM([3]はじめ:おわり!$I19)</f>
        <v>0</v>
      </c>
      <c r="J19" s="149">
        <f>SUM([3]はじめ:おわり!$J19)</f>
        <v>0</v>
      </c>
      <c r="K19" s="149">
        <f>SUM([3]はじめ:おわり!$K19)</f>
        <v>0</v>
      </c>
      <c r="L19" s="150">
        <f>SUM([3]はじめ:おわり!$L19)</f>
        <v>0</v>
      </c>
      <c r="M19" s="134">
        <f>SUM(D19:L19)</f>
        <v>0</v>
      </c>
    </row>
    <row r="20" spans="2:34" s="99" customFormat="1" ht="17.25" customHeight="1" thickBot="1" x14ac:dyDescent="0.2">
      <c r="B20" s="289"/>
      <c r="C20" s="100" t="s">
        <v>78</v>
      </c>
      <c r="D20" s="101" t="str">
        <f t="shared" ref="D20:L20" si="3">IF(D19=0,"",D18/D19)</f>
        <v/>
      </c>
      <c r="E20" s="101" t="str">
        <f>IF(E19=0,"",E18/E19)</f>
        <v/>
      </c>
      <c r="F20" s="101" t="str">
        <f t="shared" si="3"/>
        <v/>
      </c>
      <c r="G20" s="101" t="str">
        <f t="shared" si="3"/>
        <v/>
      </c>
      <c r="H20" s="101" t="str">
        <f t="shared" si="3"/>
        <v/>
      </c>
      <c r="I20" s="101" t="str">
        <f t="shared" si="3"/>
        <v/>
      </c>
      <c r="J20" s="101" t="str">
        <f t="shared" si="3"/>
        <v/>
      </c>
      <c r="K20" s="101" t="str">
        <f t="shared" si="3"/>
        <v/>
      </c>
      <c r="L20" s="102" t="str">
        <f t="shared" si="3"/>
        <v/>
      </c>
      <c r="M20" s="103" t="str">
        <f>IF(M19=0,"",M18/M19)</f>
        <v/>
      </c>
      <c r="N20" s="2"/>
      <c r="O20" s="2"/>
      <c r="P20" s="2"/>
      <c r="Q20" s="2"/>
      <c r="R20" s="2"/>
      <c r="S20" s="2"/>
      <c r="T20" s="2"/>
      <c r="U20" s="2"/>
      <c r="V20" s="2"/>
      <c r="W20" s="2"/>
      <c r="X20" s="2"/>
      <c r="Y20" s="2"/>
      <c r="Z20" s="2"/>
      <c r="AA20" s="2"/>
      <c r="AB20" s="2"/>
      <c r="AC20" s="2"/>
      <c r="AD20" s="2"/>
      <c r="AE20" s="2"/>
      <c r="AF20" s="2"/>
      <c r="AG20" s="2"/>
      <c r="AH20" s="2"/>
    </row>
    <row r="21" spans="2:34" ht="17.25" customHeight="1" thickTop="1" thickBot="1" x14ac:dyDescent="0.2">
      <c r="B21" s="276" t="s">
        <v>49</v>
      </c>
      <c r="C21" s="97" t="s">
        <v>31</v>
      </c>
      <c r="D21" s="149">
        <f>SUM([3]はじめ:おわり!$D21)</f>
        <v>10</v>
      </c>
      <c r="E21" s="149">
        <f>SUM([3]はじめ:おわり!$E21)</f>
        <v>11</v>
      </c>
      <c r="F21" s="149">
        <f>SUM([3]はじめ:おわり!$F21)</f>
        <v>15</v>
      </c>
      <c r="G21" s="149">
        <f>SUM([3]はじめ:おわり!$G21)</f>
        <v>0</v>
      </c>
      <c r="H21" s="149">
        <f>SUM([3]はじめ:おわり!$H21)</f>
        <v>0</v>
      </c>
      <c r="I21" s="149">
        <f>SUM([3]はじめ:おわり!$I21)</f>
        <v>0</v>
      </c>
      <c r="J21" s="149">
        <f>SUM([3]はじめ:おわり!$J21)</f>
        <v>0</v>
      </c>
      <c r="K21" s="149">
        <f>SUM([3]はじめ:おわり!$K21)</f>
        <v>0</v>
      </c>
      <c r="L21" s="150">
        <f>SUM([3]はじめ:おわり!$L21)</f>
        <v>0</v>
      </c>
      <c r="M21" s="98">
        <f>SUM(D21:L21)</f>
        <v>36</v>
      </c>
    </row>
    <row r="22" spans="2:34" ht="17.25" customHeight="1" thickTop="1" x14ac:dyDescent="0.15">
      <c r="B22" s="300"/>
      <c r="C22" s="97" t="s">
        <v>21</v>
      </c>
      <c r="D22" s="149">
        <f>SUM([3]はじめ:おわり!$D22)</f>
        <v>3</v>
      </c>
      <c r="E22" s="149">
        <f>SUM([3]はじめ:おわり!$E22)</f>
        <v>4</v>
      </c>
      <c r="F22" s="149">
        <f>SUM([3]はじめ:おわり!$F22)</f>
        <v>4</v>
      </c>
      <c r="G22" s="149">
        <f>SUM([3]はじめ:おわり!$G22)</f>
        <v>0</v>
      </c>
      <c r="H22" s="149">
        <f>SUM([3]はじめ:おわり!$H22)</f>
        <v>0</v>
      </c>
      <c r="I22" s="149">
        <f>SUM([3]はじめ:おわり!$I22)</f>
        <v>0</v>
      </c>
      <c r="J22" s="149">
        <f>SUM([3]はじめ:おわり!$J22)</f>
        <v>0</v>
      </c>
      <c r="K22" s="149">
        <f>SUM([3]はじめ:おわり!$K22)</f>
        <v>0</v>
      </c>
      <c r="L22" s="150">
        <f>SUM([3]はじめ:おわり!$L22)</f>
        <v>0</v>
      </c>
      <c r="M22" s="104">
        <f>SUM(D22:L22)</f>
        <v>11</v>
      </c>
    </row>
    <row r="23" spans="2:34" s="99" customFormat="1" ht="17.25" customHeight="1" thickBot="1" x14ac:dyDescent="0.2">
      <c r="B23" s="301"/>
      <c r="C23" s="100" t="s">
        <v>78</v>
      </c>
      <c r="D23" s="101">
        <f t="shared" ref="D23:L23" si="4">IF(D22=0,"",D21/D22)</f>
        <v>3.3333333333333335</v>
      </c>
      <c r="E23" s="101">
        <f t="shared" si="4"/>
        <v>2.75</v>
      </c>
      <c r="F23" s="101">
        <f t="shared" si="4"/>
        <v>3.75</v>
      </c>
      <c r="G23" s="101" t="str">
        <f t="shared" si="4"/>
        <v/>
      </c>
      <c r="H23" s="101" t="str">
        <f t="shared" si="4"/>
        <v/>
      </c>
      <c r="I23" s="101" t="str">
        <f t="shared" si="4"/>
        <v/>
      </c>
      <c r="J23" s="101" t="str">
        <f t="shared" si="4"/>
        <v/>
      </c>
      <c r="K23" s="101" t="str">
        <f t="shared" si="4"/>
        <v/>
      </c>
      <c r="L23" s="102" t="str">
        <f t="shared" si="4"/>
        <v/>
      </c>
      <c r="M23" s="105">
        <f>IF(M22=0,"",M21/M22)</f>
        <v>3.2727272727272729</v>
      </c>
      <c r="N23" s="2"/>
      <c r="O23" s="2"/>
      <c r="P23" s="2"/>
      <c r="Q23" s="2"/>
      <c r="R23" s="2"/>
      <c r="S23" s="2"/>
      <c r="T23" s="2"/>
      <c r="U23" s="2"/>
      <c r="V23" s="2"/>
      <c r="W23" s="2"/>
      <c r="X23" s="2"/>
      <c r="Y23" s="2"/>
      <c r="Z23" s="2"/>
      <c r="AA23" s="2"/>
      <c r="AB23" s="2"/>
      <c r="AC23" s="2"/>
      <c r="AD23" s="2"/>
      <c r="AE23" s="2"/>
      <c r="AF23" s="2"/>
      <c r="AG23" s="2"/>
      <c r="AH23" s="2"/>
    </row>
    <row r="24" spans="2:34" ht="17.25" customHeight="1" thickTop="1" thickBot="1" x14ac:dyDescent="0.2">
      <c r="B24" s="276" t="s">
        <v>29</v>
      </c>
      <c r="C24" s="97" t="s">
        <v>31</v>
      </c>
      <c r="D24" s="149">
        <f>SUM([3]はじめ:おわり!$D24)</f>
        <v>3</v>
      </c>
      <c r="E24" s="149">
        <f>SUM([3]はじめ:おわり!$E24)</f>
        <v>3</v>
      </c>
      <c r="F24" s="149">
        <f>SUM([3]はじめ:おわり!$F24)</f>
        <v>0</v>
      </c>
      <c r="G24" s="149">
        <f>SUM([3]はじめ:おわり!$G24)</f>
        <v>0</v>
      </c>
      <c r="H24" s="149">
        <f>SUM([3]はじめ:おわり!$H24)</f>
        <v>0</v>
      </c>
      <c r="I24" s="149">
        <f>SUM([3]はじめ:おわり!$I24)</f>
        <v>0</v>
      </c>
      <c r="J24" s="149">
        <f>SUM([3]はじめ:おわり!$J24)</f>
        <v>0</v>
      </c>
      <c r="K24" s="149">
        <f>SUM([3]はじめ:おわり!$K24)</f>
        <v>0</v>
      </c>
      <c r="L24" s="150">
        <f>SUM([3]はじめ:おわり!$L24)</f>
        <v>0</v>
      </c>
      <c r="M24" s="98">
        <f>SUM(D24:L24)</f>
        <v>6</v>
      </c>
    </row>
    <row r="25" spans="2:34" ht="17.25" customHeight="1" thickTop="1" thickBot="1" x14ac:dyDescent="0.2">
      <c r="B25" s="302"/>
      <c r="C25" s="193" t="s">
        <v>21</v>
      </c>
      <c r="D25" s="194">
        <f>SUM([3]はじめ:おわり!$D25)</f>
        <v>1</v>
      </c>
      <c r="E25" s="194">
        <f>SUM([3]はじめ:おわり!$E25)</f>
        <v>1</v>
      </c>
      <c r="F25" s="194">
        <f>SUM([3]はじめ:おわり!$F25)</f>
        <v>0</v>
      </c>
      <c r="G25" s="194">
        <f>SUM([3]はじめ:おわり!$G25)</f>
        <v>0</v>
      </c>
      <c r="H25" s="194">
        <f>SUM([3]はじめ:おわり!$H25)</f>
        <v>0</v>
      </c>
      <c r="I25" s="194">
        <f>SUM([3]はじめ:おわり!$I25)</f>
        <v>0</v>
      </c>
      <c r="J25" s="194">
        <f>SUM([3]はじめ:おわり!$J25)</f>
        <v>0</v>
      </c>
      <c r="K25" s="194">
        <f>SUM([3]はじめ:おわり!$K25)</f>
        <v>0</v>
      </c>
      <c r="L25" s="195">
        <f>SUM([3]はじめ:おわり!$L25)</f>
        <v>0</v>
      </c>
      <c r="M25" s="196">
        <f>SUM(D25:L25)</f>
        <v>2</v>
      </c>
    </row>
    <row r="26" spans="2:34" s="70" customFormat="1" x14ac:dyDescent="0.15">
      <c r="B26" s="125"/>
      <c r="C26" s="1" t="s">
        <v>111</v>
      </c>
      <c r="D26" s="118"/>
      <c r="E26" s="118"/>
      <c r="F26" s="118"/>
      <c r="G26" s="118"/>
      <c r="H26" s="118"/>
      <c r="I26" s="118"/>
      <c r="J26" s="118"/>
      <c r="K26" s="118"/>
      <c r="L26" s="118"/>
    </row>
    <row r="27" spans="2:34" s="70" customFormat="1" x14ac:dyDescent="0.15">
      <c r="B27" s="126"/>
      <c r="C27" s="1" t="s">
        <v>114</v>
      </c>
      <c r="D27" s="118"/>
      <c r="E27" s="118"/>
      <c r="F27" s="118"/>
      <c r="G27" s="118"/>
      <c r="H27" s="118"/>
      <c r="I27" s="118"/>
      <c r="J27" s="118"/>
      <c r="K27" s="118"/>
      <c r="L27" s="118"/>
      <c r="Q27" s="137"/>
    </row>
    <row r="28" spans="2:34" x14ac:dyDescent="0.15">
      <c r="B28" s="109"/>
      <c r="C28" s="12"/>
      <c r="D28" s="12"/>
      <c r="E28" s="12"/>
      <c r="F28" s="12"/>
      <c r="G28" s="12"/>
      <c r="H28" s="12"/>
      <c r="I28" s="12"/>
      <c r="J28" s="12"/>
      <c r="K28" s="12"/>
      <c r="L28" s="12"/>
    </row>
    <row r="29" spans="2:34" ht="14.25" thickBot="1" x14ac:dyDescent="0.2">
      <c r="B29" s="2" t="s">
        <v>109</v>
      </c>
    </row>
    <row r="30" spans="2:34" ht="13.5" customHeight="1" x14ac:dyDescent="0.15">
      <c r="B30" s="303" t="s">
        <v>79</v>
      </c>
      <c r="C30" s="304"/>
      <c r="D30" s="88" t="s">
        <v>57</v>
      </c>
      <c r="E30" s="110" t="s">
        <v>80</v>
      </c>
      <c r="F30" s="110" t="s">
        <v>81</v>
      </c>
      <c r="G30" s="110" t="s">
        <v>82</v>
      </c>
      <c r="H30" s="110" t="s">
        <v>83</v>
      </c>
      <c r="I30" s="110" t="s">
        <v>84</v>
      </c>
      <c r="J30" s="110" t="s">
        <v>85</v>
      </c>
      <c r="K30" s="110" t="s">
        <v>86</v>
      </c>
      <c r="L30" s="110" t="s">
        <v>87</v>
      </c>
      <c r="M30" s="110" t="s">
        <v>88</v>
      </c>
      <c r="N30" s="110" t="s">
        <v>89</v>
      </c>
      <c r="O30" s="110" t="s">
        <v>90</v>
      </c>
      <c r="P30" s="309" t="s">
        <v>66</v>
      </c>
    </row>
    <row r="31" spans="2:34" ht="15" x14ac:dyDescent="0.15">
      <c r="B31" s="305"/>
      <c r="C31" s="306"/>
      <c r="D31" s="111" t="s">
        <v>91</v>
      </c>
      <c r="E31" s="112" t="s">
        <v>92</v>
      </c>
      <c r="F31" s="112" t="s">
        <v>92</v>
      </c>
      <c r="G31" s="112" t="s">
        <v>92</v>
      </c>
      <c r="H31" s="112" t="s">
        <v>92</v>
      </c>
      <c r="I31" s="112" t="s">
        <v>92</v>
      </c>
      <c r="J31" s="112" t="s">
        <v>92</v>
      </c>
      <c r="K31" s="112" t="s">
        <v>92</v>
      </c>
      <c r="L31" s="112" t="s">
        <v>92</v>
      </c>
      <c r="M31" s="112" t="s">
        <v>92</v>
      </c>
      <c r="N31" s="112" t="s">
        <v>92</v>
      </c>
      <c r="O31" s="111"/>
      <c r="P31" s="310"/>
    </row>
    <row r="32" spans="2:34" ht="21.95" customHeight="1" thickBot="1" x14ac:dyDescent="0.2">
      <c r="B32" s="307"/>
      <c r="C32" s="308"/>
      <c r="D32" s="94" t="s">
        <v>69</v>
      </c>
      <c r="E32" s="113" t="s">
        <v>93</v>
      </c>
      <c r="F32" s="113" t="s">
        <v>76</v>
      </c>
      <c r="G32" s="113" t="s">
        <v>94</v>
      </c>
      <c r="H32" s="113" t="s">
        <v>95</v>
      </c>
      <c r="I32" s="113" t="s">
        <v>96</v>
      </c>
      <c r="J32" s="113" t="s">
        <v>97</v>
      </c>
      <c r="K32" s="113" t="s">
        <v>98</v>
      </c>
      <c r="L32" s="113" t="s">
        <v>99</v>
      </c>
      <c r="M32" s="113" t="s">
        <v>100</v>
      </c>
      <c r="N32" s="113" t="s">
        <v>101</v>
      </c>
      <c r="O32" s="96" t="s">
        <v>77</v>
      </c>
      <c r="P32" s="310"/>
    </row>
    <row r="33" spans="2:17" ht="17.25" customHeight="1" thickTop="1" thickBot="1" x14ac:dyDescent="0.2">
      <c r="B33" s="315" t="s">
        <v>31</v>
      </c>
      <c r="C33" s="316"/>
      <c r="D33" s="151">
        <f>SUM([3]はじめ:おわり!$D33)</f>
        <v>0</v>
      </c>
      <c r="E33" s="151">
        <f>SUM([3]はじめ:おわり!$E33)</f>
        <v>0</v>
      </c>
      <c r="F33" s="151">
        <f>SUM([3]はじめ:おわり!$F33)</f>
        <v>0</v>
      </c>
      <c r="G33" s="151">
        <f>SUM([3]はじめ:おわり!$G33)</f>
        <v>0</v>
      </c>
      <c r="H33" s="151">
        <f>SUM([3]はじめ:おわり!$H33)</f>
        <v>0</v>
      </c>
      <c r="I33" s="151">
        <f>SUM([3]はじめ:おわり!$I33)</f>
        <v>0</v>
      </c>
      <c r="J33" s="151">
        <f>SUM([3]はじめ:おわり!$J33)</f>
        <v>0</v>
      </c>
      <c r="K33" s="151">
        <f>SUM([3]はじめ:おわり!$K33)</f>
        <v>0</v>
      </c>
      <c r="L33" s="151">
        <f>SUM([3]はじめ:おわり!$L33)</f>
        <v>0</v>
      </c>
      <c r="M33" s="151">
        <f>SUM([3]はじめ:おわり!$M33)</f>
        <v>0</v>
      </c>
      <c r="N33" s="151">
        <f>SUM([3]はじめ:おわり!$N33)</f>
        <v>0</v>
      </c>
      <c r="O33" s="152">
        <f>SUM([3]はじめ:おわり!$O33)</f>
        <v>0</v>
      </c>
      <c r="P33" s="114">
        <f>SUM(D33:O33)</f>
        <v>0</v>
      </c>
    </row>
    <row r="34" spans="2:17" ht="17.25" customHeight="1" thickTop="1" x14ac:dyDescent="0.15">
      <c r="B34" s="315" t="s">
        <v>102</v>
      </c>
      <c r="C34" s="316"/>
      <c r="D34" s="153">
        <f>SUM([3]はじめ:おわり!$D34)</f>
        <v>0</v>
      </c>
      <c r="E34" s="153">
        <f>SUM([3]はじめ:おわり!$E34)</f>
        <v>0</v>
      </c>
      <c r="F34" s="153">
        <f>SUM([3]はじめ:おわり!$F34)</f>
        <v>0</v>
      </c>
      <c r="G34" s="153">
        <f>SUM([3]はじめ:おわり!$G34)</f>
        <v>0</v>
      </c>
      <c r="H34" s="153">
        <f>SUM([3]はじめ:おわり!$H34)</f>
        <v>0</v>
      </c>
      <c r="I34" s="153">
        <f>SUM([3]はじめ:おわり!$I34)</f>
        <v>0</v>
      </c>
      <c r="J34" s="153">
        <f>SUM([3]はじめ:おわり!$J34)</f>
        <v>0</v>
      </c>
      <c r="K34" s="153">
        <f>SUM([3]はじめ:おわり!$K34)</f>
        <v>0</v>
      </c>
      <c r="L34" s="153">
        <f>SUM([3]はじめ:おわり!$L34)</f>
        <v>0</v>
      </c>
      <c r="M34" s="153">
        <f>SUM([3]はじめ:おわり!$M34)</f>
        <v>0</v>
      </c>
      <c r="N34" s="153">
        <f>SUM([3]はじめ:おわり!$N34)</f>
        <v>0</v>
      </c>
      <c r="O34" s="154">
        <f>SUM([3]はじめ:おわり!$O34)</f>
        <v>0</v>
      </c>
      <c r="P34" s="115">
        <f>SUM(D34:O34)</f>
        <v>0</v>
      </c>
    </row>
    <row r="35" spans="2:17" ht="17.25" customHeight="1" thickBot="1" x14ac:dyDescent="0.2">
      <c r="B35" s="311" t="s">
        <v>103</v>
      </c>
      <c r="C35" s="312"/>
      <c r="D35" s="106" t="str">
        <f>IF(D33=0,"",D33/D34)</f>
        <v/>
      </c>
      <c r="E35" s="106" t="str">
        <f t="shared" ref="E35:O35" si="5">IF(E33=0,"",E33/E34)</f>
        <v/>
      </c>
      <c r="F35" s="106" t="str">
        <f t="shared" si="5"/>
        <v/>
      </c>
      <c r="G35" s="106" t="str">
        <f t="shared" si="5"/>
        <v/>
      </c>
      <c r="H35" s="106" t="str">
        <f t="shared" si="5"/>
        <v/>
      </c>
      <c r="I35" s="106" t="str">
        <f t="shared" si="5"/>
        <v/>
      </c>
      <c r="J35" s="106" t="str">
        <f t="shared" si="5"/>
        <v/>
      </c>
      <c r="K35" s="106" t="str">
        <f t="shared" si="5"/>
        <v/>
      </c>
      <c r="L35" s="106" t="str">
        <f>IF(L33=0,"",L33/L34)</f>
        <v/>
      </c>
      <c r="M35" s="106" t="str">
        <f t="shared" si="5"/>
        <v/>
      </c>
      <c r="N35" s="106" t="str">
        <f t="shared" si="5"/>
        <v/>
      </c>
      <c r="O35" s="107" t="str">
        <f t="shared" si="5"/>
        <v/>
      </c>
      <c r="P35" s="108" t="str">
        <f>IF(P33=0,"",P33/P34)</f>
        <v/>
      </c>
    </row>
    <row r="36" spans="2:17" s="70" customFormat="1" ht="13.5" customHeight="1" x14ac:dyDescent="0.15">
      <c r="B36" s="125" t="s">
        <v>30</v>
      </c>
      <c r="C36" s="1" t="s">
        <v>112</v>
      </c>
    </row>
    <row r="37" spans="2:17" s="70" customFormat="1" ht="13.5" customHeight="1" x14ac:dyDescent="0.15">
      <c r="B37" s="125"/>
      <c r="C37" s="1" t="s">
        <v>115</v>
      </c>
      <c r="Q37" s="137"/>
    </row>
    <row r="38" spans="2:17" s="70" customFormat="1" ht="15.75" customHeight="1" x14ac:dyDescent="0.15">
      <c r="B38" s="125"/>
      <c r="C38" s="126"/>
    </row>
    <row r="39" spans="2:17" s="70" customFormat="1" hidden="1" x14ac:dyDescent="0.15">
      <c r="B39" s="70" t="s">
        <v>104</v>
      </c>
      <c r="C39" s="1"/>
    </row>
    <row r="40" spans="2:17" s="70" customFormat="1" hidden="1" x14ac:dyDescent="0.15">
      <c r="B40" s="313" t="s">
        <v>105</v>
      </c>
      <c r="C40" s="314"/>
      <c r="D40" s="298"/>
    </row>
    <row r="41" spans="2:17" s="70" customFormat="1" ht="13.5" hidden="1" customHeight="1" x14ac:dyDescent="0.15">
      <c r="B41" s="297" t="s">
        <v>31</v>
      </c>
      <c r="C41" s="298"/>
      <c r="D41" s="127"/>
    </row>
    <row r="42" spans="2:17" s="70" customFormat="1" hidden="1" x14ac:dyDescent="0.15">
      <c r="B42" s="297" t="s">
        <v>21</v>
      </c>
      <c r="C42" s="299"/>
      <c r="D42" s="127"/>
    </row>
    <row r="43" spans="2:17" s="70" customFormat="1" ht="17.25" hidden="1" customHeight="1" x14ac:dyDescent="0.15">
      <c r="B43" s="128" t="s">
        <v>30</v>
      </c>
      <c r="C43" s="129" t="s">
        <v>106</v>
      </c>
      <c r="D43" s="118"/>
    </row>
    <row r="44" spans="2:17" s="70" customFormat="1" ht="20.25" hidden="1" customHeight="1" x14ac:dyDescent="0.15">
      <c r="B44" s="126"/>
      <c r="C44" s="130" t="s">
        <v>107</v>
      </c>
    </row>
    <row r="45" spans="2:17" s="70" customFormat="1" ht="18.75" customHeight="1" x14ac:dyDescent="0.15">
      <c r="C45" s="2"/>
      <c r="D45" s="2"/>
      <c r="E45" s="2"/>
      <c r="F45" s="2"/>
      <c r="G45" s="71"/>
    </row>
    <row r="46" spans="2:17" s="70" customFormat="1" ht="18.75" customHeight="1" x14ac:dyDescent="0.15">
      <c r="C46" s="2"/>
      <c r="D46" s="2"/>
      <c r="E46" s="2"/>
      <c r="F46" s="2"/>
      <c r="G46" s="71"/>
    </row>
    <row r="47" spans="2:17" s="70" customFormat="1" ht="17.25" customHeight="1" x14ac:dyDescent="0.15">
      <c r="C47" s="2"/>
      <c r="D47" s="2"/>
      <c r="E47" s="2"/>
      <c r="F47" s="2"/>
      <c r="G47" s="131"/>
    </row>
    <row r="48" spans="2:17" s="70" customFormat="1" ht="17.25" customHeight="1" x14ac:dyDescent="0.15">
      <c r="C48" s="2"/>
      <c r="D48" s="2"/>
      <c r="E48" s="2"/>
      <c r="F48" s="2"/>
      <c r="G48" s="131"/>
    </row>
    <row r="49" spans="3:7" s="70" customFormat="1" ht="17.25" customHeight="1" x14ac:dyDescent="0.15">
      <c r="C49" s="2"/>
      <c r="D49" s="2"/>
      <c r="E49" s="2"/>
      <c r="F49" s="2"/>
      <c r="G49" s="71"/>
    </row>
    <row r="50" spans="3:7" s="70" customFormat="1" ht="17.25" customHeight="1" x14ac:dyDescent="0.15">
      <c r="C50" s="2"/>
      <c r="D50" s="2"/>
      <c r="E50" s="2"/>
      <c r="F50" s="2"/>
      <c r="G50" s="126"/>
    </row>
  </sheetData>
  <mergeCells count="18">
    <mergeCell ref="N1:P1"/>
    <mergeCell ref="B5:C8"/>
    <mergeCell ref="M5:M8"/>
    <mergeCell ref="B9:B11"/>
    <mergeCell ref="B18:B20"/>
    <mergeCell ref="B15:B17"/>
    <mergeCell ref="B12:B14"/>
    <mergeCell ref="Q9:S11"/>
    <mergeCell ref="B41:C41"/>
    <mergeCell ref="B42:C42"/>
    <mergeCell ref="B21:B23"/>
    <mergeCell ref="B24:B25"/>
    <mergeCell ref="B30:C32"/>
    <mergeCell ref="P30:P32"/>
    <mergeCell ref="B35:C35"/>
    <mergeCell ref="B40:D40"/>
    <mergeCell ref="B33:C33"/>
    <mergeCell ref="B34:C34"/>
  </mergeCells>
  <phoneticPr fontId="2"/>
  <conditionalFormatting sqref="M9">
    <cfRule type="expression" dxfId="16" priority="117">
      <formula>#REF!=#REF!</formula>
    </cfRule>
  </conditionalFormatting>
  <conditionalFormatting sqref="M12">
    <cfRule type="expression" dxfId="15" priority="118">
      <formula>#REF!=#REF!</formula>
    </cfRule>
  </conditionalFormatting>
  <conditionalFormatting sqref="M15">
    <cfRule type="expression" dxfId="14" priority="119">
      <formula>#REF!=#REF!</formula>
    </cfRule>
  </conditionalFormatting>
  <conditionalFormatting sqref="M18">
    <cfRule type="expression" dxfId="13" priority="120">
      <formula>#REF!=#REF!</formula>
    </cfRule>
  </conditionalFormatting>
  <conditionalFormatting sqref="M21">
    <cfRule type="expression" dxfId="12" priority="121">
      <formula>#REF!=#REF!</formula>
    </cfRule>
  </conditionalFormatting>
  <conditionalFormatting sqref="M24">
    <cfRule type="expression" dxfId="11" priority="122">
      <formula>#REF!=#REF!</formula>
    </cfRule>
  </conditionalFormatting>
  <conditionalFormatting sqref="P33">
    <cfRule type="expression" dxfId="10" priority="123">
      <formula>#REF!=#REF!</formula>
    </cfRule>
  </conditionalFormatting>
  <conditionalFormatting sqref="M10">
    <cfRule type="expression" dxfId="9" priority="124">
      <formula>#REF!=#REF!</formula>
    </cfRule>
  </conditionalFormatting>
  <conditionalFormatting sqref="M13">
    <cfRule type="expression" dxfId="8" priority="125">
      <formula>#REF!=#REF!</formula>
    </cfRule>
  </conditionalFormatting>
  <conditionalFormatting sqref="M16">
    <cfRule type="expression" dxfId="7" priority="126">
      <formula>#REF!=#REF!</formula>
    </cfRule>
  </conditionalFormatting>
  <conditionalFormatting sqref="M19">
    <cfRule type="expression" dxfId="6" priority="127">
      <formula>#REF!=#REF!</formula>
    </cfRule>
  </conditionalFormatting>
  <conditionalFormatting sqref="M22">
    <cfRule type="expression" dxfId="5" priority="128">
      <formula>#REF!=#REF!</formula>
    </cfRule>
  </conditionalFormatting>
  <conditionalFormatting sqref="M25">
    <cfRule type="expression" dxfId="4" priority="129">
      <formula>#REF!=#REF!</formula>
    </cfRule>
  </conditionalFormatting>
  <conditionalFormatting sqref="P34">
    <cfRule type="expression" dxfId="3" priority="130">
      <formula>#REF!=#REF!</formula>
    </cfRule>
  </conditionalFormatting>
  <pageMargins left="0.19685039370078741" right="0.19685039370078741" top="0.70866141732283472" bottom="0.39370078740157483" header="0.51181102362204722" footer="0.31496062992125984"/>
  <pageSetup paperSize="9" scale="90" orientation="landscape" r:id="rId1"/>
  <headerFooter alignWithMargins="0">
    <oddHeader>&amp;L&amp;12様式３‐２&amp;R【公立学校用】</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50"/>
  </sheetPr>
  <dimension ref="A1:I7"/>
  <sheetViews>
    <sheetView showGridLines="0" view="pageBreakPreview" zoomScale="87" zoomScaleNormal="100" zoomScaleSheetLayoutView="87" workbookViewId="0">
      <selection activeCell="H7" sqref="H7"/>
    </sheetView>
  </sheetViews>
  <sheetFormatPr defaultRowHeight="13.5" x14ac:dyDescent="0.15"/>
  <cols>
    <col min="1" max="1" width="3.5" style="2" customWidth="1"/>
    <col min="2" max="2" width="9.625" style="2" customWidth="1"/>
    <col min="3" max="3" width="10.625" style="2" customWidth="1"/>
    <col min="4" max="7" width="11.5" style="2" customWidth="1"/>
    <col min="8" max="8" width="9" style="2"/>
    <col min="9" max="9" width="11.375" style="2" customWidth="1"/>
    <col min="10" max="16384" width="9" style="2"/>
  </cols>
  <sheetData>
    <row r="1" spans="1:9" ht="18" customHeight="1" x14ac:dyDescent="0.15">
      <c r="F1" s="62" t="s">
        <v>34</v>
      </c>
      <c r="G1" s="234" t="str">
        <f>学校給食実施状況!K1</f>
        <v>熊本県</v>
      </c>
      <c r="H1" s="235"/>
      <c r="I1" s="236"/>
    </row>
    <row r="2" spans="1:9" ht="18" customHeight="1" x14ac:dyDescent="0.15"/>
    <row r="3" spans="1:9" ht="23.25" customHeight="1" thickBot="1" x14ac:dyDescent="0.2">
      <c r="A3" s="4" t="s">
        <v>121</v>
      </c>
      <c r="B3" s="4"/>
    </row>
    <row r="4" spans="1:9" ht="36" customHeight="1" x14ac:dyDescent="0.15">
      <c r="B4" s="327" t="s">
        <v>28</v>
      </c>
      <c r="C4" s="328"/>
      <c r="D4" s="30" t="s">
        <v>48</v>
      </c>
      <c r="E4" s="30" t="s">
        <v>46</v>
      </c>
      <c r="F4" s="31" t="s">
        <v>47</v>
      </c>
      <c r="G4" s="133"/>
    </row>
    <row r="5" spans="1:9" ht="36" customHeight="1" x14ac:dyDescent="0.15">
      <c r="B5" s="325" t="s">
        <v>53</v>
      </c>
      <c r="C5" s="326"/>
      <c r="D5" s="145"/>
      <c r="E5" s="145"/>
      <c r="F5" s="146"/>
      <c r="G5" s="12"/>
    </row>
    <row r="6" spans="1:9" ht="36" customHeight="1" x14ac:dyDescent="0.15">
      <c r="B6" s="325" t="s">
        <v>54</v>
      </c>
      <c r="C6" s="326"/>
      <c r="D6" s="145">
        <v>0</v>
      </c>
      <c r="E6" s="145">
        <v>0</v>
      </c>
      <c r="F6" s="146">
        <v>0</v>
      </c>
      <c r="G6" s="12"/>
    </row>
    <row r="7" spans="1:9" ht="36" customHeight="1" thickBot="1" x14ac:dyDescent="0.2">
      <c r="B7" s="329" t="s">
        <v>52</v>
      </c>
      <c r="C7" s="330"/>
      <c r="D7" s="147">
        <v>2</v>
      </c>
      <c r="E7" s="147">
        <v>189</v>
      </c>
      <c r="F7" s="148">
        <v>4211</v>
      </c>
      <c r="G7" s="12"/>
    </row>
  </sheetData>
  <mergeCells count="5">
    <mergeCell ref="B7:C7"/>
    <mergeCell ref="B5:C5"/>
    <mergeCell ref="G1:I1"/>
    <mergeCell ref="B4:C4"/>
    <mergeCell ref="B6:C6"/>
  </mergeCells>
  <phoneticPr fontId="2"/>
  <conditionalFormatting sqref="D5">
    <cfRule type="expression" dxfId="2" priority="131">
      <formula>#REF!=#REF!</formula>
    </cfRule>
  </conditionalFormatting>
  <conditionalFormatting sqref="D6">
    <cfRule type="expression" dxfId="1" priority="132">
      <formula>#REF!=#REF!</formula>
    </cfRule>
  </conditionalFormatting>
  <conditionalFormatting sqref="D7">
    <cfRule type="expression" dxfId="0" priority="133">
      <formula>#REF!=#REF!</formula>
    </cfRule>
  </conditionalFormatting>
  <pageMargins left="0.78740157480314965" right="0.19685039370078741" top="0.98425196850393704" bottom="0.98425196850393704" header="0.51181102362204722" footer="0.51181102362204722"/>
  <pageSetup paperSize="9" orientation="portrait" r:id="rId1"/>
  <headerFooter alignWithMargins="0">
    <oddHeader>&amp;L&amp;12 ２．学校給食費調査票&amp;R【公立学校用】</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50"/>
  </sheetPr>
  <dimension ref="A1:O37"/>
  <sheetViews>
    <sheetView showGridLines="0" tabSelected="1" view="pageBreakPreview" zoomScale="87" zoomScaleNormal="100" zoomScaleSheetLayoutView="87" workbookViewId="0">
      <selection activeCell="S15" sqref="S15"/>
    </sheetView>
  </sheetViews>
  <sheetFormatPr defaultRowHeight="13.5" x14ac:dyDescent="0.15"/>
  <cols>
    <col min="1" max="1" width="10" style="2" customWidth="1"/>
    <col min="2" max="2" width="7.5" style="2" customWidth="1"/>
    <col min="3" max="3" width="9" style="2"/>
    <col min="4" max="4" width="7.5" style="2" customWidth="1"/>
    <col min="5" max="5" width="9" style="2"/>
    <col min="6" max="6" width="7.5" style="2" customWidth="1"/>
    <col min="7" max="7" width="9" style="2"/>
    <col min="8" max="8" width="7.5" style="2" customWidth="1"/>
    <col min="9" max="9" width="9" style="2"/>
    <col min="10" max="10" width="7.5" style="2" customWidth="1"/>
    <col min="11" max="11" width="9" style="2"/>
    <col min="12" max="12" width="7.5" style="2" customWidth="1"/>
    <col min="13" max="13" width="9" style="2"/>
    <col min="14" max="14" width="7.5" style="2" customWidth="1"/>
    <col min="15" max="19" width="9" style="2"/>
    <col min="20" max="20" width="12.625" style="2" customWidth="1"/>
    <col min="21" max="16384" width="9" style="2"/>
  </cols>
  <sheetData>
    <row r="1" spans="1:15" ht="22.5" customHeight="1" x14ac:dyDescent="0.15"/>
    <row r="2" spans="1:15" ht="16.5" customHeight="1" x14ac:dyDescent="0.15">
      <c r="K2" s="72" t="s">
        <v>34</v>
      </c>
      <c r="L2" s="265" t="s">
        <v>136</v>
      </c>
      <c r="M2" s="265"/>
      <c r="N2" s="265"/>
      <c r="O2" s="265"/>
    </row>
    <row r="3" spans="1:15" ht="16.5" customHeight="1" x14ac:dyDescent="0.15">
      <c r="A3" s="14" t="s">
        <v>122</v>
      </c>
    </row>
    <row r="4" spans="1:15" ht="18" customHeight="1" x14ac:dyDescent="0.15"/>
    <row r="5" spans="1:15" ht="14.25" thickBot="1" x14ac:dyDescent="0.2">
      <c r="A5" s="2" t="s">
        <v>26</v>
      </c>
    </row>
    <row r="6" spans="1:15" ht="27" customHeight="1" x14ac:dyDescent="0.15">
      <c r="A6" s="334" t="s">
        <v>28</v>
      </c>
      <c r="B6" s="336" t="s">
        <v>19</v>
      </c>
      <c r="C6" s="336"/>
      <c r="D6" s="336" t="s">
        <v>25</v>
      </c>
      <c r="E6" s="336"/>
      <c r="F6" s="337" t="s">
        <v>50</v>
      </c>
      <c r="G6" s="337"/>
      <c r="H6" s="338" t="s">
        <v>55</v>
      </c>
      <c r="I6" s="337"/>
      <c r="J6" s="337" t="s">
        <v>49</v>
      </c>
      <c r="K6" s="337"/>
      <c r="L6" s="333" t="s">
        <v>29</v>
      </c>
      <c r="M6" s="333"/>
      <c r="N6" s="331" t="s">
        <v>44</v>
      </c>
      <c r="O6" s="332"/>
    </row>
    <row r="7" spans="1:15" ht="22.5" x14ac:dyDescent="0.15">
      <c r="A7" s="335"/>
      <c r="B7" s="23" t="s">
        <v>21</v>
      </c>
      <c r="C7" s="23" t="s">
        <v>22</v>
      </c>
      <c r="D7" s="23" t="s">
        <v>21</v>
      </c>
      <c r="E7" s="23" t="s">
        <v>23</v>
      </c>
      <c r="F7" s="23" t="s">
        <v>21</v>
      </c>
      <c r="G7" s="23" t="s">
        <v>110</v>
      </c>
      <c r="H7" s="23" t="s">
        <v>21</v>
      </c>
      <c r="I7" s="23" t="s">
        <v>23</v>
      </c>
      <c r="J7" s="23" t="s">
        <v>21</v>
      </c>
      <c r="K7" s="23" t="s">
        <v>113</v>
      </c>
      <c r="L7" s="23" t="s">
        <v>21</v>
      </c>
      <c r="M7" s="23" t="s">
        <v>23</v>
      </c>
      <c r="N7" s="24" t="s">
        <v>21</v>
      </c>
      <c r="O7" s="141" t="s">
        <v>45</v>
      </c>
    </row>
    <row r="8" spans="1:15" x14ac:dyDescent="0.15">
      <c r="A8" s="29" t="s">
        <v>9</v>
      </c>
      <c r="B8" s="143">
        <v>0</v>
      </c>
      <c r="C8" s="143">
        <v>0</v>
      </c>
      <c r="D8" s="143">
        <v>0</v>
      </c>
      <c r="E8" s="143">
        <v>0</v>
      </c>
      <c r="F8" s="143">
        <v>0</v>
      </c>
      <c r="G8" s="143">
        <v>0</v>
      </c>
      <c r="H8" s="143">
        <v>0</v>
      </c>
      <c r="I8" s="143">
        <v>0</v>
      </c>
      <c r="J8" s="143">
        <v>0</v>
      </c>
      <c r="K8" s="143">
        <v>0</v>
      </c>
      <c r="L8" s="143">
        <v>0</v>
      </c>
      <c r="M8" s="143">
        <v>0</v>
      </c>
      <c r="N8" s="73">
        <f>SUM(B8,D8,F8,H8,J8,L8)</f>
        <v>0</v>
      </c>
      <c r="O8" s="74">
        <f>SUM(C8,E8,G8,I8,K8,M8)</f>
        <v>0</v>
      </c>
    </row>
    <row r="9" spans="1:15" x14ac:dyDescent="0.15">
      <c r="A9" s="29" t="s">
        <v>10</v>
      </c>
      <c r="B9" s="143">
        <v>0</v>
      </c>
      <c r="C9" s="143">
        <v>0</v>
      </c>
      <c r="D9" s="143">
        <v>0</v>
      </c>
      <c r="E9" s="143">
        <v>0</v>
      </c>
      <c r="F9" s="143">
        <v>0</v>
      </c>
      <c r="G9" s="143">
        <v>0</v>
      </c>
      <c r="H9" s="143">
        <v>0</v>
      </c>
      <c r="I9" s="143">
        <v>0</v>
      </c>
      <c r="J9" s="143">
        <v>0</v>
      </c>
      <c r="K9" s="143">
        <v>0</v>
      </c>
      <c r="L9" s="143">
        <v>0</v>
      </c>
      <c r="M9" s="143">
        <v>0</v>
      </c>
      <c r="N9" s="73">
        <f t="shared" ref="N9:N20" si="0">SUM(B9,D9,F9,H9,J9,L9)</f>
        <v>0</v>
      </c>
      <c r="O9" s="74">
        <f t="shared" ref="O9:O19" si="1">SUM(C9,E9,G9,I9,K9,M9)</f>
        <v>0</v>
      </c>
    </row>
    <row r="10" spans="1:15" x14ac:dyDescent="0.15">
      <c r="A10" s="29" t="s">
        <v>11</v>
      </c>
      <c r="B10" s="143">
        <v>0</v>
      </c>
      <c r="C10" s="143">
        <v>0</v>
      </c>
      <c r="D10" s="143">
        <v>0</v>
      </c>
      <c r="E10" s="143">
        <v>0</v>
      </c>
      <c r="F10" s="143">
        <v>0</v>
      </c>
      <c r="G10" s="143">
        <v>0</v>
      </c>
      <c r="H10" s="143">
        <v>0</v>
      </c>
      <c r="I10" s="143">
        <v>0</v>
      </c>
      <c r="J10" s="143">
        <v>0</v>
      </c>
      <c r="K10" s="143">
        <v>0</v>
      </c>
      <c r="L10" s="143">
        <v>0</v>
      </c>
      <c r="M10" s="143">
        <v>0</v>
      </c>
      <c r="N10" s="73">
        <f t="shared" si="0"/>
        <v>0</v>
      </c>
      <c r="O10" s="74">
        <f t="shared" si="1"/>
        <v>0</v>
      </c>
    </row>
    <row r="11" spans="1:15" x14ac:dyDescent="0.15">
      <c r="A11" s="29" t="s">
        <v>12</v>
      </c>
      <c r="B11" s="143">
        <v>0</v>
      </c>
      <c r="C11" s="143">
        <v>0</v>
      </c>
      <c r="D11" s="143">
        <v>0</v>
      </c>
      <c r="E11" s="143">
        <v>0</v>
      </c>
      <c r="F11" s="143">
        <v>0</v>
      </c>
      <c r="G11" s="143">
        <v>0</v>
      </c>
      <c r="H11" s="143">
        <v>0</v>
      </c>
      <c r="I11" s="143">
        <v>0</v>
      </c>
      <c r="J11" s="143">
        <v>9</v>
      </c>
      <c r="K11" s="143">
        <v>951</v>
      </c>
      <c r="L11" s="143">
        <v>0</v>
      </c>
      <c r="M11" s="143">
        <v>0</v>
      </c>
      <c r="N11" s="73">
        <f t="shared" si="0"/>
        <v>9</v>
      </c>
      <c r="O11" s="74">
        <f t="shared" si="1"/>
        <v>951</v>
      </c>
    </row>
    <row r="12" spans="1:15" x14ac:dyDescent="0.15">
      <c r="A12" s="29" t="s">
        <v>13</v>
      </c>
      <c r="B12" s="143">
        <v>0</v>
      </c>
      <c r="C12" s="143">
        <v>0</v>
      </c>
      <c r="D12" s="143">
        <v>0</v>
      </c>
      <c r="E12" s="143">
        <v>0</v>
      </c>
      <c r="F12" s="143">
        <v>0</v>
      </c>
      <c r="G12" s="143">
        <v>0</v>
      </c>
      <c r="H12" s="143">
        <v>0</v>
      </c>
      <c r="I12" s="143">
        <v>0</v>
      </c>
      <c r="J12" s="143">
        <v>1</v>
      </c>
      <c r="K12" s="143">
        <v>70</v>
      </c>
      <c r="L12" s="143">
        <v>0</v>
      </c>
      <c r="M12" s="143">
        <v>0</v>
      </c>
      <c r="N12" s="73">
        <f t="shared" si="0"/>
        <v>1</v>
      </c>
      <c r="O12" s="74">
        <f t="shared" si="1"/>
        <v>70</v>
      </c>
    </row>
    <row r="13" spans="1:15" x14ac:dyDescent="0.15">
      <c r="A13" s="29" t="s">
        <v>14</v>
      </c>
      <c r="B13" s="143">
        <v>0</v>
      </c>
      <c r="C13" s="143">
        <v>0</v>
      </c>
      <c r="D13" s="143">
        <v>0</v>
      </c>
      <c r="E13" s="143">
        <v>0</v>
      </c>
      <c r="F13" s="143">
        <v>0</v>
      </c>
      <c r="G13" s="143">
        <v>0</v>
      </c>
      <c r="H13" s="143">
        <v>0</v>
      </c>
      <c r="I13" s="143">
        <v>0</v>
      </c>
      <c r="J13" s="143">
        <v>0</v>
      </c>
      <c r="K13" s="143">
        <v>0</v>
      </c>
      <c r="L13" s="143">
        <v>2</v>
      </c>
      <c r="M13" s="143">
        <v>176</v>
      </c>
      <c r="N13" s="73">
        <f t="shared" si="0"/>
        <v>2</v>
      </c>
      <c r="O13" s="74">
        <f t="shared" si="1"/>
        <v>176</v>
      </c>
    </row>
    <row r="14" spans="1:15" x14ac:dyDescent="0.15">
      <c r="A14" s="29" t="s">
        <v>51</v>
      </c>
      <c r="B14" s="143">
        <v>0</v>
      </c>
      <c r="C14" s="143">
        <v>0</v>
      </c>
      <c r="D14" s="143">
        <v>0</v>
      </c>
      <c r="E14" s="143">
        <v>0</v>
      </c>
      <c r="F14" s="143">
        <v>0</v>
      </c>
      <c r="G14" s="143">
        <v>0</v>
      </c>
      <c r="H14" s="143">
        <v>0</v>
      </c>
      <c r="I14" s="143">
        <v>0</v>
      </c>
      <c r="J14" s="143">
        <v>0</v>
      </c>
      <c r="K14" s="143">
        <v>0</v>
      </c>
      <c r="L14" s="143">
        <v>0</v>
      </c>
      <c r="M14" s="143">
        <v>0</v>
      </c>
      <c r="N14" s="73">
        <f t="shared" si="0"/>
        <v>0</v>
      </c>
      <c r="O14" s="74">
        <f t="shared" si="1"/>
        <v>0</v>
      </c>
    </row>
    <row r="15" spans="1:15" x14ac:dyDescent="0.15">
      <c r="A15" s="29" t="s">
        <v>15</v>
      </c>
      <c r="B15" s="144">
        <v>0</v>
      </c>
      <c r="C15" s="143">
        <v>0</v>
      </c>
      <c r="D15" s="143">
        <v>0</v>
      </c>
      <c r="E15" s="143">
        <v>0</v>
      </c>
      <c r="F15" s="143">
        <v>0</v>
      </c>
      <c r="G15" s="143">
        <v>0</v>
      </c>
      <c r="H15" s="143">
        <v>0</v>
      </c>
      <c r="I15" s="143">
        <v>0</v>
      </c>
      <c r="J15" s="143">
        <v>0</v>
      </c>
      <c r="K15" s="143">
        <v>0</v>
      </c>
      <c r="L15" s="143">
        <v>0</v>
      </c>
      <c r="M15" s="143">
        <v>0</v>
      </c>
      <c r="N15" s="73">
        <f t="shared" si="0"/>
        <v>0</v>
      </c>
      <c r="O15" s="74">
        <f t="shared" si="1"/>
        <v>0</v>
      </c>
    </row>
    <row r="16" spans="1:15" x14ac:dyDescent="0.15">
      <c r="A16" s="29" t="s">
        <v>16</v>
      </c>
      <c r="B16" s="143">
        <v>0</v>
      </c>
      <c r="C16" s="143">
        <v>0</v>
      </c>
      <c r="D16" s="143">
        <v>0</v>
      </c>
      <c r="E16" s="143">
        <v>0</v>
      </c>
      <c r="F16" s="143">
        <v>0</v>
      </c>
      <c r="G16" s="143">
        <v>0</v>
      </c>
      <c r="H16" s="143">
        <v>0</v>
      </c>
      <c r="I16" s="143">
        <v>0</v>
      </c>
      <c r="J16" s="143">
        <v>0</v>
      </c>
      <c r="K16" s="143">
        <v>0</v>
      </c>
      <c r="L16" s="143">
        <v>0</v>
      </c>
      <c r="M16" s="143">
        <v>0</v>
      </c>
      <c r="N16" s="73">
        <f t="shared" si="0"/>
        <v>0</v>
      </c>
      <c r="O16" s="74">
        <f t="shared" si="1"/>
        <v>0</v>
      </c>
    </row>
    <row r="17" spans="1:15" x14ac:dyDescent="0.15">
      <c r="A17" s="29" t="s">
        <v>17</v>
      </c>
      <c r="B17" s="143">
        <v>0</v>
      </c>
      <c r="C17" s="143">
        <v>0</v>
      </c>
      <c r="D17" s="143">
        <v>0</v>
      </c>
      <c r="E17" s="143">
        <v>0</v>
      </c>
      <c r="F17" s="143">
        <v>0</v>
      </c>
      <c r="G17" s="143">
        <v>0</v>
      </c>
      <c r="H17" s="143">
        <v>0</v>
      </c>
      <c r="I17" s="143">
        <v>0</v>
      </c>
      <c r="J17" s="143">
        <v>0</v>
      </c>
      <c r="K17" s="143">
        <v>0</v>
      </c>
      <c r="L17" s="143">
        <v>0</v>
      </c>
      <c r="M17" s="143">
        <v>0</v>
      </c>
      <c r="N17" s="73">
        <f t="shared" si="0"/>
        <v>0</v>
      </c>
      <c r="O17" s="74">
        <f>SUM(C17,E17,G17,I17,K17,M17)</f>
        <v>0</v>
      </c>
    </row>
    <row r="18" spans="1:15" x14ac:dyDescent="0.15">
      <c r="A18" s="29" t="s">
        <v>18</v>
      </c>
      <c r="B18" s="143">
        <v>0</v>
      </c>
      <c r="C18" s="143">
        <v>0</v>
      </c>
      <c r="D18" s="143">
        <v>0</v>
      </c>
      <c r="E18" s="143">
        <v>0</v>
      </c>
      <c r="F18" s="143">
        <v>0</v>
      </c>
      <c r="G18" s="143">
        <v>0</v>
      </c>
      <c r="H18" s="143">
        <v>0</v>
      </c>
      <c r="I18" s="143">
        <v>0</v>
      </c>
      <c r="J18" s="143">
        <v>0</v>
      </c>
      <c r="K18" s="143">
        <v>0</v>
      </c>
      <c r="L18" s="143">
        <v>0</v>
      </c>
      <c r="M18" s="143">
        <v>0</v>
      </c>
      <c r="N18" s="73">
        <f>SUM(B18,D18,F18,H18,J18,L18)</f>
        <v>0</v>
      </c>
      <c r="O18" s="74">
        <f t="shared" si="1"/>
        <v>0</v>
      </c>
    </row>
    <row r="19" spans="1:15" x14ac:dyDescent="0.15">
      <c r="A19" s="32" t="s">
        <v>5</v>
      </c>
      <c r="B19" s="143">
        <v>0</v>
      </c>
      <c r="C19" s="143">
        <v>0</v>
      </c>
      <c r="D19" s="143">
        <v>0</v>
      </c>
      <c r="E19" s="143">
        <v>0</v>
      </c>
      <c r="F19" s="143">
        <v>0</v>
      </c>
      <c r="G19" s="143">
        <v>0</v>
      </c>
      <c r="H19" s="143">
        <v>0</v>
      </c>
      <c r="I19" s="143">
        <v>0</v>
      </c>
      <c r="J19" s="143">
        <v>0</v>
      </c>
      <c r="K19" s="143">
        <v>0</v>
      </c>
      <c r="L19" s="143">
        <v>0</v>
      </c>
      <c r="M19" s="143">
        <v>0</v>
      </c>
      <c r="N19" s="73">
        <f t="shared" si="0"/>
        <v>0</v>
      </c>
      <c r="O19" s="74">
        <f t="shared" si="1"/>
        <v>0</v>
      </c>
    </row>
    <row r="20" spans="1:15" ht="15" thickBot="1" x14ac:dyDescent="0.2">
      <c r="A20" s="33" t="s">
        <v>6</v>
      </c>
      <c r="B20" s="75">
        <f>SUM(B7:B19)</f>
        <v>0</v>
      </c>
      <c r="C20" s="75">
        <f t="shared" ref="C20:M20" si="2">SUM(C7:C19)</f>
        <v>0</v>
      </c>
      <c r="D20" s="75">
        <f t="shared" si="2"/>
        <v>0</v>
      </c>
      <c r="E20" s="75">
        <f t="shared" si="2"/>
        <v>0</v>
      </c>
      <c r="F20" s="75">
        <f>SUM(F7:F19)</f>
        <v>0</v>
      </c>
      <c r="G20" s="75">
        <f>SUM(G7:G19)</f>
        <v>0</v>
      </c>
      <c r="H20" s="75">
        <f>SUM(H7:H19)</f>
        <v>0</v>
      </c>
      <c r="I20" s="75">
        <f>SUM(I7:I19)</f>
        <v>0</v>
      </c>
      <c r="J20" s="75">
        <f t="shared" si="2"/>
        <v>10</v>
      </c>
      <c r="K20" s="75">
        <f t="shared" si="2"/>
        <v>1021</v>
      </c>
      <c r="L20" s="75">
        <f t="shared" si="2"/>
        <v>2</v>
      </c>
      <c r="M20" s="75">
        <f t="shared" si="2"/>
        <v>176</v>
      </c>
      <c r="N20" s="75">
        <f t="shared" si="0"/>
        <v>12</v>
      </c>
      <c r="O20" s="76">
        <f>SUM(C20,E20,G20,I20,K20,M20)</f>
        <v>1197</v>
      </c>
    </row>
    <row r="21" spans="1:15" x14ac:dyDescent="0.15">
      <c r="A21" s="12"/>
      <c r="B21" s="12"/>
      <c r="C21" s="12"/>
      <c r="D21" s="12"/>
      <c r="E21" s="12"/>
      <c r="F21" s="12"/>
      <c r="G21" s="12"/>
      <c r="H21" s="12"/>
      <c r="I21" s="12"/>
      <c r="J21" s="12"/>
      <c r="K21" s="12"/>
      <c r="L21" s="12"/>
      <c r="M21" s="12"/>
    </row>
    <row r="22" spans="1:15" ht="14.25" thickBot="1" x14ac:dyDescent="0.2">
      <c r="A22" s="2" t="s">
        <v>27</v>
      </c>
    </row>
    <row r="23" spans="1:15" ht="27.75" customHeight="1" x14ac:dyDescent="0.15">
      <c r="A23" s="334" t="s">
        <v>28</v>
      </c>
      <c r="B23" s="336" t="s">
        <v>19</v>
      </c>
      <c r="C23" s="336"/>
      <c r="D23" s="336" t="s">
        <v>25</v>
      </c>
      <c r="E23" s="336"/>
      <c r="F23" s="337" t="s">
        <v>50</v>
      </c>
      <c r="G23" s="337"/>
      <c r="H23" s="338" t="s">
        <v>55</v>
      </c>
      <c r="I23" s="337"/>
      <c r="J23" s="337" t="s">
        <v>49</v>
      </c>
      <c r="K23" s="337"/>
      <c r="L23" s="333" t="s">
        <v>29</v>
      </c>
      <c r="M23" s="333"/>
      <c r="N23" s="331" t="s">
        <v>44</v>
      </c>
      <c r="O23" s="332"/>
    </row>
    <row r="24" spans="1:15" ht="22.5" x14ac:dyDescent="0.15">
      <c r="A24" s="335"/>
      <c r="B24" s="23" t="s">
        <v>21</v>
      </c>
      <c r="C24" s="23" t="s">
        <v>22</v>
      </c>
      <c r="D24" s="23" t="s">
        <v>21</v>
      </c>
      <c r="E24" s="23" t="s">
        <v>23</v>
      </c>
      <c r="F24" s="23" t="s">
        <v>21</v>
      </c>
      <c r="G24" s="23" t="s">
        <v>110</v>
      </c>
      <c r="H24" s="23" t="s">
        <v>21</v>
      </c>
      <c r="I24" s="23" t="s">
        <v>23</v>
      </c>
      <c r="J24" s="23" t="s">
        <v>21</v>
      </c>
      <c r="K24" s="142" t="s">
        <v>113</v>
      </c>
      <c r="L24" s="23" t="s">
        <v>21</v>
      </c>
      <c r="M24" s="23" t="s">
        <v>23</v>
      </c>
      <c r="N24" s="24" t="s">
        <v>21</v>
      </c>
      <c r="O24" s="141" t="s">
        <v>45</v>
      </c>
    </row>
    <row r="25" spans="1:15" x14ac:dyDescent="0.15">
      <c r="A25" s="29" t="s">
        <v>9</v>
      </c>
      <c r="B25" s="143">
        <v>0</v>
      </c>
      <c r="C25" s="143">
        <v>0</v>
      </c>
      <c r="D25" s="143">
        <v>0</v>
      </c>
      <c r="E25" s="143">
        <v>0</v>
      </c>
      <c r="F25" s="143">
        <v>0</v>
      </c>
      <c r="G25" s="143">
        <v>0</v>
      </c>
      <c r="H25" s="143">
        <v>0</v>
      </c>
      <c r="I25" s="143">
        <v>0</v>
      </c>
      <c r="J25" s="143">
        <v>0</v>
      </c>
      <c r="K25" s="143">
        <v>0</v>
      </c>
      <c r="L25" s="143">
        <v>0</v>
      </c>
      <c r="M25" s="143">
        <v>0</v>
      </c>
      <c r="N25" s="73">
        <f>SUM(B25,D25,F25,H25,J25,L25)</f>
        <v>0</v>
      </c>
      <c r="O25" s="74">
        <f>SUM(C25,E25,G25,I25,K25,M25)</f>
        <v>0</v>
      </c>
    </row>
    <row r="26" spans="1:15" x14ac:dyDescent="0.15">
      <c r="A26" s="29" t="s">
        <v>10</v>
      </c>
      <c r="B26" s="143">
        <v>0</v>
      </c>
      <c r="C26" s="143">
        <v>0</v>
      </c>
      <c r="D26" s="143">
        <v>0</v>
      </c>
      <c r="E26" s="143">
        <v>0</v>
      </c>
      <c r="F26" s="143">
        <v>0</v>
      </c>
      <c r="G26" s="143">
        <v>0</v>
      </c>
      <c r="H26" s="143">
        <v>0</v>
      </c>
      <c r="I26" s="143">
        <v>0</v>
      </c>
      <c r="J26" s="143">
        <v>0</v>
      </c>
      <c r="K26" s="143">
        <v>0</v>
      </c>
      <c r="L26" s="143">
        <v>0</v>
      </c>
      <c r="M26" s="143">
        <v>0</v>
      </c>
      <c r="N26" s="73">
        <f t="shared" ref="N26:N37" si="3">SUM(B26,D26,F26,H26,J26,L26)</f>
        <v>0</v>
      </c>
      <c r="O26" s="74">
        <f t="shared" ref="O26:O37" si="4">SUM(C26,E26,G26,I26,K26,M26)</f>
        <v>0</v>
      </c>
    </row>
    <row r="27" spans="1:15" x14ac:dyDescent="0.15">
      <c r="A27" s="29" t="s">
        <v>11</v>
      </c>
      <c r="B27" s="143">
        <v>0</v>
      </c>
      <c r="C27" s="143">
        <v>0</v>
      </c>
      <c r="D27" s="143">
        <v>0</v>
      </c>
      <c r="E27" s="143">
        <v>0</v>
      </c>
      <c r="F27" s="143">
        <v>0</v>
      </c>
      <c r="G27" s="143">
        <v>0</v>
      </c>
      <c r="H27" s="143">
        <v>0</v>
      </c>
      <c r="I27" s="143">
        <v>0</v>
      </c>
      <c r="J27" s="143">
        <v>0</v>
      </c>
      <c r="K27" s="143">
        <v>0</v>
      </c>
      <c r="L27" s="143">
        <v>0</v>
      </c>
      <c r="M27" s="143">
        <v>0</v>
      </c>
      <c r="N27" s="73">
        <f>SUM(B27,D27,F27,H27,J27,L27)</f>
        <v>0</v>
      </c>
      <c r="O27" s="74">
        <f t="shared" si="4"/>
        <v>0</v>
      </c>
    </row>
    <row r="28" spans="1:15" x14ac:dyDescent="0.15">
      <c r="A28" s="29" t="s">
        <v>12</v>
      </c>
      <c r="B28" s="144">
        <v>0</v>
      </c>
      <c r="C28" s="143">
        <v>0</v>
      </c>
      <c r="D28" s="143">
        <v>0</v>
      </c>
      <c r="E28" s="143">
        <v>0</v>
      </c>
      <c r="F28" s="143">
        <v>0</v>
      </c>
      <c r="G28" s="143">
        <v>0</v>
      </c>
      <c r="H28" s="143">
        <v>0</v>
      </c>
      <c r="I28" s="143">
        <v>0</v>
      </c>
      <c r="J28" s="143">
        <v>5</v>
      </c>
      <c r="K28" s="143">
        <v>464</v>
      </c>
      <c r="L28" s="143">
        <v>0</v>
      </c>
      <c r="M28" s="143">
        <v>0</v>
      </c>
      <c r="N28" s="73">
        <f t="shared" si="3"/>
        <v>5</v>
      </c>
      <c r="O28" s="74">
        <f t="shared" si="4"/>
        <v>464</v>
      </c>
    </row>
    <row r="29" spans="1:15" x14ac:dyDescent="0.15">
      <c r="A29" s="29" t="s">
        <v>13</v>
      </c>
      <c r="B29" s="143">
        <v>0</v>
      </c>
      <c r="C29" s="143">
        <v>0</v>
      </c>
      <c r="D29" s="143">
        <v>0</v>
      </c>
      <c r="E29" s="143">
        <v>0</v>
      </c>
      <c r="F29" s="143">
        <v>0</v>
      </c>
      <c r="G29" s="143">
        <v>0</v>
      </c>
      <c r="H29" s="143">
        <v>0</v>
      </c>
      <c r="I29" s="143">
        <v>0</v>
      </c>
      <c r="J29" s="143">
        <v>1</v>
      </c>
      <c r="K29" s="143">
        <v>148</v>
      </c>
      <c r="L29" s="143">
        <v>0</v>
      </c>
      <c r="M29" s="143">
        <v>0</v>
      </c>
      <c r="N29" s="73">
        <f t="shared" si="3"/>
        <v>1</v>
      </c>
      <c r="O29" s="74">
        <f t="shared" si="4"/>
        <v>148</v>
      </c>
    </row>
    <row r="30" spans="1:15" x14ac:dyDescent="0.15">
      <c r="A30" s="29" t="s">
        <v>14</v>
      </c>
      <c r="B30" s="143">
        <v>0</v>
      </c>
      <c r="C30" s="143">
        <v>0</v>
      </c>
      <c r="D30" s="143">
        <v>0</v>
      </c>
      <c r="E30" s="143">
        <v>0</v>
      </c>
      <c r="F30" s="143">
        <v>0</v>
      </c>
      <c r="G30" s="143">
        <v>0</v>
      </c>
      <c r="H30" s="143">
        <v>0</v>
      </c>
      <c r="I30" s="143">
        <v>0</v>
      </c>
      <c r="J30" s="143">
        <v>2</v>
      </c>
      <c r="K30" s="143">
        <v>264</v>
      </c>
      <c r="L30" s="143">
        <v>0</v>
      </c>
      <c r="M30" s="143">
        <v>0</v>
      </c>
      <c r="N30" s="73">
        <f t="shared" si="3"/>
        <v>2</v>
      </c>
      <c r="O30" s="74">
        <f t="shared" si="4"/>
        <v>264</v>
      </c>
    </row>
    <row r="31" spans="1:15" x14ac:dyDescent="0.15">
      <c r="A31" s="29" t="s">
        <v>51</v>
      </c>
      <c r="B31" s="143">
        <v>0</v>
      </c>
      <c r="C31" s="143">
        <v>0</v>
      </c>
      <c r="D31" s="143">
        <v>0</v>
      </c>
      <c r="E31" s="143">
        <v>0</v>
      </c>
      <c r="F31" s="143">
        <v>0</v>
      </c>
      <c r="G31" s="143">
        <v>0</v>
      </c>
      <c r="H31" s="143">
        <v>0</v>
      </c>
      <c r="I31" s="143">
        <v>0</v>
      </c>
      <c r="J31" s="143">
        <v>0</v>
      </c>
      <c r="K31" s="143">
        <v>0</v>
      </c>
      <c r="L31" s="143">
        <v>0</v>
      </c>
      <c r="M31" s="143">
        <v>0</v>
      </c>
      <c r="N31" s="73">
        <f t="shared" si="3"/>
        <v>0</v>
      </c>
      <c r="O31" s="74">
        <f>SUM(C31,E31,G31,I31,K31,M31)</f>
        <v>0</v>
      </c>
    </row>
    <row r="32" spans="1:15" x14ac:dyDescent="0.15">
      <c r="A32" s="29" t="s">
        <v>15</v>
      </c>
      <c r="B32" s="143">
        <v>0</v>
      </c>
      <c r="C32" s="143">
        <v>0</v>
      </c>
      <c r="D32" s="143">
        <v>0</v>
      </c>
      <c r="E32" s="143">
        <v>0</v>
      </c>
      <c r="F32" s="143">
        <v>0</v>
      </c>
      <c r="G32" s="143">
        <v>0</v>
      </c>
      <c r="H32" s="143">
        <v>0</v>
      </c>
      <c r="I32" s="143">
        <v>0</v>
      </c>
      <c r="J32" s="143">
        <v>0</v>
      </c>
      <c r="K32" s="143">
        <v>0</v>
      </c>
      <c r="L32" s="143">
        <v>0</v>
      </c>
      <c r="M32" s="143">
        <v>0</v>
      </c>
      <c r="N32" s="73">
        <f t="shared" si="3"/>
        <v>0</v>
      </c>
      <c r="O32" s="74">
        <f t="shared" si="4"/>
        <v>0</v>
      </c>
    </row>
    <row r="33" spans="1:15" x14ac:dyDescent="0.15">
      <c r="A33" s="29" t="s">
        <v>16</v>
      </c>
      <c r="B33" s="143">
        <v>0</v>
      </c>
      <c r="C33" s="143">
        <v>0</v>
      </c>
      <c r="D33" s="143">
        <v>0</v>
      </c>
      <c r="E33" s="143">
        <v>0</v>
      </c>
      <c r="F33" s="143">
        <v>0</v>
      </c>
      <c r="G33" s="143">
        <v>0</v>
      </c>
      <c r="H33" s="143">
        <v>0</v>
      </c>
      <c r="I33" s="143">
        <v>0</v>
      </c>
      <c r="J33" s="143">
        <v>0</v>
      </c>
      <c r="K33" s="143">
        <v>0</v>
      </c>
      <c r="L33" s="143">
        <v>0</v>
      </c>
      <c r="M33" s="143">
        <v>0</v>
      </c>
      <c r="N33" s="73">
        <f t="shared" si="3"/>
        <v>0</v>
      </c>
      <c r="O33" s="74">
        <f t="shared" si="4"/>
        <v>0</v>
      </c>
    </row>
    <row r="34" spans="1:15" x14ac:dyDescent="0.15">
      <c r="A34" s="29" t="s">
        <v>17</v>
      </c>
      <c r="B34" s="143">
        <v>0</v>
      </c>
      <c r="C34" s="143">
        <v>0</v>
      </c>
      <c r="D34" s="143">
        <v>0</v>
      </c>
      <c r="E34" s="143">
        <v>0</v>
      </c>
      <c r="F34" s="143">
        <v>0</v>
      </c>
      <c r="G34" s="143">
        <v>0</v>
      </c>
      <c r="H34" s="143">
        <v>0</v>
      </c>
      <c r="I34" s="143">
        <v>0</v>
      </c>
      <c r="J34" s="143">
        <v>0</v>
      </c>
      <c r="K34" s="143">
        <v>0</v>
      </c>
      <c r="L34" s="143">
        <v>0</v>
      </c>
      <c r="M34" s="143">
        <v>0</v>
      </c>
      <c r="N34" s="73">
        <f t="shared" si="3"/>
        <v>0</v>
      </c>
      <c r="O34" s="74">
        <f t="shared" si="4"/>
        <v>0</v>
      </c>
    </row>
    <row r="35" spans="1:15" x14ac:dyDescent="0.15">
      <c r="A35" s="29" t="s">
        <v>18</v>
      </c>
      <c r="B35" s="143">
        <v>0</v>
      </c>
      <c r="C35" s="143">
        <v>0</v>
      </c>
      <c r="D35" s="143">
        <v>0</v>
      </c>
      <c r="E35" s="143">
        <v>0</v>
      </c>
      <c r="F35" s="143">
        <v>0</v>
      </c>
      <c r="G35" s="143">
        <v>0</v>
      </c>
      <c r="H35" s="143">
        <v>0</v>
      </c>
      <c r="I35" s="143">
        <v>0</v>
      </c>
      <c r="J35" s="143">
        <v>0</v>
      </c>
      <c r="K35" s="143">
        <v>0</v>
      </c>
      <c r="L35" s="143">
        <v>0</v>
      </c>
      <c r="M35" s="143">
        <v>0</v>
      </c>
      <c r="N35" s="73">
        <f t="shared" si="3"/>
        <v>0</v>
      </c>
      <c r="O35" s="74">
        <f t="shared" si="4"/>
        <v>0</v>
      </c>
    </row>
    <row r="36" spans="1:15" x14ac:dyDescent="0.15">
      <c r="A36" s="29" t="s">
        <v>5</v>
      </c>
      <c r="B36" s="143">
        <v>0</v>
      </c>
      <c r="C36" s="143">
        <v>0</v>
      </c>
      <c r="D36" s="143">
        <v>0</v>
      </c>
      <c r="E36" s="143">
        <v>0</v>
      </c>
      <c r="F36" s="143">
        <v>0</v>
      </c>
      <c r="G36" s="143">
        <v>0</v>
      </c>
      <c r="H36" s="143">
        <v>0</v>
      </c>
      <c r="I36" s="143">
        <v>0</v>
      </c>
      <c r="J36" s="143">
        <v>0</v>
      </c>
      <c r="K36" s="143">
        <v>0</v>
      </c>
      <c r="L36" s="143">
        <v>0</v>
      </c>
      <c r="M36" s="143">
        <v>0</v>
      </c>
      <c r="N36" s="73">
        <f t="shared" si="3"/>
        <v>0</v>
      </c>
      <c r="O36" s="74">
        <f t="shared" si="4"/>
        <v>0</v>
      </c>
    </row>
    <row r="37" spans="1:15" ht="15" thickBot="1" x14ac:dyDescent="0.2">
      <c r="A37" s="33" t="s">
        <v>6</v>
      </c>
      <c r="B37" s="75">
        <f t="shared" ref="B37:M37" si="5">SUM(B24:B36)</f>
        <v>0</v>
      </c>
      <c r="C37" s="75">
        <f t="shared" si="5"/>
        <v>0</v>
      </c>
      <c r="D37" s="75">
        <f t="shared" si="5"/>
        <v>0</v>
      </c>
      <c r="E37" s="75">
        <f t="shared" si="5"/>
        <v>0</v>
      </c>
      <c r="F37" s="75">
        <f t="shared" si="5"/>
        <v>0</v>
      </c>
      <c r="G37" s="75">
        <f t="shared" si="5"/>
        <v>0</v>
      </c>
      <c r="H37" s="75">
        <f t="shared" si="5"/>
        <v>0</v>
      </c>
      <c r="I37" s="75">
        <f t="shared" si="5"/>
        <v>0</v>
      </c>
      <c r="J37" s="75">
        <f t="shared" si="5"/>
        <v>8</v>
      </c>
      <c r="K37" s="75">
        <f t="shared" si="5"/>
        <v>876</v>
      </c>
      <c r="L37" s="75">
        <f t="shared" si="5"/>
        <v>0</v>
      </c>
      <c r="M37" s="75">
        <f t="shared" si="5"/>
        <v>0</v>
      </c>
      <c r="N37" s="75">
        <f t="shared" si="3"/>
        <v>8</v>
      </c>
      <c r="O37" s="76">
        <f t="shared" si="4"/>
        <v>876</v>
      </c>
    </row>
  </sheetData>
  <mergeCells count="17">
    <mergeCell ref="L2:O2"/>
    <mergeCell ref="L23:M23"/>
    <mergeCell ref="N23:O23"/>
    <mergeCell ref="A6:A7"/>
    <mergeCell ref="B6:C6"/>
    <mergeCell ref="D6:E6"/>
    <mergeCell ref="F6:G6"/>
    <mergeCell ref="J6:K6"/>
    <mergeCell ref="H6:I6"/>
    <mergeCell ref="A23:A24"/>
    <mergeCell ref="B23:C23"/>
    <mergeCell ref="D23:E23"/>
    <mergeCell ref="F23:G23"/>
    <mergeCell ref="J23:K23"/>
    <mergeCell ref="H23:I23"/>
    <mergeCell ref="N6:O6"/>
    <mergeCell ref="L6:M6"/>
  </mergeCells>
  <phoneticPr fontId="2"/>
  <printOptions horizontalCentered="1"/>
  <pageMargins left="0" right="0" top="0.27559055118110237" bottom="0.19685039370078741" header="0.43307086614173229" footer="0.19685039370078741"/>
  <pageSetup paperSize="9" scale="75" orientation="portrait" r:id="rId1"/>
  <headerFooter alignWithMargins="0"/>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学校給食実施状況</vt:lpstr>
      <vt:lpstr>学校給食調理方式別実施学校数</vt:lpstr>
      <vt:lpstr>学校給食調理員配置状況</vt:lpstr>
      <vt:lpstr>規模別学校給食調理員配置状況</vt:lpstr>
      <vt:lpstr>学校給食費調査</vt:lpstr>
      <vt:lpstr>米飯給食実施状況調査</vt:lpstr>
      <vt:lpstr>学校給食実施状況!Print_Area</vt:lpstr>
      <vt:lpstr>学校給食調理員配置状況!Print_Area</vt:lpstr>
      <vt:lpstr>学校給食調理方式別実施学校数!Print_Area</vt:lpstr>
      <vt:lpstr>学校給食費調査!Print_Area</vt:lpstr>
      <vt:lpstr>規模別学校給食調理員配置状況!Print_Area</vt:lpstr>
      <vt:lpstr>米飯給食実施状況調査!Print_Area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yamadam</dc:creator>
  <cp:lastModifiedBy>0681005</cp:lastModifiedBy>
  <cp:lastPrinted>2022-12-22T07:37:10Z</cp:lastPrinted>
  <dcterms:created xsi:type="dcterms:W3CDTF">2006-09-22T01:20:51Z</dcterms:created>
  <dcterms:modified xsi:type="dcterms:W3CDTF">2022-12-22T07:37:38Z</dcterms:modified>
</cp:coreProperties>
</file>