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K:\07_ICT推進\H31\オープンデータ\データ掲載依頼\2020.03.10_環境管理課\環境管理課（水保全対策担当）\常時監視（2014年度以降）\"/>
    </mc:Choice>
  </mc:AlternateContent>
  <xr:revisionPtr revIDLastSave="0" documentId="8_{CD13033F-A698-4D23-AFE3-A37E0323A9BD}" xr6:coauthVersionLast="45" xr6:coauthVersionMax="45" xr10:uidLastSave="{00000000-0000-0000-0000-000000000000}"/>
  <bookViews>
    <workbookView xWindow="28680" yWindow="-120" windowWidth="29040" windowHeight="15840" tabRatio="749"/>
  </bookViews>
  <sheets>
    <sheet name="2018地下水" sheetId="39" r:id="rId1"/>
  </sheets>
  <definedNames>
    <definedName name="_xlnm.Print_Area" localSheetId="0">'2018地下水'!$A$1:$BD$180</definedName>
    <definedName name="_xlnm.Print_Area">#REF!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39" l="1"/>
  <c r="F1" i="39"/>
  <c r="AH179" i="39"/>
  <c r="AG179" i="39"/>
  <c r="C179" i="39"/>
  <c r="AH178" i="39"/>
  <c r="AG178" i="39"/>
  <c r="C178" i="39"/>
  <c r="AH177" i="39"/>
  <c r="AG177" i="39"/>
  <c r="C177" i="39"/>
  <c r="AH176" i="39"/>
  <c r="AG176" i="39"/>
  <c r="C176" i="39"/>
  <c r="AH175" i="39"/>
  <c r="AG175" i="39"/>
  <c r="C175" i="39"/>
  <c r="AH174" i="39"/>
  <c r="AG174" i="39"/>
  <c r="C174" i="39"/>
  <c r="AH173" i="39"/>
  <c r="AG173" i="39"/>
  <c r="C173" i="39"/>
  <c r="AH172" i="39"/>
  <c r="AG172" i="39"/>
  <c r="C172" i="39"/>
  <c r="AH171" i="39"/>
  <c r="AG171" i="39"/>
  <c r="C171" i="39"/>
  <c r="AH170" i="39"/>
  <c r="AG170" i="39"/>
  <c r="C170" i="39"/>
  <c r="AH169" i="39"/>
  <c r="AG169" i="39"/>
  <c r="C169" i="39"/>
  <c r="AH168" i="39"/>
  <c r="AG168" i="39"/>
  <c r="C168" i="39"/>
  <c r="AH167" i="39"/>
  <c r="AG167" i="39"/>
  <c r="C167" i="39"/>
  <c r="AH166" i="39"/>
  <c r="AG166" i="39"/>
  <c r="C166" i="39"/>
  <c r="AH165" i="39"/>
  <c r="AG165" i="39"/>
  <c r="C165" i="39"/>
  <c r="AH164" i="39"/>
  <c r="AG164" i="39"/>
  <c r="C164" i="39"/>
  <c r="AH163" i="39"/>
  <c r="AG163" i="39"/>
  <c r="C163" i="39"/>
  <c r="AH162" i="39"/>
  <c r="AG162" i="39"/>
  <c r="C162" i="39"/>
  <c r="AH161" i="39"/>
  <c r="AG161" i="39"/>
  <c r="C161" i="39"/>
  <c r="AH160" i="39"/>
  <c r="AG160" i="39"/>
  <c r="C160" i="39"/>
  <c r="AH159" i="39"/>
  <c r="AG159" i="39"/>
  <c r="C159" i="39"/>
  <c r="AH158" i="39"/>
  <c r="AG158" i="39"/>
  <c r="C158" i="39"/>
  <c r="F154" i="39"/>
  <c r="AH152" i="39"/>
  <c r="AG152" i="39"/>
  <c r="C152" i="39"/>
  <c r="AH151" i="39"/>
  <c r="AG151" i="39"/>
  <c r="C151" i="39"/>
  <c r="AH150" i="39"/>
  <c r="AG150" i="39"/>
  <c r="C150" i="39"/>
  <c r="AH149" i="39"/>
  <c r="AG149" i="39"/>
  <c r="C149" i="39"/>
  <c r="AH148" i="39"/>
  <c r="AG148" i="39"/>
  <c r="C148" i="39"/>
  <c r="AH147" i="39"/>
  <c r="AG147" i="39"/>
  <c r="C147" i="39"/>
  <c r="AH146" i="39"/>
  <c r="AG146" i="39"/>
  <c r="C146" i="39"/>
  <c r="AH145" i="39"/>
  <c r="AG145" i="39"/>
  <c r="C145" i="39"/>
  <c r="AH144" i="39"/>
  <c r="AG144" i="39"/>
  <c r="C144" i="39"/>
  <c r="AH143" i="39"/>
  <c r="AG143" i="39"/>
  <c r="C143" i="39"/>
  <c r="AH142" i="39"/>
  <c r="AG142" i="39"/>
  <c r="C142" i="39"/>
  <c r="AH141" i="39"/>
  <c r="AG141" i="39"/>
  <c r="C141" i="39"/>
  <c r="AH140" i="39"/>
  <c r="AG140" i="39"/>
  <c r="C140" i="39"/>
  <c r="AH139" i="39"/>
  <c r="AG139" i="39"/>
  <c r="C139" i="39"/>
  <c r="AH138" i="39"/>
  <c r="AG138" i="39"/>
  <c r="C138" i="39"/>
  <c r="AH137" i="39"/>
  <c r="AG137" i="39"/>
  <c r="C137" i="39"/>
  <c r="AH136" i="39"/>
  <c r="AG136" i="39"/>
  <c r="C136" i="39"/>
  <c r="AH135" i="39"/>
  <c r="AG135" i="39"/>
  <c r="C135" i="39"/>
  <c r="AH134" i="39"/>
  <c r="AG134" i="39"/>
  <c r="C134" i="39"/>
  <c r="AH133" i="39"/>
  <c r="AG133" i="39"/>
  <c r="C133" i="39"/>
  <c r="AH132" i="39"/>
  <c r="AG132" i="39"/>
  <c r="C132" i="39"/>
  <c r="AH131" i="39"/>
  <c r="AG131" i="39"/>
  <c r="C131" i="39"/>
  <c r="AH130" i="39"/>
  <c r="AG130" i="39"/>
  <c r="C130" i="39"/>
  <c r="AH129" i="39"/>
  <c r="AG129" i="39"/>
  <c r="C129" i="39"/>
  <c r="AH128" i="39"/>
  <c r="AG128" i="39"/>
  <c r="C128" i="39"/>
  <c r="AH127" i="39"/>
  <c r="AG127" i="39"/>
  <c r="C127" i="39"/>
  <c r="AH126" i="39"/>
  <c r="AG126" i="39"/>
  <c r="C126" i="39"/>
  <c r="AH125" i="39"/>
  <c r="AG125" i="39"/>
  <c r="C125" i="39"/>
  <c r="AH124" i="39"/>
  <c r="AG124" i="39"/>
  <c r="C124" i="39"/>
  <c r="AH123" i="39"/>
  <c r="AG123" i="39"/>
  <c r="C123" i="39"/>
  <c r="F119" i="39"/>
  <c r="AH110" i="39"/>
  <c r="AG110" i="39"/>
  <c r="C110" i="39"/>
  <c r="AH109" i="39"/>
  <c r="AG109" i="39"/>
  <c r="C109" i="39"/>
  <c r="AH108" i="39"/>
  <c r="AG108" i="39"/>
  <c r="C108" i="39"/>
  <c r="AH107" i="39"/>
  <c r="AG107" i="39"/>
  <c r="C107" i="39"/>
  <c r="AH106" i="39"/>
  <c r="AG106" i="39"/>
  <c r="C106" i="39"/>
  <c r="AH105" i="39"/>
  <c r="AG105" i="39"/>
  <c r="C105" i="39"/>
  <c r="AH104" i="39"/>
  <c r="AG104" i="39"/>
  <c r="C104" i="39"/>
  <c r="AH103" i="39"/>
  <c r="AG103" i="39"/>
  <c r="C103" i="39"/>
  <c r="AH102" i="39"/>
  <c r="AG102" i="39"/>
  <c r="C102" i="39"/>
  <c r="AH101" i="39"/>
  <c r="AG101" i="39"/>
  <c r="C101" i="39"/>
  <c r="AH100" i="39"/>
  <c r="AG100" i="39"/>
  <c r="C100" i="39"/>
  <c r="AH99" i="39"/>
  <c r="AG99" i="39"/>
  <c r="C99" i="39"/>
  <c r="AH98" i="39"/>
  <c r="AG98" i="39"/>
  <c r="C98" i="39"/>
  <c r="AH97" i="39"/>
  <c r="AG97" i="39"/>
  <c r="C97" i="39"/>
  <c r="AH96" i="39"/>
  <c r="AG96" i="39"/>
  <c r="C96" i="39"/>
  <c r="AH95" i="39"/>
  <c r="AG95" i="39"/>
  <c r="C95" i="39"/>
  <c r="AH94" i="39"/>
  <c r="AG94" i="39"/>
  <c r="C94" i="39"/>
  <c r="F90" i="39"/>
  <c r="AH88" i="39"/>
  <c r="AG88" i="39"/>
  <c r="C88" i="39"/>
  <c r="AH87" i="39"/>
  <c r="AG87" i="39"/>
  <c r="C87" i="39"/>
  <c r="AH86" i="39"/>
  <c r="AG86" i="39"/>
  <c r="C86" i="39"/>
  <c r="AH85" i="39"/>
  <c r="AG85" i="39"/>
  <c r="C85" i="39"/>
  <c r="AH84" i="39"/>
  <c r="AG84" i="39"/>
  <c r="C84" i="39"/>
  <c r="AH83" i="39"/>
  <c r="AG83" i="39"/>
  <c r="C83" i="39"/>
  <c r="AH82" i="39"/>
  <c r="AG82" i="39"/>
  <c r="C82" i="39"/>
  <c r="AH81" i="39"/>
  <c r="AG81" i="39"/>
  <c r="C81" i="39"/>
  <c r="AH80" i="39"/>
  <c r="AG80" i="39"/>
  <c r="C80" i="39"/>
  <c r="AH79" i="39"/>
  <c r="AG79" i="39"/>
  <c r="C79" i="39"/>
  <c r="AH78" i="39"/>
  <c r="AG78" i="39"/>
  <c r="C78" i="39"/>
  <c r="AH77" i="39"/>
  <c r="AG77" i="39"/>
  <c r="C77" i="39"/>
  <c r="AH76" i="39"/>
  <c r="AG76" i="39"/>
  <c r="C76" i="39"/>
  <c r="AH75" i="39"/>
  <c r="AG75" i="39"/>
  <c r="C75" i="39"/>
  <c r="AH74" i="39"/>
  <c r="AG74" i="39"/>
  <c r="C74" i="39"/>
  <c r="AH73" i="39"/>
  <c r="AG73" i="39"/>
  <c r="C73" i="39"/>
  <c r="AH72" i="39"/>
  <c r="AG72" i="39"/>
  <c r="C72" i="39"/>
  <c r="AH71" i="39"/>
  <c r="AG71" i="39"/>
  <c r="C71" i="39"/>
  <c r="AH70" i="39"/>
  <c r="AG70" i="39"/>
  <c r="C70" i="39"/>
  <c r="AH69" i="39"/>
  <c r="AG69" i="39"/>
  <c r="C69" i="39"/>
  <c r="AH68" i="39"/>
  <c r="AG68" i="39"/>
  <c r="C68" i="39"/>
  <c r="AH67" i="39"/>
  <c r="AG67" i="39"/>
  <c r="C67" i="39"/>
  <c r="BL66" i="39"/>
  <c r="AH66" i="39"/>
  <c r="AG66" i="39"/>
  <c r="C66" i="39"/>
  <c r="BL65" i="39"/>
  <c r="AH65" i="39"/>
  <c r="AG65" i="39"/>
  <c r="C65" i="39"/>
  <c r="BL64" i="39"/>
  <c r="AH64" i="39"/>
  <c r="AG64" i="39"/>
  <c r="C64" i="39"/>
  <c r="BL63" i="39"/>
  <c r="AH63" i="39"/>
  <c r="AG63" i="39"/>
  <c r="C63" i="39"/>
  <c r="BL62" i="39"/>
  <c r="AH62" i="39"/>
  <c r="AG62" i="39"/>
  <c r="C62" i="39"/>
  <c r="BL61" i="39"/>
  <c r="BL67" i="39" s="1"/>
  <c r="AH61" i="39"/>
  <c r="AG61" i="39"/>
  <c r="C61" i="39"/>
  <c r="BL60" i="39"/>
  <c r="AH60" i="39"/>
  <c r="AG60" i="39"/>
  <c r="C60" i="39"/>
  <c r="BL59" i="39"/>
  <c r="AH59" i="39"/>
  <c r="AG59" i="39"/>
  <c r="C59" i="39"/>
  <c r="AH48" i="39"/>
  <c r="AG48" i="39"/>
  <c r="C48" i="39"/>
  <c r="AH47" i="39"/>
  <c r="AG47" i="39"/>
  <c r="C47" i="39"/>
  <c r="AH40" i="39"/>
  <c r="AG40" i="39"/>
  <c r="C40" i="39"/>
  <c r="AH39" i="39"/>
  <c r="AG39" i="39"/>
  <c r="C39" i="39"/>
  <c r="AH38" i="39"/>
  <c r="AG38" i="39"/>
  <c r="C38" i="39"/>
  <c r="AH37" i="39"/>
  <c r="AG37" i="39"/>
  <c r="C37" i="39"/>
  <c r="AH36" i="39"/>
  <c r="AG36" i="39"/>
  <c r="C36" i="39"/>
  <c r="AH35" i="39"/>
  <c r="AG35" i="39"/>
  <c r="C35" i="39"/>
  <c r="F31" i="39"/>
  <c r="AH29" i="39"/>
  <c r="AG29" i="39"/>
  <c r="C29" i="39"/>
  <c r="AH28" i="39"/>
  <c r="AG28" i="39"/>
  <c r="C28" i="39"/>
  <c r="AH27" i="39"/>
  <c r="AG27" i="39"/>
  <c r="C27" i="39"/>
  <c r="AH26" i="39"/>
  <c r="AG26" i="39"/>
  <c r="C26" i="39"/>
  <c r="AH25" i="39"/>
  <c r="AG25" i="39"/>
  <c r="C25" i="39"/>
  <c r="AH24" i="39"/>
  <c r="AG24" i="39"/>
  <c r="C24" i="39"/>
  <c r="AH23" i="39"/>
  <c r="AG23" i="39"/>
  <c r="C23" i="39"/>
  <c r="AH22" i="39"/>
  <c r="AG22" i="39"/>
  <c r="C22" i="39"/>
  <c r="AH21" i="39"/>
  <c r="AG21" i="39"/>
  <c r="C21" i="39"/>
  <c r="AH20" i="39"/>
  <c r="AG20" i="39"/>
  <c r="C20" i="39"/>
  <c r="AH19" i="39"/>
  <c r="AG19" i="39"/>
  <c r="C19" i="39"/>
  <c r="AH18" i="39"/>
  <c r="AG18" i="39"/>
  <c r="C18" i="39"/>
  <c r="AH17" i="39"/>
  <c r="AG17" i="39"/>
  <c r="C17" i="39"/>
  <c r="AH16" i="39"/>
  <c r="AG16" i="39"/>
  <c r="C16" i="39"/>
  <c r="AH15" i="39"/>
  <c r="AG15" i="39"/>
  <c r="C15" i="39"/>
  <c r="AH14" i="39"/>
  <c r="AG14" i="39"/>
  <c r="C14" i="39"/>
  <c r="AH13" i="39"/>
  <c r="AG13" i="39"/>
  <c r="C13" i="39"/>
  <c r="AH12" i="39"/>
  <c r="AG12" i="39"/>
  <c r="C12" i="39"/>
  <c r="AH11" i="39"/>
  <c r="AG11" i="39"/>
  <c r="C11" i="39"/>
  <c r="AH10" i="39"/>
  <c r="AG10" i="39"/>
  <c r="C10" i="39"/>
  <c r="AH9" i="39"/>
  <c r="AG9" i="39"/>
  <c r="C9" i="39"/>
  <c r="AH8" i="39"/>
  <c r="AG8" i="39"/>
  <c r="C8" i="39"/>
  <c r="AH7" i="39"/>
  <c r="AG7" i="39"/>
  <c r="C7" i="39"/>
  <c r="AH6" i="39"/>
  <c r="AG6" i="39"/>
  <c r="C6" i="39"/>
  <c r="AH5" i="39"/>
  <c r="AG5" i="39"/>
  <c r="C5" i="39"/>
</calcChain>
</file>

<file path=xl/sharedStrings.xml><?xml version="1.0" encoding="utf-8"?>
<sst xmlns="http://schemas.openxmlformats.org/spreadsheetml/2006/main" count="2713" uniqueCount="175">
  <si>
    <t>高千穂町</t>
  </si>
  <si>
    <t>延岡市</t>
  </si>
  <si>
    <t>日向市</t>
  </si>
  <si>
    <t>門川町</t>
  </si>
  <si>
    <t>木城町</t>
  </si>
  <si>
    <t>川南町</t>
  </si>
  <si>
    <t>西都市</t>
  </si>
  <si>
    <t>国富町</t>
  </si>
  <si>
    <t>都城市</t>
  </si>
  <si>
    <t>小林市</t>
  </si>
  <si>
    <t>えびの市</t>
  </si>
  <si>
    <t>日南市</t>
  </si>
  <si>
    <t>串間市</t>
  </si>
  <si>
    <t>宮崎市</t>
  </si>
  <si>
    <t>　　　　　　　　　測　　　定　　　項　　　目</t>
  </si>
  <si>
    <t xml:space="preserve">    　　  環　 　境　 　基　 　準 　　項　　 目</t>
  </si>
  <si>
    <t>PCB</t>
  </si>
  <si>
    <t>ﾁｳﾗﾑ</t>
  </si>
  <si>
    <t>ｼﾏｼﾞﾝ</t>
  </si>
  <si>
    <t>ｾﾚﾝ</t>
  </si>
  <si>
    <t>県</t>
  </si>
  <si>
    <t>国</t>
  </si>
  <si>
    <t>　　  　           測　　　定　　　項　　　目</t>
  </si>
  <si>
    <t xml:space="preserve">  要　　　監　　　視　　　項　　　目</t>
  </si>
  <si>
    <t>EPN</t>
  </si>
  <si>
    <t>ﾄﾙｴﾝ</t>
  </si>
  <si>
    <t>ｷｼﾚﾝ</t>
  </si>
  <si>
    <t>ﾆｯｹﾙ</t>
  </si>
  <si>
    <t>ｱﾝﾁﾓﾝ</t>
  </si>
  <si>
    <t>備　　考</t>
  </si>
  <si>
    <t>都城北部観測井１</t>
  </si>
  <si>
    <t>都城北部観測井２</t>
  </si>
  <si>
    <t>都城南部観測井１</t>
  </si>
  <si>
    <t>都城南部観測井２</t>
  </si>
  <si>
    <t>都城西部観測井１</t>
  </si>
  <si>
    <t>都城西部観測井２</t>
  </si>
  <si>
    <t>都城東部観測井１</t>
  </si>
  <si>
    <t>都城東部観測井２</t>
  </si>
  <si>
    <t>都城中央観測井１</t>
  </si>
  <si>
    <t>都城中央観測井２</t>
  </si>
  <si>
    <t>ｶﾄﾞﾐｳﾑ</t>
  </si>
  <si>
    <t>鉛</t>
  </si>
  <si>
    <t>砒素</t>
  </si>
  <si>
    <t>総水銀</t>
  </si>
  <si>
    <t>ﾍﾞﾝｾﾞﾝ</t>
  </si>
  <si>
    <t>ふっ素</t>
  </si>
  <si>
    <t>ほう素</t>
  </si>
  <si>
    <t>番号</t>
    <rPh sb="1" eb="2">
      <t>ゴウ</t>
    </rPh>
    <phoneticPr fontId="6"/>
  </si>
  <si>
    <t>市町村名</t>
    <rPh sb="2" eb="3">
      <t>ソン</t>
    </rPh>
    <rPh sb="3" eb="4">
      <t>メイ</t>
    </rPh>
    <phoneticPr fontId="6"/>
  </si>
  <si>
    <t>硝酸性窒素及び亜硝酸性窒素</t>
    <rPh sb="7" eb="10">
      <t>アショウサン</t>
    </rPh>
    <rPh sb="10" eb="11">
      <t>セイ</t>
    </rPh>
    <rPh sb="11" eb="13">
      <t>チッソ</t>
    </rPh>
    <phoneticPr fontId="6"/>
  </si>
  <si>
    <t>ｵｷｼﾝ銅</t>
    <rPh sb="4" eb="5">
      <t>ドウ</t>
    </rPh>
    <phoneticPr fontId="6"/>
  </si>
  <si>
    <t>延岡市</t>
    <rPh sb="0" eb="3">
      <t>ノベオカシ</t>
    </rPh>
    <phoneticPr fontId="6"/>
  </si>
  <si>
    <t>日向市</t>
    <rPh sb="0" eb="3">
      <t>ヒュウガシ</t>
    </rPh>
    <phoneticPr fontId="6"/>
  </si>
  <si>
    <t>都城市</t>
    <rPh sb="0" eb="3">
      <t>ミヤコノジョウシ</t>
    </rPh>
    <phoneticPr fontId="6"/>
  </si>
  <si>
    <t>串間市</t>
    <rPh sb="0" eb="3">
      <t>クシマシ</t>
    </rPh>
    <phoneticPr fontId="6"/>
  </si>
  <si>
    <t>測定
機関</t>
    <rPh sb="3" eb="5">
      <t>キカン</t>
    </rPh>
    <phoneticPr fontId="6"/>
  </si>
  <si>
    <t>日向</t>
    <rPh sb="0" eb="2">
      <t>ヒュウガ</t>
    </rPh>
    <phoneticPr fontId="6"/>
  </si>
  <si>
    <t>高千穂町</t>
    <rPh sb="0" eb="4">
      <t>タカチホチョウ</t>
    </rPh>
    <phoneticPr fontId="6"/>
  </si>
  <si>
    <t>高原町</t>
    <rPh sb="0" eb="3">
      <t>タカハルチョウ</t>
    </rPh>
    <phoneticPr fontId="6"/>
  </si>
  <si>
    <t>宮崎市</t>
    <rPh sb="0" eb="3">
      <t>ミヤザキシ</t>
    </rPh>
    <phoneticPr fontId="6"/>
  </si>
  <si>
    <t>全ｼｱﾝ</t>
    <phoneticPr fontId="6"/>
  </si>
  <si>
    <t>六価
ｸﾛﾑ</t>
    <phoneticPr fontId="6"/>
  </si>
  <si>
    <t>ｱﾙｷﾙ
水銀</t>
    <phoneticPr fontId="6"/>
  </si>
  <si>
    <t>ｼﾞｸﾛﾛ
ﾒﾀﾝ</t>
    <phoneticPr fontId="6"/>
  </si>
  <si>
    <t>四塩化
炭素</t>
    <phoneticPr fontId="6"/>
  </si>
  <si>
    <t>1,2-
ｼﾞｸﾛﾛ
ｴﾀﾝ</t>
    <phoneticPr fontId="6"/>
  </si>
  <si>
    <t>1,1-
ｼﾞｸﾛﾛ
ｴﾁﾚﾝ</t>
    <phoneticPr fontId="6"/>
  </si>
  <si>
    <t>1,1,1-
ﾄﾘｸﾛﾛ
ｴﾀﾝ</t>
    <phoneticPr fontId="6"/>
  </si>
  <si>
    <t>1,1,2-
ﾄﾘｸﾛﾛ
ｴﾀﾝ</t>
    <phoneticPr fontId="6"/>
  </si>
  <si>
    <t>ﾄﾘｸﾛﾛ
ｴﾁﾚﾝ</t>
    <phoneticPr fontId="6"/>
  </si>
  <si>
    <t>ﾃﾄﾗｸﾛﾛ
ｴﾁﾚﾝ</t>
    <phoneticPr fontId="6"/>
  </si>
  <si>
    <t>1,3-
ｼﾞｸﾛﾛ
ﾌﾟﾛﾍﾟﾝ</t>
    <phoneticPr fontId="6"/>
  </si>
  <si>
    <t>ﾁｵﾍﾞﾝ
ｶﾙﾌﾞ</t>
    <phoneticPr fontId="6"/>
  </si>
  <si>
    <t>ｸﾛﾛﾎﾙﾑ</t>
    <phoneticPr fontId="6"/>
  </si>
  <si>
    <t>1,2-
ｼﾞｸﾛﾛ
ﾌﾟﾛﾊﾟﾝ</t>
    <phoneticPr fontId="6"/>
  </si>
  <si>
    <t>p-
ｼﾞｸﾛﾛ
ﾍﾞﾝｾﾞﾝ</t>
    <phoneticPr fontId="6"/>
  </si>
  <si>
    <t>ｲｿｷｻﾁｵﾝ</t>
    <phoneticPr fontId="6"/>
  </si>
  <si>
    <t>ﾀﾞｲｱｼﾞﾉﾝ</t>
    <phoneticPr fontId="6"/>
  </si>
  <si>
    <t>ﾌｪﾆﾄﾛﾁｵﾝ</t>
    <phoneticPr fontId="6"/>
  </si>
  <si>
    <t>ｲｿﾌﾟﾛﾁｵﾗﾝ</t>
    <phoneticPr fontId="6"/>
  </si>
  <si>
    <t>ｸﾛﾛﾀﾛﾆﾙ</t>
    <phoneticPr fontId="6"/>
  </si>
  <si>
    <t>ﾌﾟﾛﾋﾟｻﾞﾐﾄﾞ</t>
    <phoneticPr fontId="6"/>
  </si>
  <si>
    <t>ｼﾞｸﾛﾙﾎﾞｽ</t>
    <phoneticPr fontId="6"/>
  </si>
  <si>
    <t>ﾌｪﾉﾌﾞｶﾙﾌﾞ</t>
    <phoneticPr fontId="6"/>
  </si>
  <si>
    <t>ｲﾌﾟﾛﾍﾞﾝﾎｽ</t>
    <phoneticPr fontId="6"/>
  </si>
  <si>
    <t>ｸﾛﾙﾆﾄﾛﾌｪﾝ</t>
    <phoneticPr fontId="6"/>
  </si>
  <si>
    <t>ﾓﾘﾌﾞﾃﾞﾝ</t>
    <phoneticPr fontId="6"/>
  </si>
  <si>
    <t>（概況調査：メッシュ調査（１））</t>
    <rPh sb="1" eb="3">
      <t>ガイキョウ</t>
    </rPh>
    <rPh sb="3" eb="5">
      <t>チョウサ</t>
    </rPh>
    <rPh sb="10" eb="12">
      <t>チョウサ</t>
    </rPh>
    <phoneticPr fontId="6"/>
  </si>
  <si>
    <t>（概況調査：メッシュ調査（２））</t>
    <rPh sb="1" eb="3">
      <t>ガイキョウ</t>
    </rPh>
    <rPh sb="3" eb="5">
      <t>チョウサ</t>
    </rPh>
    <rPh sb="10" eb="12">
      <t>チョウサ</t>
    </rPh>
    <phoneticPr fontId="6"/>
  </si>
  <si>
    <t>（概況調査：有害物質使用事業場周辺調査（１））</t>
    <rPh sb="1" eb="3">
      <t>ガイキョウ</t>
    </rPh>
    <rPh sb="3" eb="5">
      <t>チョウサ</t>
    </rPh>
    <rPh sb="6" eb="8">
      <t>ユウガイ</t>
    </rPh>
    <rPh sb="8" eb="10">
      <t>ブッシツ</t>
    </rPh>
    <rPh sb="10" eb="12">
      <t>シヨウ</t>
    </rPh>
    <rPh sb="12" eb="14">
      <t>ジギョウ</t>
    </rPh>
    <rPh sb="14" eb="15">
      <t>ジョウ</t>
    </rPh>
    <rPh sb="15" eb="17">
      <t>シュウヘン</t>
    </rPh>
    <rPh sb="17" eb="19">
      <t>チョウサ</t>
    </rPh>
    <phoneticPr fontId="6"/>
  </si>
  <si>
    <t>（概況調査：有害物質使用事業場周辺調査（２））</t>
    <rPh sb="1" eb="3">
      <t>ガイキョウ</t>
    </rPh>
    <rPh sb="3" eb="5">
      <t>チョウサ</t>
    </rPh>
    <rPh sb="6" eb="8">
      <t>ユウガイ</t>
    </rPh>
    <rPh sb="8" eb="10">
      <t>ブッシツ</t>
    </rPh>
    <rPh sb="10" eb="12">
      <t>シヨウ</t>
    </rPh>
    <rPh sb="12" eb="14">
      <t>ジギョウ</t>
    </rPh>
    <rPh sb="14" eb="15">
      <t>ジョウ</t>
    </rPh>
    <rPh sb="15" eb="17">
      <t>シュウヘン</t>
    </rPh>
    <rPh sb="17" eb="19">
      <t>チョウサ</t>
    </rPh>
    <phoneticPr fontId="6"/>
  </si>
  <si>
    <t>新富町</t>
    <rPh sb="0" eb="3">
      <t>シントミチョウ</t>
    </rPh>
    <phoneticPr fontId="6"/>
  </si>
  <si>
    <t>県</t>
    <rPh sb="0" eb="1">
      <t>ケン</t>
    </rPh>
    <phoneticPr fontId="6"/>
  </si>
  <si>
    <t>旧北川町</t>
    <rPh sb="0" eb="1">
      <t>キュウ</t>
    </rPh>
    <rPh sb="1" eb="3">
      <t>キタガワ</t>
    </rPh>
    <rPh sb="3" eb="4">
      <t>チョウ</t>
    </rPh>
    <phoneticPr fontId="6"/>
  </si>
  <si>
    <t>旧須木村</t>
    <rPh sb="0" eb="1">
      <t>キュウ</t>
    </rPh>
    <rPh sb="1" eb="4">
      <t>スキソン</t>
    </rPh>
    <phoneticPr fontId="6"/>
  </si>
  <si>
    <t>1,2-
ｼﾞｸﾛﾛ
ｴﾁﾚﾝ</t>
    <phoneticPr fontId="6"/>
  </si>
  <si>
    <t>1,4-
ｼﾞｵｷｻﾝ</t>
    <phoneticPr fontId="6"/>
  </si>
  <si>
    <t>ﾍﾞﾝｾﾞﾝ</t>
    <phoneticPr fontId="6"/>
  </si>
  <si>
    <t>ｾﾚﾝ</t>
    <phoneticPr fontId="6"/>
  </si>
  <si>
    <t>ほう素</t>
    <phoneticPr fontId="6"/>
  </si>
  <si>
    <t>ふっ素</t>
    <phoneticPr fontId="6"/>
  </si>
  <si>
    <t>ﾁｳﾗﾑ</t>
    <phoneticPr fontId="6"/>
  </si>
  <si>
    <t>ｼﾏｼﾞﾝ</t>
    <phoneticPr fontId="6"/>
  </si>
  <si>
    <t>（概況調査：定点調査）</t>
    <rPh sb="1" eb="3">
      <t>ガイキョウ</t>
    </rPh>
    <rPh sb="3" eb="5">
      <t>チョウサ</t>
    </rPh>
    <rPh sb="6" eb="8">
      <t>テイテン</t>
    </rPh>
    <rPh sb="8" eb="10">
      <t>チョウサ</t>
    </rPh>
    <phoneticPr fontId="6"/>
  </si>
  <si>
    <t>（継続監視調査（１））</t>
    <rPh sb="1" eb="3">
      <t>ケイゾク</t>
    </rPh>
    <rPh sb="3" eb="5">
      <t>カンシ</t>
    </rPh>
    <rPh sb="5" eb="7">
      <t>チョウサ</t>
    </rPh>
    <phoneticPr fontId="6"/>
  </si>
  <si>
    <t>（継続監視調査（２））</t>
    <rPh sb="1" eb="3">
      <t>ケイゾク</t>
    </rPh>
    <rPh sb="3" eb="5">
      <t>カンシ</t>
    </rPh>
    <rPh sb="5" eb="7">
      <t>チョウサ</t>
    </rPh>
    <phoneticPr fontId="6"/>
  </si>
  <si>
    <t>西都市</t>
    <rPh sb="0" eb="3">
      <t>サイトシ</t>
    </rPh>
    <phoneticPr fontId="6"/>
  </si>
  <si>
    <t>えびの市</t>
    <rPh sb="3" eb="4">
      <t>シ</t>
    </rPh>
    <phoneticPr fontId="6"/>
  </si>
  <si>
    <t>小林市</t>
    <rPh sb="0" eb="3">
      <t>コバヤシシ</t>
    </rPh>
    <phoneticPr fontId="6"/>
  </si>
  <si>
    <t>日南</t>
    <rPh sb="0" eb="2">
      <t>ニチナン</t>
    </rPh>
    <phoneticPr fontId="6"/>
  </si>
  <si>
    <t>都城</t>
    <rPh sb="0" eb="2">
      <t>ミヤコノジョウ</t>
    </rPh>
    <phoneticPr fontId="6"/>
  </si>
  <si>
    <t>小林</t>
    <rPh sb="0" eb="2">
      <t>コバヤシ</t>
    </rPh>
    <phoneticPr fontId="6"/>
  </si>
  <si>
    <t>高鍋</t>
    <rPh sb="0" eb="2">
      <t>タカナベ</t>
    </rPh>
    <phoneticPr fontId="6"/>
  </si>
  <si>
    <t>延岡</t>
    <rPh sb="0" eb="2">
      <t>ノベオカ</t>
    </rPh>
    <phoneticPr fontId="6"/>
  </si>
  <si>
    <t>高千穂</t>
    <rPh sb="0" eb="3">
      <t>タカチホ</t>
    </rPh>
    <phoneticPr fontId="6"/>
  </si>
  <si>
    <t>中央</t>
    <rPh sb="0" eb="2">
      <t>チュウオウ</t>
    </rPh>
    <phoneticPr fontId="6"/>
  </si>
  <si>
    <t>旧北方町</t>
    <rPh sb="0" eb="1">
      <t>キュウ</t>
    </rPh>
    <rPh sb="1" eb="4">
      <t>キタカタチョウ</t>
    </rPh>
    <phoneticPr fontId="6"/>
  </si>
  <si>
    <t>旧東郷町</t>
    <rPh sb="0" eb="1">
      <t>キュウ</t>
    </rPh>
    <rPh sb="1" eb="4">
      <t>トウゴウチョウ</t>
    </rPh>
    <phoneticPr fontId="6"/>
  </si>
  <si>
    <t>旧西郷村</t>
    <rPh sb="0" eb="1">
      <t>キュウ</t>
    </rPh>
    <rPh sb="1" eb="4">
      <t>サイゴウソン</t>
    </rPh>
    <phoneticPr fontId="6"/>
  </si>
  <si>
    <t>旧野尻町</t>
    <rPh sb="0" eb="1">
      <t>キュウ</t>
    </rPh>
    <rPh sb="1" eb="4">
      <t>ノジリチョウ</t>
    </rPh>
    <phoneticPr fontId="6"/>
  </si>
  <si>
    <t>旧南郷町</t>
    <rPh sb="0" eb="1">
      <t>キュウ</t>
    </rPh>
    <rPh sb="1" eb="4">
      <t>ナンゴウチョウ</t>
    </rPh>
    <phoneticPr fontId="6"/>
  </si>
  <si>
    <t>日向市</t>
    <rPh sb="0" eb="2">
      <t>ヒュウガ</t>
    </rPh>
    <rPh sb="2" eb="3">
      <t>シ</t>
    </rPh>
    <phoneticPr fontId="6"/>
  </si>
  <si>
    <t>川南町</t>
    <rPh sb="0" eb="2">
      <t>カワミナミ</t>
    </rPh>
    <rPh sb="2" eb="3">
      <t>マチ</t>
    </rPh>
    <phoneticPr fontId="6"/>
  </si>
  <si>
    <t>新富町</t>
    <rPh sb="0" eb="2">
      <t>シントミ</t>
    </rPh>
    <rPh sb="2" eb="3">
      <t>マチ</t>
    </rPh>
    <phoneticPr fontId="6"/>
  </si>
  <si>
    <t>国富町</t>
    <rPh sb="0" eb="2">
      <t>クニトミ</t>
    </rPh>
    <rPh sb="2" eb="3">
      <t>マチ</t>
    </rPh>
    <phoneticPr fontId="6"/>
  </si>
  <si>
    <t>旧高崎町</t>
    <rPh sb="0" eb="1">
      <t>キュウ</t>
    </rPh>
    <rPh sb="1" eb="4">
      <t>タカザキチョウ</t>
    </rPh>
    <phoneticPr fontId="6"/>
  </si>
  <si>
    <t>旧山之口町</t>
    <rPh sb="0" eb="1">
      <t>キュウ</t>
    </rPh>
    <rPh sb="1" eb="4">
      <t>ヤマノクチ</t>
    </rPh>
    <rPh sb="4" eb="5">
      <t>マチ</t>
    </rPh>
    <phoneticPr fontId="6"/>
  </si>
  <si>
    <t>三股町</t>
    <rPh sb="0" eb="3">
      <t>ミマタチョウ</t>
    </rPh>
    <phoneticPr fontId="6"/>
  </si>
  <si>
    <t>クロロエチレン（塩化ビニルモノマー）</t>
    <rPh sb="8" eb="10">
      <t>エンカ</t>
    </rPh>
    <phoneticPr fontId="6"/>
  </si>
  <si>
    <t>旧北方町</t>
    <rPh sb="0" eb="1">
      <t>キュウ</t>
    </rPh>
    <rPh sb="1" eb="4">
      <t>ボッケマチ</t>
    </rPh>
    <phoneticPr fontId="6"/>
  </si>
  <si>
    <t>美郷町／門川町</t>
    <rPh sb="0" eb="2">
      <t>ミサト</t>
    </rPh>
    <rPh sb="2" eb="3">
      <t>チョウ</t>
    </rPh>
    <rPh sb="4" eb="6">
      <t>カドガワ</t>
    </rPh>
    <rPh sb="6" eb="7">
      <t>マチ</t>
    </rPh>
    <phoneticPr fontId="6"/>
  </si>
  <si>
    <t>美郷町</t>
    <rPh sb="0" eb="2">
      <t>ミサト</t>
    </rPh>
    <rPh sb="2" eb="3">
      <t>チョウ</t>
    </rPh>
    <phoneticPr fontId="6"/>
  </si>
  <si>
    <t>門川町</t>
    <rPh sb="0" eb="1">
      <t>カド</t>
    </rPh>
    <rPh sb="1" eb="2">
      <t>カワ</t>
    </rPh>
    <rPh sb="2" eb="3">
      <t>マチ</t>
    </rPh>
    <phoneticPr fontId="6"/>
  </si>
  <si>
    <t>旧東郷町</t>
    <rPh sb="0" eb="1">
      <t>キュウ</t>
    </rPh>
    <rPh sb="1" eb="3">
      <t>トウゴウ</t>
    </rPh>
    <rPh sb="3" eb="4">
      <t>マチ</t>
    </rPh>
    <phoneticPr fontId="6"/>
  </si>
  <si>
    <t>都農町</t>
    <rPh sb="0" eb="3">
      <t>ツノチョウ</t>
    </rPh>
    <phoneticPr fontId="6"/>
  </si>
  <si>
    <t>木城町</t>
    <rPh sb="0" eb="3">
      <t>キジョウチョウ</t>
    </rPh>
    <phoneticPr fontId="6"/>
  </si>
  <si>
    <t>高鍋町</t>
    <rPh sb="0" eb="2">
      <t>タカナベ</t>
    </rPh>
    <rPh sb="2" eb="3">
      <t>マチ</t>
    </rPh>
    <phoneticPr fontId="6"/>
  </si>
  <si>
    <t>高原町</t>
    <rPh sb="0" eb="2">
      <t>タカハラ</t>
    </rPh>
    <rPh sb="2" eb="3">
      <t>マチ</t>
    </rPh>
    <phoneticPr fontId="6"/>
  </si>
  <si>
    <t>綾町／国富町</t>
    <rPh sb="0" eb="2">
      <t>アヤチョウ</t>
    </rPh>
    <rPh sb="3" eb="5">
      <t>クニトミ</t>
    </rPh>
    <rPh sb="5" eb="6">
      <t>マチ</t>
    </rPh>
    <phoneticPr fontId="6"/>
  </si>
  <si>
    <t>旧山之口町</t>
    <rPh sb="0" eb="1">
      <t>キュウ</t>
    </rPh>
    <rPh sb="1" eb="5">
      <t>ヤマノクチチョウ</t>
    </rPh>
    <phoneticPr fontId="6"/>
  </si>
  <si>
    <t>日南市</t>
    <rPh sb="0" eb="2">
      <t>ニチナン</t>
    </rPh>
    <rPh sb="2" eb="3">
      <t>シ</t>
    </rPh>
    <phoneticPr fontId="6"/>
  </si>
  <si>
    <t>串間市</t>
    <rPh sb="0" eb="2">
      <t>クシマ</t>
    </rPh>
    <rPh sb="2" eb="3">
      <t>シ</t>
    </rPh>
    <phoneticPr fontId="6"/>
  </si>
  <si>
    <t>　平成30年度　地下水質測定結果</t>
    <rPh sb="14" eb="16">
      <t>ケッカ</t>
    </rPh>
    <phoneticPr fontId="6"/>
  </si>
  <si>
    <t>&lt;0.03</t>
  </si>
  <si>
    <t>&lt;0.001</t>
  </si>
  <si>
    <t>&lt;0.002</t>
  </si>
  <si>
    <t>&lt;0.0002</t>
  </si>
  <si>
    <t>&lt;0.0004</t>
  </si>
  <si>
    <t>&lt;0.008</t>
  </si>
  <si>
    <t>&lt;0.0006</t>
  </si>
  <si>
    <t>&lt;0.005</t>
  </si>
  <si>
    <t>&lt;0.006</t>
  </si>
  <si>
    <t>欠測</t>
    <rPh sb="0" eb="2">
      <t>ケッソク</t>
    </rPh>
    <phoneticPr fontId="6"/>
  </si>
  <si>
    <t>&lt;0.0005</t>
  </si>
  <si>
    <t>&lt;0.0005</t>
    <phoneticPr fontId="6"/>
  </si>
  <si>
    <t>&lt;0.0003</t>
  </si>
  <si>
    <t>&lt;0.0003</t>
    <phoneticPr fontId="6"/>
  </si>
  <si>
    <t>ND</t>
  </si>
  <si>
    <t>ND</t>
    <phoneticPr fontId="6"/>
  </si>
  <si>
    <t>&lt;0.005</t>
    <phoneticPr fontId="6"/>
  </si>
  <si>
    <t>&lt;0.01</t>
  </si>
  <si>
    <t>&lt;0.01</t>
    <phoneticPr fontId="6"/>
  </si>
  <si>
    <t>&lt;0.0002</t>
    <phoneticPr fontId="6"/>
  </si>
  <si>
    <t>&lt;0.0006</t>
    <phoneticPr fontId="6"/>
  </si>
  <si>
    <t>&lt;0.002</t>
    <phoneticPr fontId="6"/>
  </si>
  <si>
    <t>&lt;0.001</t>
    <phoneticPr fontId="6"/>
  </si>
  <si>
    <t>&lt;0.08</t>
  </si>
  <si>
    <t>&lt;0.08</t>
    <phoneticPr fontId="6"/>
  </si>
  <si>
    <t>&lt;0.03</t>
    <phoneticPr fontId="6"/>
  </si>
  <si>
    <t>&lt;0.0004</t>
    <phoneticPr fontId="6"/>
  </si>
  <si>
    <t>&lt;0.008</t>
    <phoneticPr fontId="6"/>
  </si>
  <si>
    <t>&lt;0.004</t>
    <phoneticPr fontId="6"/>
  </si>
  <si>
    <t>&lt;0.1</t>
    <phoneticPr fontId="6"/>
  </si>
  <si>
    <t>&lt;0.0008</t>
    <phoneticPr fontId="6"/>
  </si>
  <si>
    <t>&lt;0.0001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</si>
</sst>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.0"/>
    <numFmt numFmtId="190" formatCode="0.000"/>
    <numFmt numFmtId="191" formatCode="0.0000"/>
  </numFmts>
  <fonts count="16">
    <font>
      <sz val="12"/>
      <name val="Arial"/>
      <family val="2"/>
    </font>
    <font>
      <sz val="12"/>
      <name val="ＭＳ Ｐゴシック"/>
      <family val="3"/>
    </font>
    <font>
      <sz val="14"/>
      <name val="ＭＳ ゴシック"/>
      <family val="3"/>
    </font>
    <font>
      <sz val="12"/>
      <name val="ＭＳ ゴシック"/>
      <family val="3"/>
    </font>
    <font>
      <sz val="14"/>
      <name val="丸ｺﾞｼｯｸ"/>
      <family val="2"/>
    </font>
    <font>
      <sz val="12"/>
      <name val="ＭＳ 明朝"/>
      <family val="1"/>
    </font>
    <font>
      <sz val="6"/>
      <name val="ＭＳ Ｐゴシック"/>
      <family val="3"/>
      <charset val="128"/>
    </font>
    <font>
      <sz val="11"/>
      <name val="ＭＳ 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11"/>
      <color indexed="8"/>
      <name val="ＭＳ ゴシック"/>
      <family val="3"/>
    </font>
    <font>
      <sz val="10"/>
      <name val="ＭＳ ゴシック"/>
      <family val="3"/>
    </font>
    <font>
      <b/>
      <sz val="20"/>
      <name val="ＭＳ ゴシック"/>
      <family val="3"/>
    </font>
    <font>
      <sz val="18"/>
      <name val="ＭＳ ゴシック"/>
      <family val="3"/>
    </font>
    <font>
      <sz val="9"/>
      <name val="ＭＳ ゴシック"/>
      <family val="3"/>
    </font>
    <font>
      <sz val="12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/>
    <xf numFmtId="0" fontId="3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Alignment="1"/>
    <xf numFmtId="0" fontId="3" fillId="0" borderId="15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16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left" vertical="center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Alignment="1"/>
    <xf numFmtId="1" fontId="3" fillId="0" borderId="15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17" xfId="0" applyNumberFormat="1" applyFont="1" applyFill="1" applyBorder="1" applyAlignment="1">
      <alignment horizontal="left" vertical="center"/>
    </xf>
    <xf numFmtId="0" fontId="3" fillId="0" borderId="18" xfId="0" applyNumberFormat="1" applyFont="1" applyFill="1" applyBorder="1" applyAlignment="1">
      <alignment horizontal="left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/>
    </xf>
    <xf numFmtId="1" fontId="3" fillId="0" borderId="19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/>
    <xf numFmtId="0" fontId="3" fillId="0" borderId="10" xfId="0" applyNumberFormat="1" applyFont="1" applyFill="1" applyBorder="1" applyAlignment="1">
      <alignment vertical="center"/>
    </xf>
    <xf numFmtId="0" fontId="3" fillId="0" borderId="20" xfId="0" applyNumberFormat="1" applyFont="1" applyFill="1" applyBorder="1" applyAlignment="1">
      <alignment horizontal="left" vertical="center"/>
    </xf>
    <xf numFmtId="0" fontId="3" fillId="0" borderId="20" xfId="0" applyNumberFormat="1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>
      <alignment vertical="center"/>
    </xf>
    <xf numFmtId="1" fontId="3" fillId="0" borderId="9" xfId="0" applyNumberFormat="1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/>
    <xf numFmtId="0" fontId="3" fillId="0" borderId="10" xfId="0" applyNumberFormat="1" applyFont="1" applyFill="1" applyBorder="1" applyAlignment="1">
      <alignment horizontal="left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left" vertical="center"/>
    </xf>
    <xf numFmtId="0" fontId="3" fillId="0" borderId="10" xfId="0" applyNumberFormat="1" applyFont="1" applyFill="1" applyBorder="1" applyAlignment="1"/>
    <xf numFmtId="1" fontId="3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1" fontId="3" fillId="0" borderId="23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23" xfId="0" applyNumberFormat="1" applyFont="1" applyFill="1" applyBorder="1" applyAlignment="1">
      <alignment vertical="center"/>
    </xf>
    <xf numFmtId="1" fontId="3" fillId="0" borderId="3" xfId="0" applyNumberFormat="1" applyFont="1" applyFill="1" applyBorder="1" applyAlignment="1">
      <alignment vertical="center"/>
    </xf>
    <xf numFmtId="0" fontId="3" fillId="0" borderId="0" xfId="0" applyNumberFormat="1" applyFont="1" applyFill="1" applyAlignment="1"/>
    <xf numFmtId="0" fontId="2" fillId="0" borderId="0" xfId="0" applyNumberFormat="1" applyFont="1" applyFill="1" applyAlignment="1"/>
    <xf numFmtId="0" fontId="2" fillId="0" borderId="24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25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/>
    <xf numFmtId="0" fontId="3" fillId="0" borderId="15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/>
    <xf numFmtId="0" fontId="5" fillId="0" borderId="0" xfId="0" applyNumberFormat="1" applyFont="1" applyFill="1" applyBorder="1" applyAlignment="1"/>
    <xf numFmtId="0" fontId="4" fillId="0" borderId="26" xfId="0" applyNumberFormat="1" applyFont="1" applyFill="1" applyBorder="1" applyAlignment="1"/>
    <xf numFmtId="0" fontId="5" fillId="0" borderId="24" xfId="0" applyNumberFormat="1" applyFont="1" applyFill="1" applyBorder="1" applyAlignment="1"/>
    <xf numFmtId="1" fontId="3" fillId="0" borderId="16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27" xfId="0" applyNumberFormat="1" applyFont="1" applyFill="1" applyBorder="1" applyAlignment="1">
      <alignment horizontal="center" vertical="center" wrapText="1"/>
    </xf>
    <xf numFmtId="0" fontId="3" fillId="0" borderId="28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26" xfId="0" applyNumberFormat="1" applyFont="1" applyFill="1" applyBorder="1" applyAlignment="1">
      <alignment horizontal="center" vertical="center" wrapText="1"/>
    </xf>
    <xf numFmtId="0" fontId="7" fillId="0" borderId="29" xfId="0" applyNumberFormat="1" applyFont="1" applyFill="1" applyBorder="1" applyAlignment="1">
      <alignment horizontal="center" vertical="center" wrapText="1"/>
    </xf>
    <xf numFmtId="0" fontId="7" fillId="0" borderId="27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7" fillId="0" borderId="28" xfId="0" applyNumberFormat="1" applyFont="1" applyFill="1" applyBorder="1" applyAlignment="1">
      <alignment horizontal="center" vertical="center" wrapText="1"/>
    </xf>
    <xf numFmtId="0" fontId="7" fillId="0" borderId="26" xfId="0" applyNumberFormat="1" applyFont="1" applyFill="1" applyBorder="1" applyAlignment="1">
      <alignment horizontal="center" vertical="center" wrapText="1"/>
    </xf>
    <xf numFmtId="0" fontId="11" fillId="0" borderId="31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Fill="1" applyBorder="1" applyAlignment="1">
      <alignment horizontal="center" vertical="center" wrapText="1"/>
    </xf>
    <xf numFmtId="1" fontId="3" fillId="0" borderId="32" xfId="0" applyNumberFormat="1" applyFont="1" applyFill="1" applyBorder="1" applyAlignment="1">
      <alignment horizontal="center" vertical="center"/>
    </xf>
    <xf numFmtId="1" fontId="3" fillId="0" borderId="33" xfId="0" applyNumberFormat="1" applyFont="1" applyFill="1" applyBorder="1" applyAlignment="1">
      <alignment horizontal="center" vertical="center"/>
    </xf>
    <xf numFmtId="1" fontId="3" fillId="0" borderId="34" xfId="0" applyNumberFormat="1" applyFont="1" applyFill="1" applyBorder="1" applyAlignment="1">
      <alignment horizontal="center" vertical="center"/>
    </xf>
    <xf numFmtId="0" fontId="3" fillId="0" borderId="35" xfId="0" applyNumberFormat="1" applyFont="1" applyFill="1" applyBorder="1" applyAlignment="1">
      <alignment horizontal="left" vertical="center"/>
    </xf>
    <xf numFmtId="0" fontId="3" fillId="0" borderId="17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35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36" xfId="0" applyNumberFormat="1" applyFont="1" applyFill="1" applyBorder="1" applyAlignment="1">
      <alignment horizontal="center" vertical="center" wrapText="1"/>
    </xf>
    <xf numFmtId="1" fontId="3" fillId="0" borderId="37" xfId="0" applyNumberFormat="1" applyFont="1" applyFill="1" applyBorder="1" applyAlignment="1">
      <alignment horizontal="center" vertical="center"/>
    </xf>
    <xf numFmtId="0" fontId="3" fillId="0" borderId="38" xfId="0" applyNumberFormat="1" applyFont="1" applyFill="1" applyBorder="1" applyAlignment="1">
      <alignment horizontal="left" vertical="center"/>
    </xf>
    <xf numFmtId="0" fontId="3" fillId="0" borderId="39" xfId="0" applyNumberFormat="1" applyFont="1" applyFill="1" applyBorder="1" applyAlignment="1">
      <alignment horizontal="left" vertical="center"/>
    </xf>
    <xf numFmtId="0" fontId="3" fillId="0" borderId="20" xfId="0" applyNumberFormat="1" applyFont="1" applyFill="1" applyBorder="1"/>
    <xf numFmtId="0" fontId="3" fillId="0" borderId="0" xfId="0" applyNumberFormat="1" applyFont="1" applyFill="1" applyBorder="1" applyAlignment="1"/>
    <xf numFmtId="0" fontId="2" fillId="0" borderId="24" xfId="0" applyNumberFormat="1" applyFont="1" applyFill="1" applyBorder="1" applyAlignment="1"/>
    <xf numFmtId="0" fontId="12" fillId="0" borderId="0" xfId="0" applyNumberFormat="1" applyFont="1" applyFill="1" applyBorder="1" applyAlignment="1">
      <alignment vertical="center"/>
    </xf>
    <xf numFmtId="1" fontId="3" fillId="0" borderId="26" xfId="0" applyNumberFormat="1" applyFont="1" applyFill="1" applyBorder="1" applyAlignment="1">
      <alignment vertical="center"/>
    </xf>
    <xf numFmtId="1" fontId="3" fillId="0" borderId="28" xfId="0" applyNumberFormat="1" applyFont="1" applyFill="1" applyBorder="1" applyAlignment="1">
      <alignment vertical="center"/>
    </xf>
    <xf numFmtId="1" fontId="3" fillId="0" borderId="26" xfId="0" applyNumberFormat="1" applyFont="1" applyFill="1" applyBorder="1" applyAlignment="1">
      <alignment horizontal="center" vertical="center"/>
    </xf>
    <xf numFmtId="0" fontId="3" fillId="0" borderId="26" xfId="0" applyNumberFormat="1" applyFont="1" applyFill="1" applyBorder="1" applyAlignment="1">
      <alignment horizontal="center" vertical="center"/>
    </xf>
    <xf numFmtId="1" fontId="3" fillId="0" borderId="31" xfId="0" applyNumberFormat="1" applyFont="1" applyFill="1" applyBorder="1" applyAlignment="1">
      <alignment horizontal="center" vertical="center"/>
    </xf>
    <xf numFmtId="0" fontId="1" fillId="0" borderId="22" xfId="0" applyNumberFormat="1" applyFont="1" applyFill="1" applyBorder="1" applyAlignment="1"/>
    <xf numFmtId="0" fontId="1" fillId="0" borderId="10" xfId="0" applyNumberFormat="1" applyFont="1" applyFill="1" applyBorder="1" applyAlignment="1"/>
    <xf numFmtId="1" fontId="3" fillId="0" borderId="20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/>
    <xf numFmtId="0" fontId="3" fillId="0" borderId="23" xfId="0" applyNumberFormat="1" applyFont="1" applyFill="1" applyBorder="1" applyAlignment="1">
      <alignment horizontal="center" vertical="center"/>
    </xf>
    <xf numFmtId="1" fontId="3" fillId="0" borderId="35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3" fillId="0" borderId="40" xfId="0" applyNumberFormat="1" applyFont="1" applyFill="1" applyBorder="1" applyAlignment="1">
      <alignment vertical="center"/>
    </xf>
    <xf numFmtId="0" fontId="12" fillId="0" borderId="24" xfId="0" applyNumberFormat="1" applyFont="1" applyFill="1" applyBorder="1" applyAlignment="1">
      <alignment vertical="center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left" vertical="center"/>
    </xf>
    <xf numFmtId="0" fontId="3" fillId="0" borderId="37" xfId="0" applyNumberFormat="1" applyFont="1" applyFill="1" applyBorder="1" applyAlignment="1">
      <alignment horizontal="left" vertical="center"/>
    </xf>
    <xf numFmtId="0" fontId="3" fillId="0" borderId="42" xfId="0" applyNumberFormat="1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vertical="center"/>
    </xf>
    <xf numFmtId="0" fontId="3" fillId="0" borderId="32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vertical="center"/>
    </xf>
    <xf numFmtId="0" fontId="1" fillId="0" borderId="32" xfId="0" applyNumberFormat="1" applyFont="1" applyFill="1" applyBorder="1" applyAlignment="1"/>
    <xf numFmtId="1" fontId="3" fillId="0" borderId="24" xfId="0" applyNumberFormat="1" applyFont="1" applyFill="1" applyBorder="1" applyAlignment="1">
      <alignment vertical="center"/>
    </xf>
    <xf numFmtId="0" fontId="3" fillId="0" borderId="33" xfId="0" applyNumberFormat="1" applyFont="1" applyFill="1" applyBorder="1" applyAlignment="1">
      <alignment horizontal="center" vertical="center"/>
    </xf>
    <xf numFmtId="0" fontId="14" fillId="0" borderId="1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shrinkToFit="1"/>
    </xf>
    <xf numFmtId="0" fontId="3" fillId="0" borderId="17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/>
    <xf numFmtId="0" fontId="3" fillId="0" borderId="38" xfId="0" applyNumberFormat="1" applyFont="1" applyFill="1" applyBorder="1" applyAlignment="1">
      <alignment horizontal="center" vertical="center"/>
    </xf>
    <xf numFmtId="0" fontId="3" fillId="0" borderId="38" xfId="0" applyNumberFormat="1" applyFont="1" applyFill="1" applyBorder="1" applyAlignment="1">
      <alignment vertical="center"/>
    </xf>
    <xf numFmtId="0" fontId="0" fillId="0" borderId="0" xfId="0" applyNumberFormat="1" applyFill="1"/>
    <xf numFmtId="0" fontId="3" fillId="0" borderId="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191" fontId="3" fillId="0" borderId="4" xfId="0" applyNumberFormat="1" applyFont="1" applyFill="1" applyBorder="1" applyAlignment="1">
      <alignment horizontal="center" vertical="center" shrinkToFit="1"/>
    </xf>
    <xf numFmtId="190" fontId="15" fillId="0" borderId="4" xfId="0" applyNumberFormat="1" applyFont="1" applyFill="1" applyBorder="1" applyAlignment="1">
      <alignment horizontal="center" vertical="center"/>
    </xf>
    <xf numFmtId="0" fontId="14" fillId="0" borderId="19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shrinkToFit="1"/>
    </xf>
    <xf numFmtId="0" fontId="3" fillId="0" borderId="0" xfId="0" applyNumberFormat="1" applyFont="1" applyFill="1" applyBorder="1" applyAlignment="1">
      <alignment horizontal="left" vertical="center" shrinkToFit="1"/>
    </xf>
    <xf numFmtId="0" fontId="3" fillId="0" borderId="20" xfId="0" applyNumberFormat="1" applyFont="1" applyFill="1" applyBorder="1" applyAlignment="1">
      <alignment horizontal="left" vertical="center" shrinkToFit="1"/>
    </xf>
    <xf numFmtId="0" fontId="3" fillId="0" borderId="15" xfId="0" applyNumberFormat="1" applyFont="1" applyFill="1" applyBorder="1" applyAlignment="1">
      <alignment horizontal="left" vertical="center" shrinkToFit="1"/>
    </xf>
    <xf numFmtId="0" fontId="2" fillId="0" borderId="0" xfId="0" applyNumberFormat="1" applyFont="1" applyFill="1" applyBorder="1" applyAlignment="1">
      <alignment horizontal="left" vertical="center" shrinkToFit="1"/>
    </xf>
    <xf numFmtId="0" fontId="3" fillId="0" borderId="2" xfId="0" applyNumberFormat="1" applyFont="1" applyFill="1" applyBorder="1" applyAlignment="1">
      <alignment horizontal="left" vertical="center" shrinkToFit="1"/>
    </xf>
    <xf numFmtId="0" fontId="0" fillId="0" borderId="0" xfId="0" applyFill="1" applyAlignment="1">
      <alignment shrinkToFit="1"/>
    </xf>
    <xf numFmtId="2" fontId="3" fillId="0" borderId="4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191" fontId="3" fillId="0" borderId="4" xfId="0" applyNumberFormat="1" applyFont="1" applyFill="1" applyBorder="1" applyAlignment="1">
      <alignment horizontal="center" vertical="center"/>
    </xf>
    <xf numFmtId="190" fontId="3" fillId="0" borderId="4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90" fontId="3" fillId="0" borderId="2" xfId="0" applyNumberFormat="1" applyFont="1" applyFill="1" applyBorder="1" applyAlignment="1">
      <alignment horizontal="center" vertical="center"/>
    </xf>
    <xf numFmtId="0" fontId="3" fillId="0" borderId="43" xfId="0" applyNumberFormat="1" applyFont="1" applyFill="1" applyBorder="1" applyAlignment="1">
      <alignment horizontal="center" vertical="center"/>
    </xf>
    <xf numFmtId="0" fontId="3" fillId="0" borderId="44" xfId="0" applyNumberFormat="1" applyFont="1" applyFill="1" applyBorder="1" applyAlignment="1">
      <alignment horizontal="center" vertical="center"/>
    </xf>
    <xf numFmtId="0" fontId="3" fillId="0" borderId="45" xfId="0" applyNumberFormat="1" applyFont="1" applyFill="1" applyBorder="1" applyAlignment="1">
      <alignment horizontal="center" vertical="center"/>
    </xf>
    <xf numFmtId="0" fontId="3" fillId="0" borderId="46" xfId="0" applyNumberFormat="1" applyFont="1" applyFill="1" applyBorder="1" applyAlignment="1">
      <alignment horizontal="center" vertical="center" wrapText="1"/>
    </xf>
    <xf numFmtId="0" fontId="3" fillId="0" borderId="30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left" vertical="center"/>
    </xf>
    <xf numFmtId="0" fontId="3" fillId="0" borderId="22" xfId="0" applyNumberFormat="1" applyFont="1" applyFill="1" applyBorder="1" applyAlignment="1">
      <alignment horizontal="left" vertical="center"/>
    </xf>
    <xf numFmtId="0" fontId="3" fillId="0" borderId="47" xfId="0" applyNumberFormat="1" applyFont="1" applyFill="1" applyBorder="1" applyAlignment="1">
      <alignment horizontal="center" vertical="center"/>
    </xf>
    <xf numFmtId="0" fontId="3" fillId="0" borderId="48" xfId="0" applyNumberFormat="1" applyFont="1" applyFill="1" applyBorder="1" applyAlignment="1">
      <alignment horizontal="center" vertical="center"/>
    </xf>
    <xf numFmtId="0" fontId="3" fillId="0" borderId="49" xfId="0" applyNumberFormat="1" applyFont="1" applyFill="1" applyBorder="1" applyAlignment="1">
      <alignment horizontal="center" vertical="center"/>
    </xf>
    <xf numFmtId="0" fontId="3" fillId="0" borderId="51" xfId="0" applyNumberFormat="1" applyFont="1" applyFill="1" applyBorder="1" applyAlignment="1">
      <alignment horizontal="center" vertical="center"/>
    </xf>
    <xf numFmtId="0" fontId="3" fillId="0" borderId="50" xfId="0" applyNumberFormat="1" applyFont="1" applyFill="1" applyBorder="1" applyAlignment="1">
      <alignment horizontal="center" vertical="center"/>
    </xf>
    <xf numFmtId="0" fontId="3" fillId="0" borderId="52" xfId="0" applyNumberFormat="1" applyFont="1" applyFill="1" applyBorder="1" applyAlignment="1">
      <alignment horizontal="left" vertical="center"/>
    </xf>
    <xf numFmtId="0" fontId="3" fillId="0" borderId="12" xfId="0" applyNumberFormat="1" applyFont="1" applyFill="1" applyBorder="1" applyAlignment="1">
      <alignment horizontal="left" vertical="center"/>
    </xf>
    <xf numFmtId="0" fontId="3" fillId="0" borderId="27" xfId="0" applyNumberFormat="1" applyFont="1" applyFill="1" applyBorder="1" applyAlignment="1">
      <alignment horizontal="left" vertical="center"/>
    </xf>
    <xf numFmtId="0" fontId="3" fillId="0" borderId="16" xfId="0" applyNumberFormat="1" applyFont="1" applyFill="1" applyBorder="1" applyAlignment="1">
      <alignment horizontal="center" vertical="center"/>
    </xf>
    <xf numFmtId="0" fontId="3" fillId="0" borderId="53" xfId="0" applyNumberFormat="1" applyFont="1" applyFill="1" applyBorder="1" applyAlignment="1">
      <alignment horizontal="center" vertical="center"/>
    </xf>
    <xf numFmtId="0" fontId="3" fillId="0" borderId="32" xfId="0" applyNumberFormat="1" applyFont="1" applyFill="1" applyBorder="1" applyAlignment="1">
      <alignment horizontal="center" vertical="center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54" xfId="0" applyNumberFormat="1" applyFont="1" applyFill="1" applyBorder="1" applyAlignment="1">
      <alignment horizontal="center" vertical="center"/>
    </xf>
    <xf numFmtId="0" fontId="3" fillId="0" borderId="55" xfId="0" applyNumberFormat="1" applyFont="1" applyFill="1" applyBorder="1" applyAlignment="1">
      <alignment horizontal="left" vertical="center" shrinkToFit="1"/>
    </xf>
    <xf numFmtId="0" fontId="3" fillId="0" borderId="27" xfId="0" applyNumberFormat="1" applyFont="1" applyFill="1" applyBorder="1" applyAlignment="1">
      <alignment horizontal="left" vertical="center" shrinkToFit="1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4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>
      <alignment horizontal="center" vertical="center"/>
    </xf>
    <xf numFmtId="0" fontId="3" fillId="0" borderId="57" xfId="0" applyNumberFormat="1" applyFont="1" applyFill="1" applyBorder="1" applyAlignment="1">
      <alignment horizontal="center" vertical="center"/>
    </xf>
    <xf numFmtId="0" fontId="3" fillId="0" borderId="56" xfId="0" applyNumberFormat="1" applyFont="1" applyFill="1" applyBorder="1" applyAlignment="1">
      <alignment horizontal="center" vertical="center"/>
    </xf>
    <xf numFmtId="0" fontId="3" fillId="0" borderId="55" xfId="0" applyNumberFormat="1" applyFont="1" applyFill="1" applyBorder="1" applyAlignment="1">
      <alignment horizontal="left" vertical="center"/>
    </xf>
    <xf numFmtId="0" fontId="3" fillId="0" borderId="28" xfId="0" applyNumberFormat="1" applyFont="1" applyFill="1" applyBorder="1" applyAlignment="1">
      <alignment horizontal="left" vertical="center"/>
    </xf>
    <xf numFmtId="0" fontId="3" fillId="0" borderId="31" xfId="0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shrinkToFit="1"/>
    </xf>
    <xf numFmtId="0" fontId="3" fillId="0" borderId="4" xfId="0" applyNumberFormat="1" applyFont="1" applyFill="1" applyBorder="1" applyAlignment="1">
      <alignment horizontal="left" vertical="center"/>
    </xf>
    <xf numFmtId="0" fontId="3" fillId="0" borderId="59" xfId="0" applyNumberFormat="1" applyFont="1" applyFill="1" applyBorder="1" applyAlignment="1">
      <alignment horizontal="center" vertical="center"/>
    </xf>
    <xf numFmtId="0" fontId="3" fillId="0" borderId="58" xfId="0" applyNumberFormat="1" applyFont="1" applyFill="1" applyBorder="1" applyAlignment="1">
      <alignment horizontal="center" vertical="center"/>
    </xf>
    <xf numFmtId="0" fontId="8" fillId="0" borderId="42" xfId="0" applyNumberFormat="1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>
      <alignment horizontal="left" vertical="center"/>
    </xf>
    <xf numFmtId="0" fontId="3" fillId="0" borderId="46" xfId="0" applyNumberFormat="1" applyFont="1" applyFill="1" applyBorder="1" applyAlignment="1">
      <alignment horizontal="left" vertical="center" shrinkToFit="1"/>
    </xf>
    <xf numFmtId="0" fontId="3" fillId="0" borderId="30" xfId="0" applyNumberFormat="1" applyFont="1" applyFill="1" applyBorder="1" applyAlignment="1">
      <alignment horizontal="left" vertical="center" shrinkToFit="1"/>
    </xf>
    <xf numFmtId="0" fontId="12" fillId="0" borderId="2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84"/>
  <sheetViews>
    <sheetView tabSelected="1"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1" sqref="C1"/>
    </sheetView>
  </sheetViews>
  <sheetFormatPr defaultColWidth="10.6328125" defaultRowHeight="15"/>
  <cols>
    <col min="1" max="1" width="10.6328125" style="61" customWidth="1"/>
    <col min="2" max="2" width="5.08984375" style="61" customWidth="1"/>
    <col min="3" max="3" width="10" style="61" customWidth="1"/>
    <col min="4" max="27" width="6.81640625" style="61" customWidth="1"/>
    <col min="28" max="28" width="6.81640625" style="152" customWidth="1"/>
    <col min="29" max="32" width="6.81640625" style="61" customWidth="1"/>
    <col min="33" max="33" width="5.08984375" style="61" customWidth="1"/>
    <col min="34" max="34" width="10" style="164" customWidth="1"/>
    <col min="35" max="55" width="6.81640625" style="61" customWidth="1"/>
    <col min="56" max="56" width="17.6328125" style="61" customWidth="1"/>
    <col min="57" max="58" width="0" style="61" hidden="1" customWidth="1"/>
    <col min="59" max="59" width="10.6328125" style="61" customWidth="1"/>
    <col min="60" max="60" width="10.08984375" style="61" customWidth="1"/>
    <col min="61" max="16384" width="10.6328125" style="61"/>
  </cols>
  <sheetData>
    <row r="1" spans="1:60" s="29" customFormat="1" ht="34.5" customHeight="1">
      <c r="A1" s="32"/>
      <c r="B1" s="114"/>
      <c r="C1" s="71"/>
      <c r="D1" s="214"/>
      <c r="E1" s="214"/>
      <c r="F1" s="72" t="str">
        <f>F55</f>
        <v>　平成30年度　地下水質測定結果</v>
      </c>
      <c r="G1" s="64"/>
      <c r="H1" s="64"/>
      <c r="I1" s="32"/>
      <c r="J1" s="69"/>
      <c r="K1" s="32"/>
      <c r="L1" s="73"/>
      <c r="N1" s="63"/>
      <c r="O1" s="63" t="s">
        <v>89</v>
      </c>
      <c r="P1" s="63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64"/>
      <c r="AC1" s="64"/>
      <c r="AD1" s="64"/>
      <c r="AE1" s="64"/>
      <c r="AF1" s="32"/>
      <c r="AG1" s="70"/>
      <c r="AH1" s="158"/>
      <c r="AI1" s="64"/>
      <c r="AJ1" s="64"/>
      <c r="AK1" s="64"/>
      <c r="AL1" s="32"/>
      <c r="AM1" s="32"/>
      <c r="AN1" s="32"/>
      <c r="AO1" s="32"/>
      <c r="AP1" s="32"/>
      <c r="AQ1" s="32"/>
      <c r="AR1" s="32"/>
      <c r="AS1" s="32"/>
      <c r="AT1" s="69"/>
      <c r="AU1" s="69"/>
      <c r="AV1" s="69"/>
      <c r="AW1" s="69"/>
      <c r="AX1" s="69"/>
      <c r="AY1" s="69"/>
      <c r="AZ1" s="69"/>
      <c r="BA1" s="69"/>
      <c r="BB1" s="69"/>
      <c r="BC1" s="32"/>
      <c r="BD1" s="75"/>
      <c r="BE1" s="78"/>
      <c r="BF1" s="38"/>
      <c r="BH1" s="28"/>
    </row>
    <row r="2" spans="1:60" s="29" customFormat="1" ht="20.100000000000001" customHeight="1">
      <c r="A2" s="32"/>
      <c r="B2" s="185" t="s">
        <v>47</v>
      </c>
      <c r="C2" s="203" t="s">
        <v>48</v>
      </c>
      <c r="D2" s="201" t="s">
        <v>14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4"/>
      <c r="AF2" s="176" t="s">
        <v>55</v>
      </c>
      <c r="AG2" s="185" t="s">
        <v>47</v>
      </c>
      <c r="AH2" s="212" t="s">
        <v>48</v>
      </c>
      <c r="AI2" s="173" t="s">
        <v>22</v>
      </c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5"/>
      <c r="BC2" s="176" t="s">
        <v>55</v>
      </c>
      <c r="BD2" s="178" t="s">
        <v>29</v>
      </c>
      <c r="BE2" s="78"/>
      <c r="BF2" s="38"/>
      <c r="BH2" s="180" t="s">
        <v>48</v>
      </c>
    </row>
    <row r="3" spans="1:60" s="29" customFormat="1" ht="20.100000000000001" customHeight="1">
      <c r="A3" s="32"/>
      <c r="B3" s="186"/>
      <c r="C3" s="189"/>
      <c r="D3" s="201" t="s">
        <v>15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4"/>
      <c r="AF3" s="177"/>
      <c r="AG3" s="186"/>
      <c r="AH3" s="213"/>
      <c r="AI3" s="182" t="s">
        <v>23</v>
      </c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4"/>
      <c r="BC3" s="177"/>
      <c r="BD3" s="179"/>
      <c r="BE3" s="37"/>
      <c r="BF3" s="38"/>
      <c r="BH3" s="181"/>
    </row>
    <row r="4" spans="1:60" s="29" customFormat="1" ht="57" customHeight="1">
      <c r="A4" s="32"/>
      <c r="B4" s="202"/>
      <c r="C4" s="204"/>
      <c r="D4" s="88" t="s">
        <v>40</v>
      </c>
      <c r="E4" s="89" t="s">
        <v>60</v>
      </c>
      <c r="F4" s="89" t="s">
        <v>41</v>
      </c>
      <c r="G4" s="89" t="s">
        <v>61</v>
      </c>
      <c r="H4" s="89" t="s">
        <v>42</v>
      </c>
      <c r="I4" s="90" t="s">
        <v>43</v>
      </c>
      <c r="J4" s="90" t="s">
        <v>62</v>
      </c>
      <c r="K4" s="90" t="s">
        <v>16</v>
      </c>
      <c r="L4" s="84" t="s">
        <v>63</v>
      </c>
      <c r="M4" s="86" t="s">
        <v>64</v>
      </c>
      <c r="N4" s="146" t="s">
        <v>128</v>
      </c>
      <c r="O4" s="86" t="s">
        <v>65</v>
      </c>
      <c r="P4" s="86" t="s">
        <v>66</v>
      </c>
      <c r="Q4" s="86" t="s">
        <v>95</v>
      </c>
      <c r="R4" s="86" t="s">
        <v>67</v>
      </c>
      <c r="S4" s="86" t="s">
        <v>68</v>
      </c>
      <c r="T4" s="86" t="s">
        <v>69</v>
      </c>
      <c r="U4" s="86" t="s">
        <v>70</v>
      </c>
      <c r="V4" s="86" t="s">
        <v>71</v>
      </c>
      <c r="W4" s="86" t="s">
        <v>17</v>
      </c>
      <c r="X4" s="86" t="s">
        <v>18</v>
      </c>
      <c r="Y4" s="86" t="s">
        <v>72</v>
      </c>
      <c r="Z4" s="86" t="s">
        <v>44</v>
      </c>
      <c r="AA4" s="86" t="s">
        <v>19</v>
      </c>
      <c r="AB4" s="91" t="s">
        <v>49</v>
      </c>
      <c r="AC4" s="92" t="s">
        <v>45</v>
      </c>
      <c r="AD4" s="86" t="s">
        <v>46</v>
      </c>
      <c r="AE4" s="86" t="s">
        <v>96</v>
      </c>
      <c r="AF4" s="177"/>
      <c r="AG4" s="186"/>
      <c r="AH4" s="213"/>
      <c r="AI4" s="4" t="s">
        <v>73</v>
      </c>
      <c r="AJ4" s="2" t="s">
        <v>74</v>
      </c>
      <c r="AK4" s="2" t="s">
        <v>75</v>
      </c>
      <c r="AL4" s="2" t="s">
        <v>76</v>
      </c>
      <c r="AM4" s="2" t="s">
        <v>77</v>
      </c>
      <c r="AN4" s="2" t="s">
        <v>78</v>
      </c>
      <c r="AO4" s="2" t="s">
        <v>79</v>
      </c>
      <c r="AP4" s="2" t="s">
        <v>50</v>
      </c>
      <c r="AQ4" s="2" t="s">
        <v>80</v>
      </c>
      <c r="AR4" s="3" t="s">
        <v>81</v>
      </c>
      <c r="AS4" s="3" t="s">
        <v>24</v>
      </c>
      <c r="AT4" s="3" t="s">
        <v>82</v>
      </c>
      <c r="AU4" s="3" t="s">
        <v>83</v>
      </c>
      <c r="AV4" s="2" t="s">
        <v>84</v>
      </c>
      <c r="AW4" s="3" t="s">
        <v>85</v>
      </c>
      <c r="AX4" s="2" t="s">
        <v>25</v>
      </c>
      <c r="AY4" s="2" t="s">
        <v>26</v>
      </c>
      <c r="AZ4" s="2" t="s">
        <v>27</v>
      </c>
      <c r="BA4" s="2" t="s">
        <v>86</v>
      </c>
      <c r="BB4" s="1" t="s">
        <v>28</v>
      </c>
      <c r="BC4" s="177"/>
      <c r="BD4" s="210"/>
      <c r="BE4" s="37"/>
      <c r="BF4" s="38"/>
      <c r="BH4" s="211"/>
    </row>
    <row r="5" spans="1:60" s="29" customFormat="1" ht="27" customHeight="1">
      <c r="A5" s="32"/>
      <c r="B5" s="5">
        <v>1</v>
      </c>
      <c r="C5" s="34" t="str">
        <f t="shared" ref="C5:C29" si="0">BH5</f>
        <v>高千穂町</v>
      </c>
      <c r="D5" s="142"/>
      <c r="E5" s="19"/>
      <c r="F5" s="19"/>
      <c r="G5" s="19"/>
      <c r="H5" s="19"/>
      <c r="I5" s="19"/>
      <c r="J5" s="19"/>
      <c r="K5" s="19"/>
      <c r="L5" s="19"/>
      <c r="M5" s="19"/>
      <c r="N5" s="11"/>
      <c r="O5" s="19"/>
      <c r="P5" s="19"/>
      <c r="Q5" s="19"/>
      <c r="R5" s="14" t="s">
        <v>143</v>
      </c>
      <c r="S5" s="11"/>
      <c r="T5" s="14" t="s">
        <v>144</v>
      </c>
      <c r="U5" s="14" t="s">
        <v>144</v>
      </c>
      <c r="V5" s="19"/>
      <c r="W5" s="19"/>
      <c r="X5" s="19"/>
      <c r="Y5" s="19"/>
      <c r="Z5" s="19"/>
      <c r="AA5" s="19"/>
      <c r="AB5" s="31"/>
      <c r="AC5" s="19"/>
      <c r="AD5" s="19"/>
      <c r="AE5" s="19"/>
      <c r="AF5" s="20" t="s">
        <v>20</v>
      </c>
      <c r="AG5" s="5">
        <f t="shared" ref="AG5:AG17" si="1">B5</f>
        <v>1</v>
      </c>
      <c r="AH5" s="147" t="str">
        <f t="shared" ref="AH5:AH29" si="2">BH5</f>
        <v>高千穂町</v>
      </c>
      <c r="AI5" s="68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20" t="s">
        <v>20</v>
      </c>
      <c r="BD5" s="42"/>
      <c r="BE5" s="37"/>
      <c r="BF5" s="38"/>
      <c r="BH5" s="58" t="s">
        <v>0</v>
      </c>
    </row>
    <row r="6" spans="1:60" s="29" customFormat="1" ht="27" customHeight="1">
      <c r="A6" s="32"/>
      <c r="B6" s="5">
        <v>2</v>
      </c>
      <c r="C6" s="34" t="str">
        <f t="shared" si="0"/>
        <v>延岡市</v>
      </c>
      <c r="D6" s="39"/>
      <c r="E6" s="11"/>
      <c r="F6" s="11"/>
      <c r="G6" s="11"/>
      <c r="H6" s="11"/>
      <c r="I6" s="11"/>
      <c r="J6" s="11"/>
      <c r="K6" s="11"/>
      <c r="L6" s="14" t="s">
        <v>145</v>
      </c>
      <c r="M6" s="14" t="s">
        <v>146</v>
      </c>
      <c r="N6" s="14"/>
      <c r="O6" s="14" t="s">
        <v>147</v>
      </c>
      <c r="P6" s="14" t="s">
        <v>145</v>
      </c>
      <c r="Q6" s="14" t="s">
        <v>148</v>
      </c>
      <c r="R6" s="14" t="s">
        <v>143</v>
      </c>
      <c r="S6" s="14" t="s">
        <v>149</v>
      </c>
      <c r="T6" s="14" t="s">
        <v>144</v>
      </c>
      <c r="U6" s="14" t="s">
        <v>144</v>
      </c>
      <c r="V6" s="14" t="s">
        <v>146</v>
      </c>
      <c r="W6" s="11"/>
      <c r="X6" s="11"/>
      <c r="Y6" s="11"/>
      <c r="Z6" s="14" t="s">
        <v>144</v>
      </c>
      <c r="AA6" s="11"/>
      <c r="AB6" s="14"/>
      <c r="AC6" s="11" t="s">
        <v>167</v>
      </c>
      <c r="AD6" s="14">
        <v>0.02</v>
      </c>
      <c r="AE6" s="11"/>
      <c r="AF6" s="20" t="s">
        <v>20</v>
      </c>
      <c r="AG6" s="5">
        <f t="shared" si="1"/>
        <v>2</v>
      </c>
      <c r="AH6" s="147" t="str">
        <f t="shared" si="2"/>
        <v>延岡市</v>
      </c>
      <c r="AI6" s="12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20" t="s">
        <v>20</v>
      </c>
      <c r="BD6" s="42"/>
      <c r="BE6" s="37"/>
      <c r="BF6" s="38"/>
      <c r="BH6" s="42" t="s">
        <v>1</v>
      </c>
    </row>
    <row r="7" spans="1:60" s="29" customFormat="1" ht="27" customHeight="1">
      <c r="A7" s="32"/>
      <c r="B7" s="5">
        <v>3</v>
      </c>
      <c r="C7" s="34" t="str">
        <f t="shared" si="0"/>
        <v>延岡市</v>
      </c>
      <c r="D7" s="39"/>
      <c r="E7" s="10" t="s">
        <v>158</v>
      </c>
      <c r="F7" s="11" t="s">
        <v>159</v>
      </c>
      <c r="G7" s="11"/>
      <c r="H7" s="11" t="s">
        <v>159</v>
      </c>
      <c r="I7" s="11"/>
      <c r="J7" s="11"/>
      <c r="K7" s="11"/>
      <c r="L7" s="14" t="s">
        <v>145</v>
      </c>
      <c r="M7" s="14" t="s">
        <v>146</v>
      </c>
      <c r="N7" s="14"/>
      <c r="O7" s="14" t="s">
        <v>147</v>
      </c>
      <c r="P7" s="14" t="s">
        <v>145</v>
      </c>
      <c r="Q7" s="14" t="s">
        <v>148</v>
      </c>
      <c r="R7" s="14" t="s">
        <v>143</v>
      </c>
      <c r="S7" s="14" t="s">
        <v>149</v>
      </c>
      <c r="T7" s="14" t="s">
        <v>144</v>
      </c>
      <c r="U7" s="14">
        <v>2E-3</v>
      </c>
      <c r="V7" s="14" t="s">
        <v>146</v>
      </c>
      <c r="W7" s="11"/>
      <c r="X7" s="11"/>
      <c r="Y7" s="11"/>
      <c r="Z7" s="14" t="s">
        <v>144</v>
      </c>
      <c r="AA7" s="11"/>
      <c r="AB7" s="14">
        <v>2.4</v>
      </c>
      <c r="AC7" s="11"/>
      <c r="AD7" s="11"/>
      <c r="AE7" s="11"/>
      <c r="AF7" s="20" t="s">
        <v>20</v>
      </c>
      <c r="AG7" s="5">
        <f t="shared" si="1"/>
        <v>3</v>
      </c>
      <c r="AH7" s="147" t="str">
        <f t="shared" si="2"/>
        <v>延岡市</v>
      </c>
      <c r="AI7" s="12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20" t="s">
        <v>20</v>
      </c>
      <c r="BD7" s="42"/>
      <c r="BE7" s="37"/>
      <c r="BF7" s="38"/>
      <c r="BH7" s="42" t="s">
        <v>1</v>
      </c>
    </row>
    <row r="8" spans="1:60" s="29" customFormat="1" ht="27" customHeight="1">
      <c r="A8" s="32"/>
      <c r="B8" s="5">
        <v>4</v>
      </c>
      <c r="C8" s="34" t="str">
        <f t="shared" si="0"/>
        <v>延岡市</v>
      </c>
      <c r="D8" s="39"/>
      <c r="E8" s="11"/>
      <c r="F8" s="11"/>
      <c r="G8" s="11"/>
      <c r="H8" s="11"/>
      <c r="I8" s="11"/>
      <c r="J8" s="11"/>
      <c r="K8" s="11"/>
      <c r="L8" s="14" t="s">
        <v>145</v>
      </c>
      <c r="M8" s="14" t="s">
        <v>146</v>
      </c>
      <c r="N8" s="14"/>
      <c r="O8" s="14" t="s">
        <v>147</v>
      </c>
      <c r="P8" s="14" t="s">
        <v>145</v>
      </c>
      <c r="Q8" s="14" t="s">
        <v>148</v>
      </c>
      <c r="R8" s="14" t="s">
        <v>143</v>
      </c>
      <c r="S8" s="14" t="s">
        <v>149</v>
      </c>
      <c r="T8" s="14" t="s">
        <v>144</v>
      </c>
      <c r="U8" s="14" t="s">
        <v>144</v>
      </c>
      <c r="V8" s="14" t="s">
        <v>146</v>
      </c>
      <c r="W8" s="11"/>
      <c r="X8" s="11"/>
      <c r="Y8" s="11"/>
      <c r="Z8" s="14" t="s">
        <v>144</v>
      </c>
      <c r="AA8" s="11"/>
      <c r="AB8" s="14">
        <v>0.54</v>
      </c>
      <c r="AC8" s="11"/>
      <c r="AD8" s="11"/>
      <c r="AE8" s="11"/>
      <c r="AF8" s="20" t="s">
        <v>20</v>
      </c>
      <c r="AG8" s="5">
        <f t="shared" si="1"/>
        <v>4</v>
      </c>
      <c r="AH8" s="147" t="str">
        <f t="shared" si="2"/>
        <v>延岡市</v>
      </c>
      <c r="AI8" s="12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20" t="s">
        <v>20</v>
      </c>
      <c r="BD8" s="42"/>
      <c r="BE8" s="37"/>
      <c r="BF8" s="38"/>
      <c r="BH8" s="42" t="s">
        <v>1</v>
      </c>
    </row>
    <row r="9" spans="1:60" s="29" customFormat="1" ht="27" customHeight="1">
      <c r="A9" s="32"/>
      <c r="B9" s="5">
        <v>5</v>
      </c>
      <c r="C9" s="34" t="str">
        <f t="shared" si="0"/>
        <v>延岡市</v>
      </c>
      <c r="D9" s="141" t="s">
        <v>156</v>
      </c>
      <c r="E9" s="10" t="s">
        <v>158</v>
      </c>
      <c r="F9" s="11"/>
      <c r="G9" s="10" t="s">
        <v>161</v>
      </c>
      <c r="H9" s="11"/>
      <c r="I9" s="11"/>
      <c r="J9" s="11"/>
      <c r="K9" s="11"/>
      <c r="L9" s="14" t="s">
        <v>145</v>
      </c>
      <c r="M9" s="14" t="s">
        <v>146</v>
      </c>
      <c r="N9" s="14"/>
      <c r="O9" s="14" t="s">
        <v>147</v>
      </c>
      <c r="P9" s="14" t="s">
        <v>145</v>
      </c>
      <c r="Q9" s="14" t="s">
        <v>148</v>
      </c>
      <c r="R9" s="14" t="s">
        <v>143</v>
      </c>
      <c r="S9" s="14" t="s">
        <v>149</v>
      </c>
      <c r="T9" s="14" t="s">
        <v>144</v>
      </c>
      <c r="U9" s="14" t="s">
        <v>144</v>
      </c>
      <c r="V9" s="14" t="s">
        <v>146</v>
      </c>
      <c r="W9" s="11"/>
      <c r="X9" s="11"/>
      <c r="Y9" s="11"/>
      <c r="Z9" s="14" t="s">
        <v>144</v>
      </c>
      <c r="AA9" s="11"/>
      <c r="AB9" s="14"/>
      <c r="AC9" s="14">
        <v>0.09</v>
      </c>
      <c r="AD9" s="14">
        <v>0.05</v>
      </c>
      <c r="AE9" s="11"/>
      <c r="AF9" s="20" t="s">
        <v>20</v>
      </c>
      <c r="AG9" s="5">
        <f t="shared" si="1"/>
        <v>5</v>
      </c>
      <c r="AH9" s="147" t="str">
        <f t="shared" si="2"/>
        <v>延岡市</v>
      </c>
      <c r="AI9" s="12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20" t="s">
        <v>20</v>
      </c>
      <c r="BD9" s="42"/>
      <c r="BE9" s="37"/>
      <c r="BF9" s="38"/>
      <c r="BH9" s="42" t="s">
        <v>1</v>
      </c>
    </row>
    <row r="10" spans="1:60" s="29" customFormat="1" ht="27" customHeight="1">
      <c r="A10" s="32"/>
      <c r="B10" s="5">
        <v>6</v>
      </c>
      <c r="C10" s="34" t="str">
        <f t="shared" si="0"/>
        <v>延岡市</v>
      </c>
      <c r="D10" s="39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4" t="s">
        <v>143</v>
      </c>
      <c r="S10" s="11"/>
      <c r="T10" s="14" t="s">
        <v>144</v>
      </c>
      <c r="U10" s="14" t="s">
        <v>144</v>
      </c>
      <c r="V10" s="11"/>
      <c r="W10" s="11"/>
      <c r="X10" s="11"/>
      <c r="Y10" s="11"/>
      <c r="Z10" s="11"/>
      <c r="AA10" s="11"/>
      <c r="AB10" s="14"/>
      <c r="AC10" s="11"/>
      <c r="AD10" s="11"/>
      <c r="AE10" s="11"/>
      <c r="AF10" s="20" t="s">
        <v>20</v>
      </c>
      <c r="AG10" s="5">
        <f t="shared" si="1"/>
        <v>6</v>
      </c>
      <c r="AH10" s="147" t="str">
        <f t="shared" si="2"/>
        <v>延岡市</v>
      </c>
      <c r="AI10" s="12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20" t="s">
        <v>20</v>
      </c>
      <c r="BD10" s="42"/>
      <c r="BE10" s="37"/>
      <c r="BF10" s="38"/>
      <c r="BH10" s="42" t="s">
        <v>1</v>
      </c>
    </row>
    <row r="11" spans="1:60" s="29" customFormat="1" ht="27" customHeight="1">
      <c r="A11" s="32"/>
      <c r="B11" s="5">
        <v>7</v>
      </c>
      <c r="C11" s="34" t="str">
        <f t="shared" si="0"/>
        <v>日向市</v>
      </c>
      <c r="D11" s="56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4" t="s">
        <v>143</v>
      </c>
      <c r="S11" s="11"/>
      <c r="T11" s="14" t="s">
        <v>144</v>
      </c>
      <c r="U11" s="14" t="s">
        <v>144</v>
      </c>
      <c r="V11" s="13"/>
      <c r="W11" s="13"/>
      <c r="X11" s="13"/>
      <c r="Y11" s="13"/>
      <c r="Z11" s="13"/>
      <c r="AA11" s="13"/>
      <c r="AB11" s="24"/>
      <c r="AC11" s="13"/>
      <c r="AD11" s="13"/>
      <c r="AE11" s="13"/>
      <c r="AF11" s="20" t="s">
        <v>20</v>
      </c>
      <c r="AG11" s="5">
        <f t="shared" si="1"/>
        <v>7</v>
      </c>
      <c r="AH11" s="147" t="str">
        <f t="shared" si="2"/>
        <v>日向市</v>
      </c>
      <c r="AI11" s="57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20" t="s">
        <v>20</v>
      </c>
      <c r="BD11" s="43"/>
      <c r="BE11" s="37"/>
      <c r="BF11" s="38"/>
      <c r="BH11" s="43" t="s">
        <v>2</v>
      </c>
    </row>
    <row r="12" spans="1:60" s="29" customFormat="1" ht="27" customHeight="1">
      <c r="A12" s="32"/>
      <c r="B12" s="5">
        <v>8</v>
      </c>
      <c r="C12" s="34" t="str">
        <f t="shared" si="0"/>
        <v>門川町</v>
      </c>
      <c r="D12" s="141" t="s">
        <v>156</v>
      </c>
      <c r="E12" s="11"/>
      <c r="F12" s="10" t="s">
        <v>159</v>
      </c>
      <c r="G12" s="10" t="s">
        <v>161</v>
      </c>
      <c r="H12" s="11"/>
      <c r="I12" s="11"/>
      <c r="J12" s="11"/>
      <c r="K12" s="11"/>
      <c r="L12" s="14" t="s">
        <v>145</v>
      </c>
      <c r="M12" s="14" t="s">
        <v>146</v>
      </c>
      <c r="N12" s="14"/>
      <c r="O12" s="14" t="s">
        <v>147</v>
      </c>
      <c r="P12" s="14" t="s">
        <v>145</v>
      </c>
      <c r="Q12" s="14" t="s">
        <v>148</v>
      </c>
      <c r="R12" s="14" t="s">
        <v>143</v>
      </c>
      <c r="S12" s="14" t="s">
        <v>149</v>
      </c>
      <c r="T12" s="14" t="s">
        <v>144</v>
      </c>
      <c r="U12" s="14" t="s">
        <v>144</v>
      </c>
      <c r="V12" s="14" t="s">
        <v>146</v>
      </c>
      <c r="W12" s="11"/>
      <c r="X12" s="11"/>
      <c r="Y12" s="11"/>
      <c r="Z12" s="14" t="s">
        <v>144</v>
      </c>
      <c r="AA12" s="14" t="s">
        <v>165</v>
      </c>
      <c r="AB12" s="14"/>
      <c r="AC12" s="14" t="s">
        <v>167</v>
      </c>
      <c r="AD12" s="14">
        <v>0.02</v>
      </c>
      <c r="AE12" s="14"/>
      <c r="AF12" s="40" t="s">
        <v>20</v>
      </c>
      <c r="AG12" s="5">
        <f t="shared" si="1"/>
        <v>8</v>
      </c>
      <c r="AH12" s="147" t="str">
        <f t="shared" si="2"/>
        <v>門川町</v>
      </c>
      <c r="AI12" s="12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40" t="s">
        <v>20</v>
      </c>
      <c r="BD12" s="42"/>
      <c r="BE12" s="37"/>
      <c r="BF12" s="38"/>
      <c r="BH12" s="42" t="s">
        <v>3</v>
      </c>
    </row>
    <row r="13" spans="1:60" s="29" customFormat="1" ht="27" customHeight="1">
      <c r="A13" s="32"/>
      <c r="B13" s="5">
        <v>9</v>
      </c>
      <c r="C13" s="34" t="str">
        <f t="shared" si="0"/>
        <v>川南町</v>
      </c>
      <c r="D13" s="39"/>
      <c r="E13" s="11"/>
      <c r="F13" s="10" t="s">
        <v>159</v>
      </c>
      <c r="G13" s="10" t="s">
        <v>161</v>
      </c>
      <c r="H13" s="11"/>
      <c r="I13" s="11"/>
      <c r="J13" s="11"/>
      <c r="K13" s="11"/>
      <c r="L13" s="14" t="s">
        <v>145</v>
      </c>
      <c r="M13" s="14" t="s">
        <v>146</v>
      </c>
      <c r="N13" s="14"/>
      <c r="O13" s="14" t="s">
        <v>147</v>
      </c>
      <c r="P13" s="14" t="s">
        <v>145</v>
      </c>
      <c r="Q13" s="14" t="s">
        <v>148</v>
      </c>
      <c r="R13" s="14" t="s">
        <v>143</v>
      </c>
      <c r="S13" s="14" t="s">
        <v>149</v>
      </c>
      <c r="T13" s="14" t="s">
        <v>144</v>
      </c>
      <c r="U13" s="14" t="s">
        <v>144</v>
      </c>
      <c r="V13" s="14" t="s">
        <v>146</v>
      </c>
      <c r="W13" s="11"/>
      <c r="X13" s="11"/>
      <c r="Y13" s="11"/>
      <c r="Z13" s="14" t="s">
        <v>144</v>
      </c>
      <c r="AA13" s="11"/>
      <c r="AB13" s="14"/>
      <c r="AC13" s="14" t="s">
        <v>167</v>
      </c>
      <c r="AD13" s="11"/>
      <c r="AE13" s="11"/>
      <c r="AF13" s="40" t="s">
        <v>20</v>
      </c>
      <c r="AG13" s="5">
        <f t="shared" si="1"/>
        <v>9</v>
      </c>
      <c r="AH13" s="147" t="str">
        <f t="shared" si="2"/>
        <v>川南町</v>
      </c>
      <c r="AI13" s="12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40" t="s">
        <v>20</v>
      </c>
      <c r="BD13" s="110"/>
      <c r="BE13" s="37"/>
      <c r="BF13" s="38"/>
      <c r="BH13" s="42" t="s">
        <v>5</v>
      </c>
    </row>
    <row r="14" spans="1:60" s="29" customFormat="1" ht="27" customHeight="1">
      <c r="A14" s="32"/>
      <c r="B14" s="5">
        <v>10</v>
      </c>
      <c r="C14" s="34" t="str">
        <f t="shared" si="0"/>
        <v>西都市</v>
      </c>
      <c r="D14" s="39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4" t="s">
        <v>143</v>
      </c>
      <c r="S14" s="11"/>
      <c r="T14" s="14" t="s">
        <v>144</v>
      </c>
      <c r="U14" s="14" t="s">
        <v>144</v>
      </c>
      <c r="V14" s="11"/>
      <c r="W14" s="11"/>
      <c r="X14" s="11"/>
      <c r="Y14" s="11"/>
      <c r="Z14" s="11"/>
      <c r="AA14" s="11"/>
      <c r="AB14" s="14"/>
      <c r="AC14" s="11"/>
      <c r="AD14" s="11"/>
      <c r="AE14" s="11"/>
      <c r="AF14" s="40" t="s">
        <v>20</v>
      </c>
      <c r="AG14" s="5">
        <f t="shared" si="1"/>
        <v>10</v>
      </c>
      <c r="AH14" s="147" t="str">
        <f t="shared" si="2"/>
        <v>西都市</v>
      </c>
      <c r="AI14" s="12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40" t="s">
        <v>20</v>
      </c>
      <c r="BD14" s="42"/>
      <c r="BE14" s="37"/>
      <c r="BF14" s="38"/>
      <c r="BH14" s="42" t="s">
        <v>6</v>
      </c>
    </row>
    <row r="15" spans="1:60" s="29" customFormat="1" ht="27" customHeight="1">
      <c r="A15" s="32"/>
      <c r="B15" s="5">
        <v>11</v>
      </c>
      <c r="C15" s="34" t="str">
        <f t="shared" si="0"/>
        <v>西都市</v>
      </c>
      <c r="D15" s="39"/>
      <c r="E15" s="11"/>
      <c r="F15" s="11"/>
      <c r="G15" s="11"/>
      <c r="H15" s="11"/>
      <c r="I15" s="11"/>
      <c r="J15" s="11"/>
      <c r="K15" s="10" t="s">
        <v>158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4"/>
      <c r="AC15" s="11"/>
      <c r="AD15" s="11"/>
      <c r="AE15" s="11"/>
      <c r="AF15" s="40" t="s">
        <v>20</v>
      </c>
      <c r="AG15" s="5">
        <f t="shared" si="1"/>
        <v>11</v>
      </c>
      <c r="AH15" s="147" t="str">
        <f t="shared" si="2"/>
        <v>西都市</v>
      </c>
      <c r="AI15" s="12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40" t="s">
        <v>20</v>
      </c>
      <c r="BD15" s="42"/>
      <c r="BE15" s="37"/>
      <c r="BF15" s="38"/>
      <c r="BH15" s="42" t="s">
        <v>6</v>
      </c>
    </row>
    <row r="16" spans="1:60" s="29" customFormat="1" ht="27" customHeight="1">
      <c r="A16" s="32"/>
      <c r="B16" s="5">
        <v>12</v>
      </c>
      <c r="C16" s="34" t="str">
        <f t="shared" si="0"/>
        <v>木城町</v>
      </c>
      <c r="D16" s="39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4" t="s">
        <v>143</v>
      </c>
      <c r="S16" s="11"/>
      <c r="T16" s="14" t="s">
        <v>144</v>
      </c>
      <c r="U16" s="14" t="s">
        <v>144</v>
      </c>
      <c r="V16" s="11"/>
      <c r="W16" s="11"/>
      <c r="X16" s="11"/>
      <c r="Y16" s="11"/>
      <c r="Z16" s="11"/>
      <c r="AA16" s="11"/>
      <c r="AB16" s="14"/>
      <c r="AC16" s="11"/>
      <c r="AD16" s="11"/>
      <c r="AE16" s="11"/>
      <c r="AF16" s="40" t="s">
        <v>20</v>
      </c>
      <c r="AG16" s="5">
        <f t="shared" si="1"/>
        <v>12</v>
      </c>
      <c r="AH16" s="147" t="str">
        <f t="shared" si="2"/>
        <v>木城町</v>
      </c>
      <c r="AI16" s="12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40" t="s">
        <v>20</v>
      </c>
      <c r="BD16" s="42"/>
      <c r="BE16" s="37"/>
      <c r="BF16" s="38"/>
      <c r="BH16" s="42" t="s">
        <v>4</v>
      </c>
    </row>
    <row r="17" spans="1:60" s="29" customFormat="1" ht="27" customHeight="1">
      <c r="A17" s="32"/>
      <c r="B17" s="5">
        <v>13</v>
      </c>
      <c r="C17" s="34" t="str">
        <f t="shared" si="0"/>
        <v>国富町</v>
      </c>
      <c r="D17" s="39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4" t="s">
        <v>143</v>
      </c>
      <c r="S17" s="11"/>
      <c r="T17" s="14" t="s">
        <v>144</v>
      </c>
      <c r="U17" s="14" t="s">
        <v>144</v>
      </c>
      <c r="V17" s="11"/>
      <c r="W17" s="11"/>
      <c r="X17" s="11"/>
      <c r="Y17" s="11"/>
      <c r="Z17" s="11"/>
      <c r="AA17" s="11"/>
      <c r="AB17" s="14"/>
      <c r="AC17" s="11"/>
      <c r="AD17" s="11"/>
      <c r="AE17" s="11"/>
      <c r="AF17" s="40" t="s">
        <v>20</v>
      </c>
      <c r="AG17" s="5">
        <f t="shared" si="1"/>
        <v>13</v>
      </c>
      <c r="AH17" s="147" t="str">
        <f t="shared" si="2"/>
        <v>国富町</v>
      </c>
      <c r="AI17" s="53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3"/>
      <c r="BC17" s="35" t="s">
        <v>20</v>
      </c>
      <c r="BD17" s="43"/>
      <c r="BH17" s="42" t="s">
        <v>7</v>
      </c>
    </row>
    <row r="18" spans="1:60" s="29" customFormat="1" ht="27" customHeight="1">
      <c r="A18" s="32"/>
      <c r="B18" s="5">
        <v>14</v>
      </c>
      <c r="C18" s="34" t="str">
        <f t="shared" si="0"/>
        <v>都城市</v>
      </c>
      <c r="D18" s="97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10" t="s">
        <v>143</v>
      </c>
      <c r="S18" s="20"/>
      <c r="T18" s="10" t="s">
        <v>144</v>
      </c>
      <c r="U18" s="10" t="s">
        <v>144</v>
      </c>
      <c r="V18" s="20"/>
      <c r="W18" s="20"/>
      <c r="X18" s="20"/>
      <c r="Y18" s="20"/>
      <c r="Z18" s="20"/>
      <c r="AA18" s="20"/>
      <c r="AB18" s="10"/>
      <c r="AC18" s="20"/>
      <c r="AD18" s="20"/>
      <c r="AE18" s="20"/>
      <c r="AF18" s="20" t="s">
        <v>20</v>
      </c>
      <c r="AG18" s="5">
        <f>B18</f>
        <v>14</v>
      </c>
      <c r="AH18" s="147" t="str">
        <f t="shared" si="2"/>
        <v>都城市</v>
      </c>
      <c r="AI18" s="82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118"/>
      <c r="BC18" s="123" t="s">
        <v>20</v>
      </c>
      <c r="BD18" s="50"/>
      <c r="BE18" s="149"/>
      <c r="BF18" s="81"/>
      <c r="BG18" s="66"/>
      <c r="BH18" s="110" t="s">
        <v>8</v>
      </c>
    </row>
    <row r="19" spans="1:60" s="29" customFormat="1" ht="27" customHeight="1">
      <c r="B19" s="5">
        <v>15</v>
      </c>
      <c r="C19" s="34" t="str">
        <f t="shared" si="0"/>
        <v>都城市</v>
      </c>
      <c r="D19" s="56"/>
      <c r="E19" s="13"/>
      <c r="F19" s="82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4" t="s">
        <v>143</v>
      </c>
      <c r="S19" s="25"/>
      <c r="T19" s="24" t="s">
        <v>144</v>
      </c>
      <c r="U19" s="24" t="s">
        <v>144</v>
      </c>
      <c r="V19" s="13"/>
      <c r="W19" s="13"/>
      <c r="X19" s="13"/>
      <c r="Y19" s="13"/>
      <c r="Z19" s="13"/>
      <c r="AA19" s="13"/>
      <c r="AB19" s="24"/>
      <c r="AC19" s="13"/>
      <c r="AD19" s="13"/>
      <c r="AE19" s="13"/>
      <c r="AF19" s="120" t="s">
        <v>20</v>
      </c>
      <c r="AG19" s="5">
        <f>B19</f>
        <v>15</v>
      </c>
      <c r="AH19" s="147" t="str">
        <f t="shared" si="2"/>
        <v>都城市</v>
      </c>
      <c r="AI19" s="65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35" t="s">
        <v>20</v>
      </c>
      <c r="BD19" s="43"/>
      <c r="BE19" s="37"/>
      <c r="BF19" s="38"/>
      <c r="BH19" s="110" t="s">
        <v>8</v>
      </c>
    </row>
    <row r="20" spans="1:60" s="29" customFormat="1" ht="27" customHeight="1">
      <c r="A20" s="32"/>
      <c r="B20" s="5">
        <v>16</v>
      </c>
      <c r="C20" s="34" t="str">
        <f t="shared" si="0"/>
        <v>都城市</v>
      </c>
      <c r="D20" s="143"/>
      <c r="E20" s="27"/>
      <c r="F20" s="27"/>
      <c r="G20" s="27"/>
      <c r="H20" s="27"/>
      <c r="I20" s="27"/>
      <c r="J20" s="27"/>
      <c r="K20" s="27"/>
      <c r="L20" s="24" t="s">
        <v>145</v>
      </c>
      <c r="M20" s="24" t="s">
        <v>146</v>
      </c>
      <c r="N20" s="24"/>
      <c r="O20" s="24" t="s">
        <v>147</v>
      </c>
      <c r="P20" s="24" t="s">
        <v>145</v>
      </c>
      <c r="Q20" s="24" t="s">
        <v>148</v>
      </c>
      <c r="R20" s="24" t="s">
        <v>143</v>
      </c>
      <c r="S20" s="24" t="s">
        <v>149</v>
      </c>
      <c r="T20" s="24" t="s">
        <v>144</v>
      </c>
      <c r="U20" s="24" t="s">
        <v>144</v>
      </c>
      <c r="V20" s="24" t="s">
        <v>146</v>
      </c>
      <c r="W20" s="20" t="s">
        <v>163</v>
      </c>
      <c r="X20" s="20"/>
      <c r="Y20" s="20"/>
      <c r="Z20" s="10" t="s">
        <v>144</v>
      </c>
      <c r="AA20" s="27"/>
      <c r="AB20" s="27"/>
      <c r="AC20" s="27"/>
      <c r="AD20" s="27"/>
      <c r="AE20" s="27"/>
      <c r="AF20" s="35" t="s">
        <v>20</v>
      </c>
      <c r="AG20" s="5">
        <f t="shared" ref="AG20:AG25" si="3">B20</f>
        <v>16</v>
      </c>
      <c r="AH20" s="147" t="str">
        <f t="shared" si="2"/>
        <v>都城市</v>
      </c>
      <c r="AI20" s="65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35" t="s">
        <v>20</v>
      </c>
      <c r="BD20" s="121"/>
      <c r="BE20" s="37"/>
      <c r="BF20" s="38"/>
      <c r="BH20" s="110" t="s">
        <v>8</v>
      </c>
    </row>
    <row r="21" spans="1:60" s="29" customFormat="1" ht="27" customHeight="1">
      <c r="A21" s="32"/>
      <c r="B21" s="5">
        <v>17</v>
      </c>
      <c r="C21" s="34" t="str">
        <f t="shared" si="0"/>
        <v>都城市</v>
      </c>
      <c r="D21" s="144"/>
      <c r="E21" s="117"/>
      <c r="F21" s="116"/>
      <c r="G21" s="51" t="s">
        <v>161</v>
      </c>
      <c r="H21" s="116"/>
      <c r="I21" s="116"/>
      <c r="J21" s="116"/>
      <c r="K21" s="116"/>
      <c r="L21" s="116"/>
      <c r="M21" s="116"/>
      <c r="N21" s="118"/>
      <c r="O21" s="116"/>
      <c r="P21" s="116"/>
      <c r="Q21" s="116"/>
      <c r="R21" s="119" t="s">
        <v>143</v>
      </c>
      <c r="S21" s="22"/>
      <c r="T21" s="119" t="s">
        <v>144</v>
      </c>
      <c r="U21" s="119" t="s">
        <v>144</v>
      </c>
      <c r="V21" s="116"/>
      <c r="W21" s="116"/>
      <c r="X21" s="116"/>
      <c r="Y21" s="117"/>
      <c r="Z21" s="116"/>
      <c r="AA21" s="116"/>
      <c r="AB21" s="119"/>
      <c r="AC21" s="118"/>
      <c r="AD21" s="118"/>
      <c r="AE21" s="118"/>
      <c r="AF21" s="120" t="s">
        <v>20</v>
      </c>
      <c r="AG21" s="5">
        <f t="shared" si="3"/>
        <v>17</v>
      </c>
      <c r="AH21" s="147" t="str">
        <f t="shared" si="2"/>
        <v>都城市</v>
      </c>
      <c r="AI21" s="65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35" t="s">
        <v>20</v>
      </c>
      <c r="BD21" s="43"/>
      <c r="BE21" s="37"/>
      <c r="BF21" s="38"/>
      <c r="BH21" s="110" t="s">
        <v>8</v>
      </c>
    </row>
    <row r="22" spans="1:60" s="29" customFormat="1" ht="27" customHeight="1">
      <c r="A22" s="32"/>
      <c r="B22" s="5">
        <v>18</v>
      </c>
      <c r="C22" s="34" t="str">
        <f t="shared" si="0"/>
        <v>小林市</v>
      </c>
      <c r="D22" s="39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24" t="s">
        <v>143</v>
      </c>
      <c r="S22" s="11"/>
      <c r="T22" s="24" t="s">
        <v>144</v>
      </c>
      <c r="U22" s="24" t="s">
        <v>144</v>
      </c>
      <c r="V22" s="11"/>
      <c r="W22" s="11"/>
      <c r="X22" s="11"/>
      <c r="Y22" s="11"/>
      <c r="Z22" s="11"/>
      <c r="AA22" s="11"/>
      <c r="AB22" s="14"/>
      <c r="AC22" s="11"/>
      <c r="AD22" s="11"/>
      <c r="AE22" s="11"/>
      <c r="AF22" s="40" t="s">
        <v>20</v>
      </c>
      <c r="AG22" s="5">
        <f t="shared" si="3"/>
        <v>18</v>
      </c>
      <c r="AH22" s="147" t="str">
        <f t="shared" si="2"/>
        <v>小林市</v>
      </c>
      <c r="AI22" s="53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40" t="s">
        <v>20</v>
      </c>
      <c r="BD22" s="42"/>
      <c r="BE22" s="37"/>
      <c r="BF22" s="79"/>
      <c r="BG22" s="66"/>
      <c r="BH22" s="110" t="s">
        <v>9</v>
      </c>
    </row>
    <row r="23" spans="1:60" s="29" customFormat="1" ht="27" customHeight="1">
      <c r="A23" s="32"/>
      <c r="B23" s="5">
        <v>19</v>
      </c>
      <c r="C23" s="34" t="str">
        <f t="shared" si="0"/>
        <v>えびの市</v>
      </c>
      <c r="D23" s="39"/>
      <c r="E23" s="10" t="s">
        <v>158</v>
      </c>
      <c r="F23" s="10" t="s">
        <v>159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4"/>
      <c r="AC23" s="11"/>
      <c r="AD23" s="11"/>
      <c r="AE23" s="11"/>
      <c r="AF23" s="40" t="s">
        <v>20</v>
      </c>
      <c r="AG23" s="5">
        <f t="shared" si="3"/>
        <v>19</v>
      </c>
      <c r="AH23" s="147" t="str">
        <f t="shared" si="2"/>
        <v>えびの市</v>
      </c>
      <c r="AI23" s="53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40" t="s">
        <v>20</v>
      </c>
      <c r="BD23" s="42"/>
      <c r="BE23" s="37"/>
      <c r="BF23" s="79"/>
      <c r="BG23" s="66"/>
      <c r="BH23" s="110" t="s">
        <v>10</v>
      </c>
    </row>
    <row r="24" spans="1:60" s="29" customFormat="1" ht="27" customHeight="1">
      <c r="A24" s="32"/>
      <c r="B24" s="5">
        <v>20</v>
      </c>
      <c r="C24" s="34" t="str">
        <f t="shared" si="0"/>
        <v>高原町</v>
      </c>
      <c r="D24" s="39"/>
      <c r="E24" s="11"/>
      <c r="F24" s="11"/>
      <c r="G24" s="11"/>
      <c r="H24" s="11"/>
      <c r="I24" s="11"/>
      <c r="J24" s="11"/>
      <c r="K24" s="11"/>
      <c r="L24" s="14" t="s">
        <v>145</v>
      </c>
      <c r="M24" s="14" t="s">
        <v>146</v>
      </c>
      <c r="N24" s="14"/>
      <c r="O24" s="14" t="s">
        <v>147</v>
      </c>
      <c r="P24" s="14" t="s">
        <v>145</v>
      </c>
      <c r="Q24" s="14" t="s">
        <v>148</v>
      </c>
      <c r="R24" s="14" t="s">
        <v>143</v>
      </c>
      <c r="S24" s="14" t="s">
        <v>149</v>
      </c>
      <c r="T24" s="14" t="s">
        <v>144</v>
      </c>
      <c r="U24" s="14" t="s">
        <v>144</v>
      </c>
      <c r="V24" s="14" t="s">
        <v>146</v>
      </c>
      <c r="W24" s="11"/>
      <c r="X24" s="11"/>
      <c r="Y24" s="11"/>
      <c r="Z24" s="14" t="s">
        <v>144</v>
      </c>
      <c r="AA24" s="11"/>
      <c r="AB24" s="14"/>
      <c r="AC24" s="11"/>
      <c r="AD24" s="11"/>
      <c r="AE24" s="11"/>
      <c r="AF24" s="40" t="s">
        <v>20</v>
      </c>
      <c r="AG24" s="5">
        <f t="shared" si="3"/>
        <v>20</v>
      </c>
      <c r="AH24" s="147" t="str">
        <f t="shared" si="2"/>
        <v>高原町</v>
      </c>
      <c r="AI24" s="53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40" t="s">
        <v>20</v>
      </c>
      <c r="BD24" s="42"/>
      <c r="BE24" s="37"/>
      <c r="BF24" s="79"/>
      <c r="BG24" s="66"/>
      <c r="BH24" s="110" t="s">
        <v>58</v>
      </c>
    </row>
    <row r="25" spans="1:60" s="29" customFormat="1" ht="27" customHeight="1">
      <c r="A25" s="32"/>
      <c r="B25" s="5">
        <v>21</v>
      </c>
      <c r="C25" s="34" t="str">
        <f t="shared" si="0"/>
        <v>串間市</v>
      </c>
      <c r="D25" s="9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20"/>
      <c r="Q25" s="20"/>
      <c r="R25" s="24" t="s">
        <v>143</v>
      </c>
      <c r="S25" s="20"/>
      <c r="T25" s="24" t="s">
        <v>144</v>
      </c>
      <c r="U25" s="24" t="s">
        <v>144</v>
      </c>
      <c r="V25" s="20"/>
      <c r="W25" s="20"/>
      <c r="X25" s="20"/>
      <c r="Y25" s="20"/>
      <c r="Z25" s="20"/>
      <c r="AA25" s="20"/>
      <c r="AB25" s="44"/>
      <c r="AC25" s="18"/>
      <c r="AD25" s="18"/>
      <c r="AE25" s="18"/>
      <c r="AF25" s="18" t="s">
        <v>20</v>
      </c>
      <c r="AG25" s="5">
        <f t="shared" si="3"/>
        <v>21</v>
      </c>
      <c r="AH25" s="147" t="str">
        <f t="shared" si="2"/>
        <v>串間市</v>
      </c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 t="s">
        <v>20</v>
      </c>
      <c r="BD25" s="55"/>
      <c r="BE25" s="37"/>
      <c r="BF25" s="79"/>
      <c r="BG25" s="66"/>
      <c r="BH25" s="110" t="s">
        <v>12</v>
      </c>
    </row>
    <row r="26" spans="1:60" s="29" customFormat="1" ht="27" customHeight="1">
      <c r="A26" s="32"/>
      <c r="B26" s="5">
        <v>22</v>
      </c>
      <c r="C26" s="34" t="str">
        <f t="shared" si="0"/>
        <v>宮崎市</v>
      </c>
      <c r="D26" s="141"/>
      <c r="E26" s="10" t="s">
        <v>158</v>
      </c>
      <c r="F26" s="10"/>
      <c r="G26" s="10" t="s">
        <v>159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 t="s">
        <v>13</v>
      </c>
      <c r="AG26" s="5">
        <f>B26</f>
        <v>22</v>
      </c>
      <c r="AH26" s="147" t="str">
        <f t="shared" si="2"/>
        <v>宮崎市</v>
      </c>
      <c r="AI26" s="53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0" t="s">
        <v>13</v>
      </c>
      <c r="BD26" s="42"/>
      <c r="BH26" s="34" t="s">
        <v>13</v>
      </c>
    </row>
    <row r="27" spans="1:60" s="29" customFormat="1" ht="27" customHeight="1">
      <c r="A27" s="32"/>
      <c r="B27" s="5">
        <v>23</v>
      </c>
      <c r="C27" s="34" t="str">
        <f t="shared" si="0"/>
        <v>宮崎市</v>
      </c>
      <c r="D27" s="14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 t="s">
        <v>172</v>
      </c>
      <c r="AD27" s="10"/>
      <c r="AE27" s="10"/>
      <c r="AF27" s="10" t="s">
        <v>13</v>
      </c>
      <c r="AG27" s="5">
        <f>B27</f>
        <v>23</v>
      </c>
      <c r="AH27" s="147" t="str">
        <f t="shared" si="2"/>
        <v>宮崎市</v>
      </c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10" t="s">
        <v>13</v>
      </c>
      <c r="BD27" s="36"/>
      <c r="BH27" s="34" t="s">
        <v>13</v>
      </c>
    </row>
    <row r="28" spans="1:60" s="29" customFormat="1" ht="27" customHeight="1">
      <c r="A28" s="32"/>
      <c r="B28" s="5">
        <v>24</v>
      </c>
      <c r="C28" s="34" t="str">
        <f t="shared" si="0"/>
        <v>宮崎市</v>
      </c>
      <c r="D28" s="145"/>
      <c r="E28" s="44"/>
      <c r="F28" s="44" t="s">
        <v>159</v>
      </c>
      <c r="G28" s="44" t="s">
        <v>159</v>
      </c>
      <c r="H28" s="44"/>
      <c r="I28" s="44"/>
      <c r="J28" s="44"/>
      <c r="K28" s="44"/>
      <c r="L28" s="10" t="s">
        <v>165</v>
      </c>
      <c r="M28" s="10" t="s">
        <v>162</v>
      </c>
      <c r="N28" s="10"/>
      <c r="O28" s="10" t="s">
        <v>169</v>
      </c>
      <c r="P28" s="10" t="s">
        <v>165</v>
      </c>
      <c r="Q28" s="10" t="s">
        <v>165</v>
      </c>
      <c r="R28" s="10" t="s">
        <v>165</v>
      </c>
      <c r="S28" s="10" t="s">
        <v>163</v>
      </c>
      <c r="T28" s="10" t="s">
        <v>164</v>
      </c>
      <c r="U28" s="10" t="s">
        <v>165</v>
      </c>
      <c r="V28" s="10" t="s">
        <v>162</v>
      </c>
      <c r="W28" s="44"/>
      <c r="X28" s="44"/>
      <c r="Y28" s="44"/>
      <c r="Z28" s="44" t="s">
        <v>165</v>
      </c>
      <c r="AA28" s="44"/>
      <c r="AB28" s="44"/>
      <c r="AC28" s="44" t="s">
        <v>172</v>
      </c>
      <c r="AD28" s="44">
        <v>0.02</v>
      </c>
      <c r="AE28" s="44"/>
      <c r="AF28" s="44" t="s">
        <v>13</v>
      </c>
      <c r="AG28" s="5">
        <f>B28</f>
        <v>24</v>
      </c>
      <c r="AH28" s="147" t="str">
        <f t="shared" si="2"/>
        <v>宮崎市</v>
      </c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4" t="s">
        <v>13</v>
      </c>
      <c r="BD28" s="59"/>
      <c r="BH28" s="34" t="s">
        <v>13</v>
      </c>
    </row>
    <row r="29" spans="1:60" s="29" customFormat="1" ht="27" customHeight="1">
      <c r="A29" s="32"/>
      <c r="B29" s="5">
        <v>25</v>
      </c>
      <c r="C29" s="34" t="str">
        <f t="shared" si="0"/>
        <v>宮崎市</v>
      </c>
      <c r="D29" s="14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 t="s">
        <v>165</v>
      </c>
      <c r="R29" s="10" t="s">
        <v>165</v>
      </c>
      <c r="S29" s="10"/>
      <c r="T29" s="10" t="s">
        <v>164</v>
      </c>
      <c r="U29" s="10" t="s">
        <v>165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 t="s">
        <v>13</v>
      </c>
      <c r="AG29" s="5">
        <f>B29</f>
        <v>25</v>
      </c>
      <c r="AH29" s="147" t="str">
        <f t="shared" si="2"/>
        <v>宮崎市</v>
      </c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10" t="s">
        <v>13</v>
      </c>
      <c r="BD29" s="36"/>
      <c r="BH29" s="34" t="s">
        <v>13</v>
      </c>
    </row>
    <row r="30" spans="1:60" s="29" customFormat="1" ht="27" customHeight="1">
      <c r="A30" s="66"/>
      <c r="B30" s="28"/>
      <c r="C30" s="62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102"/>
      <c r="S30" s="60"/>
      <c r="T30" s="102"/>
      <c r="U30" s="102"/>
      <c r="V30" s="60"/>
      <c r="W30" s="60"/>
      <c r="X30" s="60"/>
      <c r="Y30" s="60"/>
      <c r="Z30" s="60"/>
      <c r="AA30" s="60"/>
      <c r="AB30" s="102"/>
      <c r="AC30" s="60"/>
      <c r="AD30" s="60"/>
      <c r="AE30" s="60"/>
      <c r="AF30" s="60"/>
      <c r="AG30" s="28"/>
      <c r="AH30" s="159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2"/>
      <c r="BE30" s="37"/>
      <c r="BF30" s="38"/>
      <c r="BH30" s="62"/>
    </row>
    <row r="31" spans="1:60" s="29" customFormat="1" ht="34.5" customHeight="1">
      <c r="A31" s="28"/>
      <c r="B31" s="114"/>
      <c r="C31" s="71"/>
      <c r="D31" s="214"/>
      <c r="E31" s="214"/>
      <c r="F31" s="115" t="str">
        <f>F55</f>
        <v>　平成30年度　地下水質測定結果</v>
      </c>
      <c r="G31" s="129"/>
      <c r="H31" s="129"/>
      <c r="I31" s="28"/>
      <c r="J31" s="69"/>
      <c r="K31" s="32"/>
      <c r="L31" s="73"/>
      <c r="O31" s="63" t="s">
        <v>90</v>
      </c>
      <c r="P31" s="63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64"/>
      <c r="AC31" s="64"/>
      <c r="AD31" s="64"/>
      <c r="AE31" s="64"/>
      <c r="AF31" s="32"/>
      <c r="AG31" s="70"/>
      <c r="AH31" s="158"/>
      <c r="AI31" s="64"/>
      <c r="AJ31" s="64"/>
      <c r="AK31" s="64"/>
      <c r="AL31" s="32"/>
      <c r="AM31" s="32"/>
      <c r="AN31" s="32"/>
      <c r="AO31" s="32"/>
      <c r="AP31" s="32"/>
      <c r="AQ31" s="32"/>
      <c r="AR31" s="32"/>
      <c r="AS31" s="32"/>
      <c r="AT31" s="69"/>
      <c r="AU31" s="69"/>
      <c r="AV31" s="69"/>
      <c r="AW31" s="69"/>
      <c r="AX31" s="69"/>
      <c r="AY31" s="69"/>
      <c r="AZ31" s="69"/>
      <c r="BA31" s="69"/>
      <c r="BB31" s="69"/>
      <c r="BC31" s="32"/>
      <c r="BD31" s="75"/>
      <c r="BE31" s="78"/>
      <c r="BF31" s="79"/>
      <c r="BG31" s="66"/>
    </row>
    <row r="32" spans="1:60" s="29" customFormat="1" ht="20.100000000000001" customHeight="1">
      <c r="A32" s="32"/>
      <c r="B32" s="185" t="s">
        <v>47</v>
      </c>
      <c r="C32" s="203" t="s">
        <v>48</v>
      </c>
      <c r="D32" s="201" t="s">
        <v>14</v>
      </c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4"/>
      <c r="AF32" s="176" t="s">
        <v>55</v>
      </c>
      <c r="AG32" s="185" t="s">
        <v>47</v>
      </c>
      <c r="AH32" s="195" t="s">
        <v>48</v>
      </c>
      <c r="AI32" s="173" t="s">
        <v>22</v>
      </c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5"/>
      <c r="BC32" s="176" t="s">
        <v>55</v>
      </c>
      <c r="BD32" s="178" t="s">
        <v>29</v>
      </c>
      <c r="BE32" s="80"/>
      <c r="BF32" s="81"/>
      <c r="BG32" s="48"/>
      <c r="BH32" s="197" t="s">
        <v>48</v>
      </c>
    </row>
    <row r="33" spans="1:60" s="29" customFormat="1" ht="20.100000000000001" customHeight="1">
      <c r="A33" s="32"/>
      <c r="B33" s="186"/>
      <c r="C33" s="189"/>
      <c r="D33" s="201" t="s">
        <v>15</v>
      </c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209"/>
      <c r="AF33" s="177"/>
      <c r="AG33" s="186"/>
      <c r="AH33" s="196"/>
      <c r="AI33" s="182" t="s">
        <v>23</v>
      </c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4"/>
      <c r="BC33" s="177"/>
      <c r="BD33" s="179"/>
      <c r="BE33" s="37"/>
      <c r="BF33" s="38"/>
      <c r="BG33" s="66"/>
      <c r="BH33" s="179"/>
    </row>
    <row r="34" spans="1:60" s="29" customFormat="1" ht="57" customHeight="1">
      <c r="A34" s="32"/>
      <c r="B34" s="186"/>
      <c r="C34" s="189"/>
      <c r="D34" s="89" t="s">
        <v>40</v>
      </c>
      <c r="E34" s="89" t="s">
        <v>60</v>
      </c>
      <c r="F34" s="89" t="s">
        <v>41</v>
      </c>
      <c r="G34" s="89" t="s">
        <v>61</v>
      </c>
      <c r="H34" s="89" t="s">
        <v>42</v>
      </c>
      <c r="I34" s="90" t="s">
        <v>43</v>
      </c>
      <c r="J34" s="90" t="s">
        <v>62</v>
      </c>
      <c r="K34" s="90" t="s">
        <v>16</v>
      </c>
      <c r="L34" s="84" t="s">
        <v>63</v>
      </c>
      <c r="M34" s="86" t="s">
        <v>64</v>
      </c>
      <c r="N34" s="146" t="s">
        <v>128</v>
      </c>
      <c r="O34" s="86" t="s">
        <v>65</v>
      </c>
      <c r="P34" s="86" t="s">
        <v>66</v>
      </c>
      <c r="Q34" s="6" t="s">
        <v>95</v>
      </c>
      <c r="R34" s="86" t="s">
        <v>67</v>
      </c>
      <c r="S34" s="86" t="s">
        <v>68</v>
      </c>
      <c r="T34" s="86" t="s">
        <v>69</v>
      </c>
      <c r="U34" s="86" t="s">
        <v>70</v>
      </c>
      <c r="V34" s="86" t="s">
        <v>71</v>
      </c>
      <c r="W34" s="86" t="s">
        <v>101</v>
      </c>
      <c r="X34" s="86" t="s">
        <v>102</v>
      </c>
      <c r="Y34" s="86" t="s">
        <v>72</v>
      </c>
      <c r="Z34" s="86" t="s">
        <v>97</v>
      </c>
      <c r="AA34" s="86" t="s">
        <v>98</v>
      </c>
      <c r="AB34" s="91" t="s">
        <v>49</v>
      </c>
      <c r="AC34" s="92" t="s">
        <v>100</v>
      </c>
      <c r="AD34" s="86" t="s">
        <v>99</v>
      </c>
      <c r="AE34" s="136" t="s">
        <v>96</v>
      </c>
      <c r="AF34" s="194"/>
      <c r="AG34" s="186"/>
      <c r="AH34" s="196"/>
      <c r="AI34" s="4" t="s">
        <v>73</v>
      </c>
      <c r="AJ34" s="2" t="s">
        <v>74</v>
      </c>
      <c r="AK34" s="2" t="s">
        <v>75</v>
      </c>
      <c r="AL34" s="2" t="s">
        <v>76</v>
      </c>
      <c r="AM34" s="2" t="s">
        <v>77</v>
      </c>
      <c r="AN34" s="2" t="s">
        <v>78</v>
      </c>
      <c r="AO34" s="2" t="s">
        <v>79</v>
      </c>
      <c r="AP34" s="2" t="s">
        <v>50</v>
      </c>
      <c r="AQ34" s="2" t="s">
        <v>80</v>
      </c>
      <c r="AR34" s="2" t="s">
        <v>81</v>
      </c>
      <c r="AS34" s="2" t="s">
        <v>24</v>
      </c>
      <c r="AT34" s="2" t="s">
        <v>82</v>
      </c>
      <c r="AU34" s="2" t="s">
        <v>83</v>
      </c>
      <c r="AV34" s="2" t="s">
        <v>84</v>
      </c>
      <c r="AW34" s="2" t="s">
        <v>85</v>
      </c>
      <c r="AX34" s="2" t="s">
        <v>25</v>
      </c>
      <c r="AY34" s="2" t="s">
        <v>26</v>
      </c>
      <c r="AZ34" s="2" t="s">
        <v>27</v>
      </c>
      <c r="BA34" s="2" t="s">
        <v>86</v>
      </c>
      <c r="BB34" s="1" t="s">
        <v>28</v>
      </c>
      <c r="BC34" s="177"/>
      <c r="BD34" s="179"/>
      <c r="BE34" s="37"/>
      <c r="BF34" s="38"/>
      <c r="BH34" s="198"/>
    </row>
    <row r="35" spans="1:60" s="29" customFormat="1" ht="27" customHeight="1">
      <c r="A35" s="32"/>
      <c r="B35" s="5">
        <v>26</v>
      </c>
      <c r="C35" s="34" t="str">
        <f t="shared" ref="C35:C40" si="4">BH35</f>
        <v>宮崎市</v>
      </c>
      <c r="D35" s="10"/>
      <c r="E35" s="10" t="s">
        <v>158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 t="s">
        <v>13</v>
      </c>
      <c r="AG35" s="5">
        <f t="shared" ref="AG35:AG40" si="5">B35</f>
        <v>26</v>
      </c>
      <c r="AH35" s="147" t="str">
        <f t="shared" ref="AH35:AH40" si="6">BH35</f>
        <v>宮崎市</v>
      </c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10" t="s">
        <v>13</v>
      </c>
      <c r="BD35" s="36"/>
      <c r="BH35" s="34" t="s">
        <v>13</v>
      </c>
    </row>
    <row r="36" spans="1:60" s="29" customFormat="1" ht="27" customHeight="1">
      <c r="A36" s="32"/>
      <c r="B36" s="5">
        <v>27</v>
      </c>
      <c r="C36" s="34" t="str">
        <f t="shared" si="4"/>
        <v>宮崎市</v>
      </c>
      <c r="D36" s="10"/>
      <c r="E36" s="10"/>
      <c r="F36" s="10"/>
      <c r="G36" s="10"/>
      <c r="H36" s="10"/>
      <c r="I36" s="10"/>
      <c r="J36" s="10"/>
      <c r="K36" s="10"/>
      <c r="L36" s="10" t="s">
        <v>144</v>
      </c>
      <c r="M36" s="10" t="s">
        <v>146</v>
      </c>
      <c r="N36" s="10"/>
      <c r="O36" s="10" t="s">
        <v>147</v>
      </c>
      <c r="P36" s="10" t="s">
        <v>144</v>
      </c>
      <c r="Q36" s="10" t="s">
        <v>144</v>
      </c>
      <c r="R36" s="10" t="s">
        <v>144</v>
      </c>
      <c r="S36" s="10" t="s">
        <v>149</v>
      </c>
      <c r="T36" s="10" t="s">
        <v>145</v>
      </c>
      <c r="U36" s="10" t="s">
        <v>144</v>
      </c>
      <c r="V36" s="10" t="s">
        <v>146</v>
      </c>
      <c r="W36" s="10"/>
      <c r="X36" s="10"/>
      <c r="Y36" s="10"/>
      <c r="Z36" s="44" t="s">
        <v>165</v>
      </c>
      <c r="AA36" s="10"/>
      <c r="AB36" s="10"/>
      <c r="AC36" s="10"/>
      <c r="AD36" s="10"/>
      <c r="AE36" s="10"/>
      <c r="AF36" s="10" t="s">
        <v>13</v>
      </c>
      <c r="AG36" s="5">
        <f t="shared" si="5"/>
        <v>27</v>
      </c>
      <c r="AH36" s="147" t="str">
        <f t="shared" si="6"/>
        <v>宮崎市</v>
      </c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10" t="s">
        <v>13</v>
      </c>
      <c r="BD36" s="36"/>
      <c r="BH36" s="34" t="s">
        <v>13</v>
      </c>
    </row>
    <row r="37" spans="1:60" s="29" customFormat="1" ht="27" customHeight="1">
      <c r="A37" s="32"/>
      <c r="B37" s="5">
        <v>28</v>
      </c>
      <c r="C37" s="34" t="str">
        <f t="shared" si="4"/>
        <v>宮崎市</v>
      </c>
      <c r="D37" s="20"/>
      <c r="E37" s="20"/>
      <c r="F37" s="20"/>
      <c r="G37" s="10"/>
      <c r="H37" s="10"/>
      <c r="I37" s="20"/>
      <c r="J37" s="20"/>
      <c r="K37" s="20"/>
      <c r="L37" s="10" t="s">
        <v>144</v>
      </c>
      <c r="M37" s="10" t="s">
        <v>146</v>
      </c>
      <c r="N37" s="10"/>
      <c r="O37" s="10" t="s">
        <v>147</v>
      </c>
      <c r="P37" s="10" t="s">
        <v>144</v>
      </c>
      <c r="Q37" s="10" t="s">
        <v>144</v>
      </c>
      <c r="R37" s="10" t="s">
        <v>144</v>
      </c>
      <c r="S37" s="10" t="s">
        <v>149</v>
      </c>
      <c r="T37" s="10" t="s">
        <v>145</v>
      </c>
      <c r="U37" s="10" t="s">
        <v>144</v>
      </c>
      <c r="V37" s="10" t="s">
        <v>146</v>
      </c>
      <c r="W37" s="10"/>
      <c r="X37" s="10"/>
      <c r="Y37" s="10"/>
      <c r="Z37" s="44" t="s">
        <v>165</v>
      </c>
      <c r="AA37" s="10"/>
      <c r="AB37" s="10"/>
      <c r="AC37" s="10" t="s">
        <v>172</v>
      </c>
      <c r="AD37" s="20"/>
      <c r="AE37" s="20"/>
      <c r="AF37" s="10" t="s">
        <v>13</v>
      </c>
      <c r="AG37" s="5">
        <f t="shared" si="5"/>
        <v>28</v>
      </c>
      <c r="AH37" s="147" t="str">
        <f t="shared" si="6"/>
        <v>宮崎市</v>
      </c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10" t="s">
        <v>13</v>
      </c>
      <c r="BD37" s="36"/>
      <c r="BH37" s="42" t="s">
        <v>59</v>
      </c>
    </row>
    <row r="38" spans="1:60" s="29" customFormat="1" ht="27" customHeight="1">
      <c r="A38" s="69"/>
      <c r="B38" s="5">
        <v>29</v>
      </c>
      <c r="C38" s="34" t="str">
        <f t="shared" si="4"/>
        <v>宮崎市</v>
      </c>
      <c r="D38" s="20"/>
      <c r="E38" s="20"/>
      <c r="F38" s="20"/>
      <c r="G38" s="20" t="s">
        <v>159</v>
      </c>
      <c r="H38" s="20" t="s">
        <v>159</v>
      </c>
      <c r="I38" s="20"/>
      <c r="J38" s="20"/>
      <c r="K38" s="20"/>
      <c r="L38" s="10" t="s">
        <v>144</v>
      </c>
      <c r="M38" s="10" t="s">
        <v>146</v>
      </c>
      <c r="N38" s="10"/>
      <c r="O38" s="10" t="s">
        <v>147</v>
      </c>
      <c r="P38" s="10" t="s">
        <v>144</v>
      </c>
      <c r="Q38" s="10" t="s">
        <v>144</v>
      </c>
      <c r="R38" s="10" t="s">
        <v>144</v>
      </c>
      <c r="S38" s="10" t="s">
        <v>149</v>
      </c>
      <c r="T38" s="10" t="s">
        <v>145</v>
      </c>
      <c r="U38" s="10" t="s">
        <v>144</v>
      </c>
      <c r="V38" s="10" t="s">
        <v>146</v>
      </c>
      <c r="W38" s="20"/>
      <c r="X38" s="20"/>
      <c r="Y38" s="20"/>
      <c r="Z38" s="44" t="s">
        <v>165</v>
      </c>
      <c r="AA38" s="20"/>
      <c r="AB38" s="10"/>
      <c r="AC38" s="10" t="s">
        <v>172</v>
      </c>
      <c r="AD38" s="165">
        <v>0.04</v>
      </c>
      <c r="AE38" s="20"/>
      <c r="AF38" s="20" t="s">
        <v>59</v>
      </c>
      <c r="AG38" s="5">
        <f t="shared" si="5"/>
        <v>29</v>
      </c>
      <c r="AH38" s="147" t="str">
        <f t="shared" si="6"/>
        <v>宮崎市</v>
      </c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 t="s">
        <v>59</v>
      </c>
      <c r="BD38" s="34"/>
      <c r="BE38" s="76"/>
      <c r="BF38" s="38"/>
      <c r="BH38" s="42" t="s">
        <v>59</v>
      </c>
    </row>
    <row r="39" spans="1:60" s="29" customFormat="1" ht="27" customHeight="1">
      <c r="A39" s="32"/>
      <c r="B39" s="5">
        <v>30</v>
      </c>
      <c r="C39" s="34" t="str">
        <f t="shared" si="4"/>
        <v>宮崎市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10"/>
      <c r="S39" s="20"/>
      <c r="T39" s="10"/>
      <c r="U39" s="10"/>
      <c r="V39" s="20"/>
      <c r="W39" s="20"/>
      <c r="X39" s="20"/>
      <c r="Y39" s="20"/>
      <c r="Z39" s="20"/>
      <c r="AA39" s="20"/>
      <c r="AB39" s="10"/>
      <c r="AC39" s="10" t="s">
        <v>172</v>
      </c>
      <c r="AD39" s="20"/>
      <c r="AE39" s="20"/>
      <c r="AF39" s="20" t="s">
        <v>59</v>
      </c>
      <c r="AG39" s="5">
        <f t="shared" si="5"/>
        <v>30</v>
      </c>
      <c r="AH39" s="147" t="str">
        <f t="shared" si="6"/>
        <v>宮崎市</v>
      </c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 t="s">
        <v>59</v>
      </c>
      <c r="BD39" s="34"/>
      <c r="BE39" s="37"/>
      <c r="BF39" s="38"/>
      <c r="BH39" s="110" t="s">
        <v>59</v>
      </c>
    </row>
    <row r="40" spans="1:60" s="29" customFormat="1" ht="27" customHeight="1">
      <c r="A40" s="32"/>
      <c r="B40" s="5">
        <v>31</v>
      </c>
      <c r="C40" s="34" t="str">
        <f t="shared" si="4"/>
        <v>宮崎市</v>
      </c>
      <c r="D40" s="20"/>
      <c r="E40" s="20" t="s">
        <v>158</v>
      </c>
      <c r="F40" s="20"/>
      <c r="G40" s="20"/>
      <c r="H40" s="20"/>
      <c r="I40" s="20" t="s">
        <v>154</v>
      </c>
      <c r="J40" s="20"/>
      <c r="K40" s="2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"/>
      <c r="X40" s="20"/>
      <c r="Y40" s="20"/>
      <c r="Z40" s="10"/>
      <c r="AA40" s="20"/>
      <c r="AB40" s="10"/>
      <c r="AC40" s="20"/>
      <c r="AD40" s="20"/>
      <c r="AE40" s="20"/>
      <c r="AF40" s="20" t="s">
        <v>59</v>
      </c>
      <c r="AG40" s="5">
        <f t="shared" si="5"/>
        <v>31</v>
      </c>
      <c r="AH40" s="147" t="str">
        <f t="shared" si="6"/>
        <v>宮崎市</v>
      </c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 t="s">
        <v>59</v>
      </c>
      <c r="BD40" s="34"/>
      <c r="BE40" s="37"/>
      <c r="BF40" s="38"/>
      <c r="BH40" s="110" t="s">
        <v>59</v>
      </c>
    </row>
    <row r="41" spans="1:60" s="66" customFormat="1" ht="27" customHeight="1">
      <c r="A41" s="28"/>
      <c r="B41" s="28"/>
      <c r="C41" s="62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102"/>
      <c r="AC41" s="60"/>
      <c r="AD41" s="60"/>
      <c r="AE41" s="60"/>
      <c r="AF41" s="60"/>
      <c r="AG41" s="28"/>
      <c r="AH41" s="159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2"/>
      <c r="BE41" s="37"/>
      <c r="BF41" s="79"/>
      <c r="BH41" s="45"/>
    </row>
    <row r="42" spans="1:60" s="66" customFormat="1" ht="27" customHeight="1">
      <c r="A42" s="28"/>
      <c r="B42" s="28"/>
      <c r="C42" s="62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102"/>
      <c r="AC42" s="60"/>
      <c r="AD42" s="60"/>
      <c r="AE42" s="60"/>
      <c r="AF42" s="60"/>
      <c r="AG42" s="28"/>
      <c r="AH42" s="159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2"/>
      <c r="BE42" s="37"/>
      <c r="BF42" s="79"/>
      <c r="BH42" s="62"/>
    </row>
    <row r="43" spans="1:60" s="29" customFormat="1" ht="34.5" customHeight="1">
      <c r="A43" s="69"/>
      <c r="B43" s="70"/>
      <c r="C43" s="74"/>
      <c r="D43" s="214"/>
      <c r="E43" s="214"/>
      <c r="F43" s="72" t="str">
        <f>F55</f>
        <v>　平成30年度　地下水質測定結果</v>
      </c>
      <c r="G43" s="64"/>
      <c r="H43" s="64"/>
      <c r="I43" s="32"/>
      <c r="J43" s="69"/>
      <c r="K43" s="32"/>
      <c r="L43" s="73"/>
      <c r="O43" s="63" t="s">
        <v>103</v>
      </c>
      <c r="P43" s="63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64"/>
      <c r="AC43" s="64"/>
      <c r="AD43" s="64"/>
      <c r="AE43" s="64"/>
      <c r="AF43" s="32"/>
      <c r="AG43" s="70"/>
      <c r="AH43" s="158"/>
      <c r="AI43" s="64"/>
      <c r="AJ43" s="64"/>
      <c r="AK43" s="64"/>
      <c r="AL43" s="32"/>
      <c r="AM43" s="32"/>
      <c r="AN43" s="32"/>
      <c r="AO43" s="32"/>
      <c r="AP43" s="32"/>
      <c r="AQ43" s="32"/>
      <c r="AR43" s="32"/>
      <c r="AS43" s="32"/>
      <c r="AT43" s="69"/>
      <c r="AU43" s="69"/>
      <c r="AV43" s="69"/>
      <c r="AW43" s="69"/>
      <c r="AX43" s="69"/>
      <c r="AY43" s="69"/>
      <c r="AZ43" s="69"/>
      <c r="BA43" s="69"/>
      <c r="BB43" s="69"/>
      <c r="BC43" s="32"/>
      <c r="BD43" s="75"/>
      <c r="BE43" s="76"/>
      <c r="BF43" s="38"/>
      <c r="BH43" s="74"/>
    </row>
    <row r="44" spans="1:60" s="29" customFormat="1" ht="17.25" customHeight="1">
      <c r="A44" s="32"/>
      <c r="B44" s="185" t="s">
        <v>47</v>
      </c>
      <c r="C44" s="203" t="s">
        <v>48</v>
      </c>
      <c r="D44" s="201" t="s">
        <v>14</v>
      </c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4"/>
      <c r="AF44" s="176" t="s">
        <v>55</v>
      </c>
      <c r="AG44" s="185" t="s">
        <v>47</v>
      </c>
      <c r="AH44" s="195" t="s">
        <v>48</v>
      </c>
      <c r="AI44" s="173" t="s">
        <v>22</v>
      </c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5"/>
      <c r="BC44" s="176" t="s">
        <v>55</v>
      </c>
      <c r="BD44" s="178" t="s">
        <v>29</v>
      </c>
      <c r="BE44" s="78"/>
      <c r="BF44" s="38"/>
      <c r="BH44" s="180" t="s">
        <v>48</v>
      </c>
    </row>
    <row r="45" spans="1:60" s="29" customFormat="1" ht="17.25" customHeight="1">
      <c r="A45" s="32"/>
      <c r="B45" s="186"/>
      <c r="C45" s="189"/>
      <c r="D45" s="201" t="s">
        <v>15</v>
      </c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4"/>
      <c r="AF45" s="177"/>
      <c r="AG45" s="186"/>
      <c r="AH45" s="196"/>
      <c r="AI45" s="182" t="s">
        <v>23</v>
      </c>
      <c r="AJ45" s="183"/>
      <c r="AK45" s="183"/>
      <c r="AL45" s="183"/>
      <c r="AM45" s="183"/>
      <c r="AN45" s="183"/>
      <c r="AO45" s="183"/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  <c r="AZ45" s="183"/>
      <c r="BA45" s="183"/>
      <c r="BB45" s="184"/>
      <c r="BC45" s="177"/>
      <c r="BD45" s="179"/>
      <c r="BE45" s="78"/>
      <c r="BF45" s="38"/>
      <c r="BH45" s="181"/>
    </row>
    <row r="46" spans="1:60" s="29" customFormat="1" ht="57" customHeight="1">
      <c r="A46" s="32"/>
      <c r="B46" s="202"/>
      <c r="C46" s="204"/>
      <c r="D46" s="108" t="s">
        <v>40</v>
      </c>
      <c r="E46" s="93" t="s">
        <v>60</v>
      </c>
      <c r="F46" s="93" t="s">
        <v>41</v>
      </c>
      <c r="G46" s="93" t="s">
        <v>61</v>
      </c>
      <c r="H46" s="93" t="s">
        <v>42</v>
      </c>
      <c r="I46" s="94" t="s">
        <v>43</v>
      </c>
      <c r="J46" s="94" t="s">
        <v>62</v>
      </c>
      <c r="K46" s="94" t="s">
        <v>16</v>
      </c>
      <c r="L46" s="85" t="s">
        <v>63</v>
      </c>
      <c r="M46" s="87" t="s">
        <v>64</v>
      </c>
      <c r="N46" s="157" t="s">
        <v>128</v>
      </c>
      <c r="O46" s="87" t="s">
        <v>65</v>
      </c>
      <c r="P46" s="87" t="s">
        <v>66</v>
      </c>
      <c r="Q46" s="87" t="s">
        <v>95</v>
      </c>
      <c r="R46" s="87" t="s">
        <v>67</v>
      </c>
      <c r="S46" s="87" t="s">
        <v>68</v>
      </c>
      <c r="T46" s="87" t="s">
        <v>69</v>
      </c>
      <c r="U46" s="87" t="s">
        <v>70</v>
      </c>
      <c r="V46" s="87" t="s">
        <v>71</v>
      </c>
      <c r="W46" s="87" t="s">
        <v>17</v>
      </c>
      <c r="X46" s="87" t="s">
        <v>18</v>
      </c>
      <c r="Y46" s="87" t="s">
        <v>72</v>
      </c>
      <c r="Z46" s="87" t="s">
        <v>44</v>
      </c>
      <c r="AA46" s="87" t="s">
        <v>19</v>
      </c>
      <c r="AB46" s="95" t="s">
        <v>49</v>
      </c>
      <c r="AC46" s="96" t="s">
        <v>45</v>
      </c>
      <c r="AD46" s="87" t="s">
        <v>46</v>
      </c>
      <c r="AE46" s="85" t="s">
        <v>96</v>
      </c>
      <c r="AF46" s="205"/>
      <c r="AG46" s="202"/>
      <c r="AH46" s="206"/>
      <c r="AI46" s="8" t="s">
        <v>73</v>
      </c>
      <c r="AJ46" s="7" t="s">
        <v>74</v>
      </c>
      <c r="AK46" s="7" t="s">
        <v>75</v>
      </c>
      <c r="AL46" s="7" t="s">
        <v>76</v>
      </c>
      <c r="AM46" s="7" t="s">
        <v>77</v>
      </c>
      <c r="AN46" s="7" t="s">
        <v>78</v>
      </c>
      <c r="AO46" s="7" t="s">
        <v>79</v>
      </c>
      <c r="AP46" s="7" t="s">
        <v>50</v>
      </c>
      <c r="AQ46" s="7" t="s">
        <v>80</v>
      </c>
      <c r="AR46" s="7" t="s">
        <v>81</v>
      </c>
      <c r="AS46" s="7" t="s">
        <v>24</v>
      </c>
      <c r="AT46" s="7" t="s">
        <v>82</v>
      </c>
      <c r="AU46" s="7" t="s">
        <v>83</v>
      </c>
      <c r="AV46" s="7" t="s">
        <v>84</v>
      </c>
      <c r="AW46" s="7" t="s">
        <v>85</v>
      </c>
      <c r="AX46" s="7" t="s">
        <v>25</v>
      </c>
      <c r="AY46" s="7" t="s">
        <v>26</v>
      </c>
      <c r="AZ46" s="7" t="s">
        <v>27</v>
      </c>
      <c r="BA46" s="7" t="s">
        <v>86</v>
      </c>
      <c r="BB46" s="9" t="s">
        <v>28</v>
      </c>
      <c r="BC46" s="205"/>
      <c r="BD46" s="200"/>
      <c r="BE46" s="78"/>
      <c r="BF46" s="38"/>
      <c r="BH46" s="181"/>
    </row>
    <row r="47" spans="1:60" s="29" customFormat="1" ht="27" customHeight="1">
      <c r="A47" s="32"/>
      <c r="B47" s="26">
        <v>32</v>
      </c>
      <c r="C47" s="50" t="str">
        <f>BH47</f>
        <v>宮崎市</v>
      </c>
      <c r="D47" s="51"/>
      <c r="E47" s="51"/>
      <c r="F47" s="51"/>
      <c r="G47" s="51"/>
      <c r="H47" s="51"/>
      <c r="I47" s="51"/>
      <c r="J47" s="51"/>
      <c r="K47" s="51"/>
      <c r="L47" s="51" t="s">
        <v>145</v>
      </c>
      <c r="M47" s="51" t="s">
        <v>146</v>
      </c>
      <c r="N47" s="51" t="s">
        <v>146</v>
      </c>
      <c r="O47" s="51" t="s">
        <v>147</v>
      </c>
      <c r="P47" s="51" t="s">
        <v>145</v>
      </c>
      <c r="Q47" s="51" t="s">
        <v>171</v>
      </c>
      <c r="R47" s="51" t="s">
        <v>150</v>
      </c>
      <c r="S47" s="51" t="s">
        <v>149</v>
      </c>
      <c r="T47" s="51" t="s">
        <v>144</v>
      </c>
      <c r="U47" s="51" t="s">
        <v>144</v>
      </c>
      <c r="V47" s="51" t="s">
        <v>146</v>
      </c>
      <c r="W47" s="51" t="s">
        <v>149</v>
      </c>
      <c r="X47" s="51" t="s">
        <v>155</v>
      </c>
      <c r="Y47" s="51" t="s">
        <v>145</v>
      </c>
      <c r="Z47" s="51" t="s">
        <v>144</v>
      </c>
      <c r="AA47" s="51" t="s">
        <v>164</v>
      </c>
      <c r="AB47" s="23">
        <v>0.22</v>
      </c>
      <c r="AC47" s="51"/>
      <c r="AD47" s="51"/>
      <c r="AE47" s="40" t="s">
        <v>150</v>
      </c>
      <c r="AF47" s="51" t="s">
        <v>21</v>
      </c>
      <c r="AG47" s="26">
        <f>B47</f>
        <v>32</v>
      </c>
      <c r="AH47" s="160" t="str">
        <f>BH47</f>
        <v>宮崎市</v>
      </c>
      <c r="AI47" s="15" t="s">
        <v>151</v>
      </c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1" t="s">
        <v>21</v>
      </c>
      <c r="BD47" s="112"/>
      <c r="BE47" s="37"/>
      <c r="BF47" s="38"/>
      <c r="BH47" s="110" t="s">
        <v>59</v>
      </c>
    </row>
    <row r="48" spans="1:60" s="29" customFormat="1" ht="27" customHeight="1">
      <c r="A48" s="32"/>
      <c r="B48" s="104">
        <v>33</v>
      </c>
      <c r="C48" s="34" t="str">
        <f>BH48</f>
        <v>宮崎市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4" t="s">
        <v>144</v>
      </c>
      <c r="U48" s="14" t="s">
        <v>144</v>
      </c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 t="s">
        <v>21</v>
      </c>
      <c r="AG48" s="104">
        <f>B48</f>
        <v>33</v>
      </c>
      <c r="AH48" s="147" t="str">
        <f>BH48</f>
        <v>宮崎市</v>
      </c>
      <c r="AI48" s="15" t="s">
        <v>151</v>
      </c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 t="s">
        <v>21</v>
      </c>
      <c r="BD48" s="36"/>
      <c r="BE48" s="37"/>
      <c r="BF48" s="38"/>
      <c r="BH48" s="110" t="s">
        <v>59</v>
      </c>
    </row>
    <row r="49" spans="1:64" s="66" customFormat="1" ht="27" customHeight="1">
      <c r="A49" s="28"/>
      <c r="B49" s="30"/>
      <c r="C49" s="45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77"/>
      <c r="AC49" s="39"/>
      <c r="AD49" s="39"/>
      <c r="AE49" s="39"/>
      <c r="AF49" s="126"/>
      <c r="AG49" s="30"/>
      <c r="AH49" s="161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126"/>
      <c r="BD49" s="100"/>
      <c r="BE49" s="37"/>
      <c r="BF49" s="79"/>
      <c r="BH49" s="100"/>
    </row>
    <row r="50" spans="1:64" s="66" customFormat="1" ht="27" customHeight="1">
      <c r="A50" s="28"/>
      <c r="B50" s="28"/>
      <c r="C50" s="62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102"/>
      <c r="AC50" s="60"/>
      <c r="AD50" s="60"/>
      <c r="AE50" s="60"/>
      <c r="AF50" s="60"/>
      <c r="AG50" s="28"/>
      <c r="AH50" s="159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2"/>
      <c r="BE50" s="37"/>
      <c r="BF50" s="79"/>
      <c r="BH50" s="62"/>
    </row>
    <row r="51" spans="1:64" s="66" customFormat="1" ht="27" customHeight="1">
      <c r="A51" s="28"/>
      <c r="B51" s="28"/>
      <c r="C51" s="62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102"/>
      <c r="AC51" s="60"/>
      <c r="AD51" s="60"/>
      <c r="AE51" s="60"/>
      <c r="AF51" s="60"/>
      <c r="AG51" s="28"/>
      <c r="AH51" s="159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2"/>
      <c r="BE51" s="37"/>
      <c r="BF51" s="79"/>
      <c r="BH51" s="62"/>
    </row>
    <row r="52" spans="1:64" s="66" customFormat="1" ht="27" customHeight="1">
      <c r="A52" s="28"/>
      <c r="B52" s="28"/>
      <c r="C52" s="62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102"/>
      <c r="AC52" s="60"/>
      <c r="AD52" s="60"/>
      <c r="AE52" s="60"/>
      <c r="AF52" s="60"/>
      <c r="AG52" s="28"/>
      <c r="AH52" s="159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2"/>
      <c r="BE52" s="37"/>
      <c r="BF52" s="79"/>
      <c r="BH52" s="62"/>
    </row>
    <row r="53" spans="1:64" s="66" customFormat="1" ht="27" customHeight="1">
      <c r="A53" s="113"/>
      <c r="B53" s="28"/>
      <c r="C53" s="62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102"/>
      <c r="AC53" s="60"/>
      <c r="AD53" s="60"/>
      <c r="AE53" s="60"/>
      <c r="AF53" s="60"/>
      <c r="AG53" s="28"/>
      <c r="AH53" s="159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2"/>
      <c r="BE53" s="37"/>
      <c r="BF53" s="79"/>
      <c r="BH53" s="62"/>
    </row>
    <row r="54" spans="1:64" s="66" customFormat="1" ht="27" customHeight="1">
      <c r="A54" s="28"/>
      <c r="B54" s="28"/>
      <c r="C54" s="62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102"/>
      <c r="AC54" s="60"/>
      <c r="AD54" s="60"/>
      <c r="AE54" s="60"/>
      <c r="AF54" s="60"/>
      <c r="AG54" s="28"/>
      <c r="AH54" s="159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2"/>
      <c r="BE54" s="37"/>
      <c r="BF54" s="79"/>
      <c r="BH54" s="62"/>
    </row>
    <row r="55" spans="1:64" s="29" customFormat="1" ht="32.25" customHeight="1">
      <c r="A55" s="69"/>
      <c r="B55" s="114"/>
      <c r="C55" s="74"/>
      <c r="D55" s="214"/>
      <c r="E55" s="214"/>
      <c r="F55" s="72" t="s">
        <v>142</v>
      </c>
      <c r="G55" s="64"/>
      <c r="H55" s="64"/>
      <c r="I55" s="32"/>
      <c r="J55" s="69"/>
      <c r="K55" s="32"/>
      <c r="L55" s="73"/>
      <c r="M55" s="63"/>
      <c r="N55" s="63"/>
      <c r="O55" s="63" t="s">
        <v>87</v>
      </c>
      <c r="P55" s="63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64"/>
      <c r="AC55" s="64"/>
      <c r="AD55" s="64"/>
      <c r="AE55" s="64"/>
      <c r="AF55" s="32"/>
      <c r="AG55" s="70"/>
      <c r="AH55" s="158"/>
      <c r="AI55" s="64"/>
      <c r="AJ55" s="64"/>
      <c r="AK55" s="64"/>
      <c r="AL55" s="32"/>
      <c r="AM55" s="32"/>
      <c r="AN55" s="32"/>
      <c r="AO55" s="32"/>
      <c r="AP55" s="32"/>
      <c r="AQ55" s="32"/>
      <c r="AR55" s="32"/>
      <c r="AS55" s="32"/>
      <c r="AT55" s="69"/>
      <c r="AU55" s="69"/>
      <c r="AV55" s="69"/>
      <c r="AW55" s="69"/>
      <c r="AX55" s="69"/>
      <c r="AY55" s="69"/>
      <c r="AZ55" s="69"/>
      <c r="BA55" s="69"/>
      <c r="BB55" s="69"/>
      <c r="BC55" s="32"/>
      <c r="BD55" s="75"/>
      <c r="BE55" s="76"/>
      <c r="BF55" s="38"/>
      <c r="BH55" s="74"/>
    </row>
    <row r="56" spans="1:64" s="29" customFormat="1" ht="20.100000000000001" customHeight="1">
      <c r="A56" s="32"/>
      <c r="B56" s="185" t="s">
        <v>47</v>
      </c>
      <c r="C56" s="203" t="s">
        <v>48</v>
      </c>
      <c r="D56" s="208" t="s">
        <v>14</v>
      </c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5"/>
      <c r="AF56" s="176" t="s">
        <v>55</v>
      </c>
      <c r="AG56" s="185" t="s">
        <v>47</v>
      </c>
      <c r="AH56" s="195" t="s">
        <v>48</v>
      </c>
      <c r="AI56" s="173" t="s">
        <v>22</v>
      </c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5"/>
      <c r="BC56" s="176" t="s">
        <v>55</v>
      </c>
      <c r="BD56" s="178" t="s">
        <v>29</v>
      </c>
      <c r="BE56" s="78"/>
      <c r="BF56" s="38"/>
      <c r="BH56" s="207" t="s">
        <v>48</v>
      </c>
    </row>
    <row r="57" spans="1:64" s="29" customFormat="1" ht="20.100000000000001" customHeight="1">
      <c r="A57" s="32"/>
      <c r="B57" s="186"/>
      <c r="C57" s="189"/>
      <c r="D57" s="201" t="s">
        <v>15</v>
      </c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4"/>
      <c r="AF57" s="177"/>
      <c r="AG57" s="186"/>
      <c r="AH57" s="196"/>
      <c r="AI57" s="182" t="s">
        <v>23</v>
      </c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4"/>
      <c r="BC57" s="177"/>
      <c r="BD57" s="179"/>
      <c r="BE57" s="78"/>
      <c r="BF57" s="38"/>
      <c r="BH57" s="207"/>
    </row>
    <row r="58" spans="1:64" s="29" customFormat="1" ht="57" customHeight="1">
      <c r="A58" s="32"/>
      <c r="B58" s="186"/>
      <c r="C58" s="189"/>
      <c r="D58" s="88" t="s">
        <v>40</v>
      </c>
      <c r="E58" s="89" t="s">
        <v>60</v>
      </c>
      <c r="F58" s="89" t="s">
        <v>41</v>
      </c>
      <c r="G58" s="89" t="s">
        <v>61</v>
      </c>
      <c r="H58" s="89" t="s">
        <v>42</v>
      </c>
      <c r="I58" s="90" t="s">
        <v>43</v>
      </c>
      <c r="J58" s="90" t="s">
        <v>62</v>
      </c>
      <c r="K58" s="90" t="s">
        <v>16</v>
      </c>
      <c r="L58" s="84" t="s">
        <v>63</v>
      </c>
      <c r="M58" s="86" t="s">
        <v>64</v>
      </c>
      <c r="N58" s="146" t="s">
        <v>128</v>
      </c>
      <c r="O58" s="86" t="s">
        <v>65</v>
      </c>
      <c r="P58" s="86" t="s">
        <v>66</v>
      </c>
      <c r="Q58" s="86" t="s">
        <v>95</v>
      </c>
      <c r="R58" s="86" t="s">
        <v>67</v>
      </c>
      <c r="S58" s="86" t="s">
        <v>68</v>
      </c>
      <c r="T58" s="86" t="s">
        <v>69</v>
      </c>
      <c r="U58" s="86" t="s">
        <v>70</v>
      </c>
      <c r="V58" s="86" t="s">
        <v>71</v>
      </c>
      <c r="W58" s="86" t="s">
        <v>17</v>
      </c>
      <c r="X58" s="86" t="s">
        <v>18</v>
      </c>
      <c r="Y58" s="86" t="s">
        <v>72</v>
      </c>
      <c r="Z58" s="86" t="s">
        <v>44</v>
      </c>
      <c r="AA58" s="86" t="s">
        <v>19</v>
      </c>
      <c r="AB58" s="91" t="s">
        <v>49</v>
      </c>
      <c r="AC58" s="92" t="s">
        <v>45</v>
      </c>
      <c r="AD58" s="86" t="s">
        <v>46</v>
      </c>
      <c r="AE58" s="107" t="s">
        <v>96</v>
      </c>
      <c r="AF58" s="194"/>
      <c r="AG58" s="186"/>
      <c r="AH58" s="196"/>
      <c r="AI58" s="4" t="s">
        <v>73</v>
      </c>
      <c r="AJ58" s="2" t="s">
        <v>74</v>
      </c>
      <c r="AK58" s="2" t="s">
        <v>75</v>
      </c>
      <c r="AL58" s="2" t="s">
        <v>76</v>
      </c>
      <c r="AM58" s="2" t="s">
        <v>77</v>
      </c>
      <c r="AN58" s="2" t="s">
        <v>78</v>
      </c>
      <c r="AO58" s="2" t="s">
        <v>79</v>
      </c>
      <c r="AP58" s="2" t="s">
        <v>50</v>
      </c>
      <c r="AQ58" s="2" t="s">
        <v>80</v>
      </c>
      <c r="AR58" s="2" t="s">
        <v>81</v>
      </c>
      <c r="AS58" s="2" t="s">
        <v>24</v>
      </c>
      <c r="AT58" s="2" t="s">
        <v>82</v>
      </c>
      <c r="AU58" s="2" t="s">
        <v>83</v>
      </c>
      <c r="AV58" s="2" t="s">
        <v>84</v>
      </c>
      <c r="AW58" s="2" t="s">
        <v>85</v>
      </c>
      <c r="AX58" s="2" t="s">
        <v>25</v>
      </c>
      <c r="AY58" s="2" t="s">
        <v>26</v>
      </c>
      <c r="AZ58" s="2" t="s">
        <v>27</v>
      </c>
      <c r="BA58" s="2" t="s">
        <v>86</v>
      </c>
      <c r="BB58" s="1" t="s">
        <v>28</v>
      </c>
      <c r="BC58" s="177"/>
      <c r="BD58" s="198"/>
      <c r="BE58" s="78"/>
      <c r="BF58" s="38"/>
      <c r="BG58" s="66"/>
      <c r="BH58" s="207"/>
    </row>
    <row r="59" spans="1:64" s="29" customFormat="1" ht="27" customHeight="1">
      <c r="A59" s="32"/>
      <c r="B59" s="5">
        <v>34</v>
      </c>
      <c r="C59" s="34" t="str">
        <f>BH59</f>
        <v>高千穂町</v>
      </c>
      <c r="D59" s="10" t="s">
        <v>156</v>
      </c>
      <c r="E59" s="10" t="s">
        <v>158</v>
      </c>
      <c r="F59" s="10" t="s">
        <v>159</v>
      </c>
      <c r="G59" s="10" t="s">
        <v>161</v>
      </c>
      <c r="H59" s="10" t="s">
        <v>159</v>
      </c>
      <c r="I59" s="10" t="s">
        <v>154</v>
      </c>
      <c r="J59" s="39"/>
      <c r="K59" s="13" t="s">
        <v>158</v>
      </c>
      <c r="L59" s="14" t="s">
        <v>145</v>
      </c>
      <c r="M59" s="14" t="s">
        <v>146</v>
      </c>
      <c r="N59" s="11" t="s">
        <v>162</v>
      </c>
      <c r="O59" s="14" t="s">
        <v>147</v>
      </c>
      <c r="P59" s="14" t="s">
        <v>145</v>
      </c>
      <c r="Q59" s="14" t="s">
        <v>148</v>
      </c>
      <c r="R59" s="14" t="s">
        <v>143</v>
      </c>
      <c r="S59" s="14" t="s">
        <v>149</v>
      </c>
      <c r="T59" s="14" t="s">
        <v>144</v>
      </c>
      <c r="U59" s="14" t="s">
        <v>144</v>
      </c>
      <c r="V59" s="14" t="s">
        <v>146</v>
      </c>
      <c r="W59" s="14" t="s">
        <v>163</v>
      </c>
      <c r="X59" s="14" t="s">
        <v>156</v>
      </c>
      <c r="Y59" s="14" t="s">
        <v>164</v>
      </c>
      <c r="Z59" s="14" t="s">
        <v>144</v>
      </c>
      <c r="AA59" s="14" t="s">
        <v>165</v>
      </c>
      <c r="AB59" s="14">
        <v>0.74</v>
      </c>
      <c r="AC59" s="14" t="s">
        <v>167</v>
      </c>
      <c r="AD59" s="14" t="s">
        <v>161</v>
      </c>
      <c r="AE59" s="40" t="s">
        <v>150</v>
      </c>
      <c r="AF59" s="97" t="s">
        <v>20</v>
      </c>
      <c r="AG59" s="41">
        <f>B59</f>
        <v>34</v>
      </c>
      <c r="AH59" s="147" t="str">
        <f t="shared" ref="AH59:AH88" si="7">BH59</f>
        <v>高千穂町</v>
      </c>
      <c r="AI59" s="15" t="s">
        <v>151</v>
      </c>
      <c r="AJ59" s="11"/>
      <c r="AK59" s="11"/>
      <c r="AL59" s="11"/>
      <c r="AM59" s="11"/>
      <c r="AN59" s="11"/>
      <c r="AO59" s="11"/>
      <c r="AP59" s="11"/>
      <c r="AQ59" s="11"/>
      <c r="AR59" s="11"/>
      <c r="AS59" s="14" t="s">
        <v>163</v>
      </c>
      <c r="AT59" s="11"/>
      <c r="AU59" s="11"/>
      <c r="AV59" s="11"/>
      <c r="AW59" s="11"/>
      <c r="AX59" s="11"/>
      <c r="AY59" s="11"/>
      <c r="AZ59" s="11"/>
      <c r="BA59" s="11"/>
      <c r="BB59" s="11"/>
      <c r="BC59" s="20" t="s">
        <v>20</v>
      </c>
      <c r="BD59" s="42"/>
      <c r="BE59" s="37"/>
      <c r="BF59" s="38"/>
      <c r="BG59" s="66"/>
      <c r="BH59" s="34" t="s">
        <v>57</v>
      </c>
      <c r="BI59" s="122"/>
      <c r="BK59" s="29" t="s">
        <v>115</v>
      </c>
      <c r="BL59" s="29">
        <f>COUNTIFS(BH59:BH107,"国富町")+COUNTIFS(BH59:BH107,"綾町")+COUNTIFS(BH59:BH107,"綾町・国富町")</f>
        <v>1</v>
      </c>
    </row>
    <row r="60" spans="1:64" s="29" customFormat="1" ht="27" customHeight="1">
      <c r="A60" s="32"/>
      <c r="B60" s="5">
        <v>35</v>
      </c>
      <c r="C60" s="34" t="str">
        <f>BH60</f>
        <v>延岡市</v>
      </c>
      <c r="D60" s="10" t="s">
        <v>156</v>
      </c>
      <c r="E60" s="10" t="s">
        <v>158</v>
      </c>
      <c r="F60" s="10" t="s">
        <v>159</v>
      </c>
      <c r="G60" s="10" t="s">
        <v>161</v>
      </c>
      <c r="H60" s="10" t="s">
        <v>159</v>
      </c>
      <c r="I60" s="10" t="s">
        <v>154</v>
      </c>
      <c r="J60" s="11"/>
      <c r="K60" s="13" t="s">
        <v>158</v>
      </c>
      <c r="L60" s="14" t="s">
        <v>145</v>
      </c>
      <c r="M60" s="14" t="s">
        <v>146</v>
      </c>
      <c r="N60" s="11" t="s">
        <v>162</v>
      </c>
      <c r="O60" s="14" t="s">
        <v>147</v>
      </c>
      <c r="P60" s="14" t="s">
        <v>145</v>
      </c>
      <c r="Q60" s="14" t="s">
        <v>148</v>
      </c>
      <c r="R60" s="14" t="s">
        <v>143</v>
      </c>
      <c r="S60" s="14" t="s">
        <v>149</v>
      </c>
      <c r="T60" s="14" t="s">
        <v>144</v>
      </c>
      <c r="U60" s="14" t="s">
        <v>144</v>
      </c>
      <c r="V60" s="14" t="s">
        <v>146</v>
      </c>
      <c r="W60" s="14" t="s">
        <v>163</v>
      </c>
      <c r="X60" s="14" t="s">
        <v>156</v>
      </c>
      <c r="Y60" s="14" t="s">
        <v>164</v>
      </c>
      <c r="Z60" s="14" t="s">
        <v>144</v>
      </c>
      <c r="AA60" s="14" t="s">
        <v>165</v>
      </c>
      <c r="AB60" s="14">
        <v>0.23</v>
      </c>
      <c r="AC60" s="14" t="s">
        <v>167</v>
      </c>
      <c r="AD60" s="14" t="s">
        <v>161</v>
      </c>
      <c r="AE60" s="40" t="s">
        <v>150</v>
      </c>
      <c r="AF60" s="97" t="s">
        <v>20</v>
      </c>
      <c r="AG60" s="41">
        <f t="shared" ref="AG60:AG83" si="8">B60</f>
        <v>35</v>
      </c>
      <c r="AH60" s="147" t="str">
        <f t="shared" si="7"/>
        <v>延岡市</v>
      </c>
      <c r="AI60" s="15" t="s">
        <v>151</v>
      </c>
      <c r="AJ60" s="11"/>
      <c r="AK60" s="11"/>
      <c r="AL60" s="11"/>
      <c r="AM60" s="11"/>
      <c r="AN60" s="11"/>
      <c r="AO60" s="11"/>
      <c r="AP60" s="11"/>
      <c r="AQ60" s="11"/>
      <c r="AR60" s="11"/>
      <c r="AS60" s="14" t="s">
        <v>163</v>
      </c>
      <c r="AT60" s="11"/>
      <c r="AU60" s="11"/>
      <c r="AV60" s="11"/>
      <c r="AW60" s="11"/>
      <c r="AX60" s="11"/>
      <c r="AY60" s="11"/>
      <c r="AZ60" s="11"/>
      <c r="BA60" s="11"/>
      <c r="BB60" s="11"/>
      <c r="BC60" s="20" t="s">
        <v>20</v>
      </c>
      <c r="BD60" s="42" t="s">
        <v>93</v>
      </c>
      <c r="BE60" s="37"/>
      <c r="BF60" s="38"/>
      <c r="BH60" s="34" t="s">
        <v>51</v>
      </c>
      <c r="BI60" s="121"/>
      <c r="BK60" s="29" t="s">
        <v>109</v>
      </c>
      <c r="BL60" s="29">
        <f>COUNTIFS(BH59:BH107,"日南市")+COUNTIFS(BH59:BH107,"串間市")</f>
        <v>7</v>
      </c>
    </row>
    <row r="61" spans="1:64" s="29" customFormat="1" ht="27" customHeight="1">
      <c r="A61" s="32"/>
      <c r="B61" s="5">
        <v>36</v>
      </c>
      <c r="C61" s="34" t="str">
        <f>BH61</f>
        <v>延岡市</v>
      </c>
      <c r="D61" s="10" t="s">
        <v>156</v>
      </c>
      <c r="E61" s="10" t="s">
        <v>158</v>
      </c>
      <c r="F61" s="10" t="s">
        <v>159</v>
      </c>
      <c r="G61" s="10" t="s">
        <v>161</v>
      </c>
      <c r="H61" s="10" t="s">
        <v>159</v>
      </c>
      <c r="I61" s="10" t="s">
        <v>154</v>
      </c>
      <c r="J61" s="11"/>
      <c r="K61" s="13" t="s">
        <v>158</v>
      </c>
      <c r="L61" s="14" t="s">
        <v>145</v>
      </c>
      <c r="M61" s="14" t="s">
        <v>146</v>
      </c>
      <c r="N61" s="11" t="s">
        <v>162</v>
      </c>
      <c r="O61" s="14" t="s">
        <v>147</v>
      </c>
      <c r="P61" s="14" t="s">
        <v>145</v>
      </c>
      <c r="Q61" s="14" t="s">
        <v>148</v>
      </c>
      <c r="R61" s="14" t="s">
        <v>143</v>
      </c>
      <c r="S61" s="14" t="s">
        <v>149</v>
      </c>
      <c r="T61" s="14" t="s">
        <v>144</v>
      </c>
      <c r="U61" s="14" t="s">
        <v>144</v>
      </c>
      <c r="V61" s="14" t="s">
        <v>146</v>
      </c>
      <c r="W61" s="14" t="s">
        <v>163</v>
      </c>
      <c r="X61" s="14" t="s">
        <v>156</v>
      </c>
      <c r="Y61" s="14" t="s">
        <v>164</v>
      </c>
      <c r="Z61" s="14" t="s">
        <v>144</v>
      </c>
      <c r="AA61" s="14" t="s">
        <v>165</v>
      </c>
      <c r="AB61" s="14">
        <v>0.28000000000000003</v>
      </c>
      <c r="AC61" s="14" t="s">
        <v>167</v>
      </c>
      <c r="AD61" s="14" t="s">
        <v>161</v>
      </c>
      <c r="AE61" s="40" t="s">
        <v>150</v>
      </c>
      <c r="AF61" s="97" t="s">
        <v>20</v>
      </c>
      <c r="AG61" s="41">
        <f>B61</f>
        <v>36</v>
      </c>
      <c r="AH61" s="147" t="str">
        <f>BH61</f>
        <v>延岡市</v>
      </c>
      <c r="AI61" s="15" t="s">
        <v>151</v>
      </c>
      <c r="AJ61" s="11"/>
      <c r="AK61" s="11"/>
      <c r="AL61" s="11"/>
      <c r="AM61" s="11"/>
      <c r="AN61" s="11"/>
      <c r="AO61" s="11"/>
      <c r="AP61" s="11"/>
      <c r="AQ61" s="11"/>
      <c r="AR61" s="11"/>
      <c r="AS61" s="14" t="s">
        <v>163</v>
      </c>
      <c r="AT61" s="11"/>
      <c r="AU61" s="11"/>
      <c r="AV61" s="11"/>
      <c r="AW61" s="11"/>
      <c r="AX61" s="11"/>
      <c r="AY61" s="11"/>
      <c r="AZ61" s="11"/>
      <c r="BA61" s="11"/>
      <c r="BB61" s="11"/>
      <c r="BC61" s="20" t="s">
        <v>20</v>
      </c>
      <c r="BD61" s="42"/>
      <c r="BE61" s="37"/>
      <c r="BF61" s="38"/>
      <c r="BH61" s="34" t="s">
        <v>51</v>
      </c>
      <c r="BI61" s="121"/>
      <c r="BK61" s="29" t="s">
        <v>56</v>
      </c>
      <c r="BL61" s="29">
        <f>COUNTIFS(BH55:BH103,"日向市")+COUNTIFS(BH55:BH103,"門川町")+COUNTIFS(BH55:BH103,"美郷町")+COUNTIFS(BH55:BH103,"諸塚村")+COUNTIFS(BH55:BH103,"椎葉村")</f>
        <v>6</v>
      </c>
    </row>
    <row r="62" spans="1:64" s="29" customFormat="1" ht="27" customHeight="1">
      <c r="A62" s="32"/>
      <c r="B62" s="5">
        <v>37</v>
      </c>
      <c r="C62" s="34" t="str">
        <f t="shared" ref="C62:C88" si="9">BH62</f>
        <v>延岡市</v>
      </c>
      <c r="D62" s="10" t="s">
        <v>156</v>
      </c>
      <c r="E62" s="10" t="s">
        <v>158</v>
      </c>
      <c r="F62" s="10" t="s">
        <v>159</v>
      </c>
      <c r="G62" s="10" t="s">
        <v>161</v>
      </c>
      <c r="H62" s="10" t="s">
        <v>159</v>
      </c>
      <c r="I62" s="10" t="s">
        <v>154</v>
      </c>
      <c r="J62" s="11"/>
      <c r="K62" s="13" t="s">
        <v>158</v>
      </c>
      <c r="L62" s="14" t="s">
        <v>145</v>
      </c>
      <c r="M62" s="14" t="s">
        <v>146</v>
      </c>
      <c r="N62" s="11" t="s">
        <v>162</v>
      </c>
      <c r="O62" s="14" t="s">
        <v>147</v>
      </c>
      <c r="P62" s="14" t="s">
        <v>145</v>
      </c>
      <c r="Q62" s="14" t="s">
        <v>148</v>
      </c>
      <c r="R62" s="14" t="s">
        <v>143</v>
      </c>
      <c r="S62" s="14" t="s">
        <v>149</v>
      </c>
      <c r="T62" s="14" t="s">
        <v>144</v>
      </c>
      <c r="U62" s="14" t="s">
        <v>144</v>
      </c>
      <c r="V62" s="14" t="s">
        <v>146</v>
      </c>
      <c r="W62" s="14" t="s">
        <v>163</v>
      </c>
      <c r="X62" s="14" t="s">
        <v>156</v>
      </c>
      <c r="Y62" s="14" t="s">
        <v>164</v>
      </c>
      <c r="Z62" s="14" t="s">
        <v>144</v>
      </c>
      <c r="AA62" s="14" t="s">
        <v>165</v>
      </c>
      <c r="AB62" s="14">
        <v>1.4</v>
      </c>
      <c r="AC62" s="14" t="s">
        <v>166</v>
      </c>
      <c r="AD62" s="14" t="s">
        <v>161</v>
      </c>
      <c r="AE62" s="40" t="s">
        <v>150</v>
      </c>
      <c r="AF62" s="97" t="s">
        <v>20</v>
      </c>
      <c r="AG62" s="41">
        <f t="shared" si="8"/>
        <v>37</v>
      </c>
      <c r="AH62" s="147" t="str">
        <f t="shared" si="7"/>
        <v>延岡市</v>
      </c>
      <c r="AI62" s="15" t="s">
        <v>151</v>
      </c>
      <c r="AJ62" s="11"/>
      <c r="AK62" s="11"/>
      <c r="AL62" s="11"/>
      <c r="AM62" s="11"/>
      <c r="AN62" s="11"/>
      <c r="AO62" s="11"/>
      <c r="AP62" s="11"/>
      <c r="AQ62" s="11"/>
      <c r="AR62" s="11"/>
      <c r="AS62" s="14" t="s">
        <v>163</v>
      </c>
      <c r="AT62" s="11"/>
      <c r="AU62" s="11"/>
      <c r="AV62" s="11"/>
      <c r="AW62" s="11"/>
      <c r="AX62" s="11"/>
      <c r="AY62" s="11"/>
      <c r="AZ62" s="11"/>
      <c r="BA62" s="11"/>
      <c r="BB62" s="11"/>
      <c r="BC62" s="20" t="s">
        <v>20</v>
      </c>
      <c r="BD62" s="42" t="s">
        <v>129</v>
      </c>
      <c r="BE62" s="37"/>
      <c r="BF62" s="38"/>
      <c r="BH62" s="34" t="s">
        <v>51</v>
      </c>
      <c r="BI62" s="121"/>
      <c r="BK62" s="29" t="s">
        <v>110</v>
      </c>
      <c r="BL62" s="29">
        <f>COUNTIFS(BH59:BH107,"都城市")+COUNTIFS(BH59:BH107,"三股町")</f>
        <v>8</v>
      </c>
    </row>
    <row r="63" spans="1:64" s="29" customFormat="1" ht="27" customHeight="1">
      <c r="A63" s="32"/>
      <c r="B63" s="5">
        <v>38</v>
      </c>
      <c r="C63" s="34" t="str">
        <f t="shared" si="9"/>
        <v>延岡市</v>
      </c>
      <c r="D63" s="10" t="s">
        <v>156</v>
      </c>
      <c r="E63" s="10" t="s">
        <v>158</v>
      </c>
      <c r="F63" s="10" t="s">
        <v>159</v>
      </c>
      <c r="G63" s="10" t="s">
        <v>161</v>
      </c>
      <c r="H63" s="10" t="s">
        <v>159</v>
      </c>
      <c r="I63" s="10" t="s">
        <v>154</v>
      </c>
      <c r="J63" s="11"/>
      <c r="K63" s="13" t="s">
        <v>158</v>
      </c>
      <c r="L63" s="14" t="s">
        <v>145</v>
      </c>
      <c r="M63" s="14" t="s">
        <v>146</v>
      </c>
      <c r="N63" s="11" t="s">
        <v>162</v>
      </c>
      <c r="O63" s="14" t="s">
        <v>147</v>
      </c>
      <c r="P63" s="14" t="s">
        <v>145</v>
      </c>
      <c r="Q63" s="14" t="s">
        <v>148</v>
      </c>
      <c r="R63" s="14" t="s">
        <v>143</v>
      </c>
      <c r="S63" s="14" t="s">
        <v>149</v>
      </c>
      <c r="T63" s="14" t="s">
        <v>144</v>
      </c>
      <c r="U63" s="14" t="s">
        <v>144</v>
      </c>
      <c r="V63" s="14" t="s">
        <v>146</v>
      </c>
      <c r="W63" s="14" t="s">
        <v>163</v>
      </c>
      <c r="X63" s="14" t="s">
        <v>156</v>
      </c>
      <c r="Y63" s="14" t="s">
        <v>164</v>
      </c>
      <c r="Z63" s="14" t="s">
        <v>144</v>
      </c>
      <c r="AA63" s="14" t="s">
        <v>165</v>
      </c>
      <c r="AB63" s="14">
        <v>0.28999999999999998</v>
      </c>
      <c r="AC63" s="14" t="s">
        <v>166</v>
      </c>
      <c r="AD63" s="14" t="s">
        <v>161</v>
      </c>
      <c r="AE63" s="40" t="s">
        <v>150</v>
      </c>
      <c r="AF63" s="97" t="s">
        <v>20</v>
      </c>
      <c r="AG63" s="41">
        <f t="shared" si="8"/>
        <v>38</v>
      </c>
      <c r="AH63" s="147" t="str">
        <f t="shared" si="7"/>
        <v>延岡市</v>
      </c>
      <c r="AI63" s="15" t="s">
        <v>151</v>
      </c>
      <c r="AJ63" s="11"/>
      <c r="AK63" s="11"/>
      <c r="AL63" s="11"/>
      <c r="AM63" s="11"/>
      <c r="AN63" s="11"/>
      <c r="AO63" s="11"/>
      <c r="AP63" s="11"/>
      <c r="AQ63" s="11"/>
      <c r="AR63" s="11"/>
      <c r="AS63" s="14" t="s">
        <v>163</v>
      </c>
      <c r="AT63" s="11"/>
      <c r="AU63" s="11"/>
      <c r="AV63" s="11"/>
      <c r="AW63" s="11"/>
      <c r="AX63" s="11"/>
      <c r="AY63" s="11"/>
      <c r="AZ63" s="11"/>
      <c r="BA63" s="11"/>
      <c r="BB63" s="11"/>
      <c r="BC63" s="20" t="s">
        <v>20</v>
      </c>
      <c r="BD63" s="42" t="s">
        <v>116</v>
      </c>
      <c r="BE63" s="37"/>
      <c r="BF63" s="38"/>
      <c r="BH63" s="34" t="s">
        <v>51</v>
      </c>
      <c r="BI63" s="121"/>
      <c r="BK63" s="29" t="s">
        <v>111</v>
      </c>
      <c r="BL63" s="29">
        <f>COUNTIFS(BH59:BH107,"小林市")+COUNTIFS(BH59:BH107,"高原町")+COUNTIFS(BH59:BH107,"えびの市")</f>
        <v>6</v>
      </c>
    </row>
    <row r="64" spans="1:64" s="29" customFormat="1" ht="27" customHeight="1">
      <c r="A64" s="32"/>
      <c r="B64" s="5">
        <v>39</v>
      </c>
      <c r="C64" s="34" t="str">
        <f t="shared" si="9"/>
        <v>延岡市</v>
      </c>
      <c r="D64" s="10" t="s">
        <v>156</v>
      </c>
      <c r="E64" s="10" t="s">
        <v>158</v>
      </c>
      <c r="F64" s="10" t="s">
        <v>159</v>
      </c>
      <c r="G64" s="10" t="s">
        <v>161</v>
      </c>
      <c r="H64" s="10" t="s">
        <v>159</v>
      </c>
      <c r="I64" s="10" t="s">
        <v>154</v>
      </c>
      <c r="J64" s="11"/>
      <c r="K64" s="13" t="s">
        <v>158</v>
      </c>
      <c r="L64" s="14" t="s">
        <v>145</v>
      </c>
      <c r="M64" s="14" t="s">
        <v>146</v>
      </c>
      <c r="N64" s="11" t="s">
        <v>162</v>
      </c>
      <c r="O64" s="14" t="s">
        <v>147</v>
      </c>
      <c r="P64" s="14" t="s">
        <v>145</v>
      </c>
      <c r="Q64" s="14" t="s">
        <v>148</v>
      </c>
      <c r="R64" s="14" t="s">
        <v>143</v>
      </c>
      <c r="S64" s="14" t="s">
        <v>149</v>
      </c>
      <c r="T64" s="14" t="s">
        <v>144</v>
      </c>
      <c r="U64" s="14" t="s">
        <v>144</v>
      </c>
      <c r="V64" s="14" t="s">
        <v>146</v>
      </c>
      <c r="W64" s="14" t="s">
        <v>163</v>
      </c>
      <c r="X64" s="14" t="s">
        <v>156</v>
      </c>
      <c r="Y64" s="14" t="s">
        <v>164</v>
      </c>
      <c r="Z64" s="14" t="s">
        <v>144</v>
      </c>
      <c r="AA64" s="14" t="s">
        <v>165</v>
      </c>
      <c r="AB64" s="14">
        <v>2.2000000000000002</v>
      </c>
      <c r="AC64" s="14" t="s">
        <v>166</v>
      </c>
      <c r="AD64" s="14">
        <v>0.01</v>
      </c>
      <c r="AE64" s="40" t="s">
        <v>150</v>
      </c>
      <c r="AF64" s="97" t="s">
        <v>20</v>
      </c>
      <c r="AG64" s="41">
        <f t="shared" si="8"/>
        <v>39</v>
      </c>
      <c r="AH64" s="147" t="str">
        <f t="shared" si="7"/>
        <v>延岡市</v>
      </c>
      <c r="AI64" s="15" t="s">
        <v>151</v>
      </c>
      <c r="AJ64" s="11"/>
      <c r="AK64" s="11"/>
      <c r="AL64" s="11"/>
      <c r="AM64" s="11"/>
      <c r="AN64" s="11"/>
      <c r="AO64" s="11"/>
      <c r="AP64" s="11"/>
      <c r="AQ64" s="11"/>
      <c r="AR64" s="11"/>
      <c r="AS64" s="14" t="s">
        <v>149</v>
      </c>
      <c r="AT64" s="11"/>
      <c r="AU64" s="11"/>
      <c r="AV64" s="11"/>
      <c r="AW64" s="11"/>
      <c r="AX64" s="11"/>
      <c r="AY64" s="11"/>
      <c r="AZ64" s="11"/>
      <c r="BA64" s="11"/>
      <c r="BB64" s="11"/>
      <c r="BC64" s="20" t="s">
        <v>20</v>
      </c>
      <c r="BD64" s="42" t="s">
        <v>93</v>
      </c>
      <c r="BE64" s="37"/>
      <c r="BF64" s="38"/>
      <c r="BH64" s="34" t="s">
        <v>51</v>
      </c>
      <c r="BI64" s="121"/>
      <c r="BK64" s="29" t="s">
        <v>112</v>
      </c>
      <c r="BL64" s="29">
        <f>COUNTIFS(BH59:BH107,"高鍋町")+COUNTIFS(BH59:BH107,"都農町")+COUNTIFS(BH59:BH107,"西都市")+COUNTIFS(BH59:BH107,"川南町")+COUNTIFS(BH59:BH107,"新富町")+COUNTIFS(BH59:BH107,"木城町")</f>
        <v>6</v>
      </c>
    </row>
    <row r="65" spans="1:64" s="29" customFormat="1" ht="27" customHeight="1">
      <c r="A65" s="32"/>
      <c r="B65" s="5">
        <v>40</v>
      </c>
      <c r="C65" s="147" t="str">
        <f>BH65</f>
        <v>美郷町／門川町</v>
      </c>
      <c r="D65" s="10" t="s">
        <v>156</v>
      </c>
      <c r="E65" s="10" t="s">
        <v>158</v>
      </c>
      <c r="F65" s="10" t="s">
        <v>159</v>
      </c>
      <c r="G65" s="10" t="s">
        <v>161</v>
      </c>
      <c r="H65" s="10" t="s">
        <v>159</v>
      </c>
      <c r="I65" s="10" t="s">
        <v>154</v>
      </c>
      <c r="J65" s="11"/>
      <c r="K65" s="13" t="s">
        <v>158</v>
      </c>
      <c r="L65" s="14" t="s">
        <v>145</v>
      </c>
      <c r="M65" s="14" t="s">
        <v>146</v>
      </c>
      <c r="N65" s="11" t="s">
        <v>162</v>
      </c>
      <c r="O65" s="14" t="s">
        <v>147</v>
      </c>
      <c r="P65" s="14" t="s">
        <v>145</v>
      </c>
      <c r="Q65" s="14" t="s">
        <v>148</v>
      </c>
      <c r="R65" s="14" t="s">
        <v>143</v>
      </c>
      <c r="S65" s="14" t="s">
        <v>149</v>
      </c>
      <c r="T65" s="14" t="s">
        <v>144</v>
      </c>
      <c r="U65" s="14" t="s">
        <v>144</v>
      </c>
      <c r="V65" s="14" t="s">
        <v>146</v>
      </c>
      <c r="W65" s="14" t="s">
        <v>163</v>
      </c>
      <c r="X65" s="14" t="s">
        <v>156</v>
      </c>
      <c r="Y65" s="14" t="s">
        <v>164</v>
      </c>
      <c r="Z65" s="14" t="s">
        <v>144</v>
      </c>
      <c r="AA65" s="14" t="s">
        <v>165</v>
      </c>
      <c r="AB65" s="14">
        <v>2.8</v>
      </c>
      <c r="AC65" s="14" t="s">
        <v>166</v>
      </c>
      <c r="AD65" s="14">
        <v>0.01</v>
      </c>
      <c r="AE65" s="40" t="s">
        <v>150</v>
      </c>
      <c r="AF65" s="97" t="s">
        <v>20</v>
      </c>
      <c r="AG65" s="41">
        <f t="shared" si="8"/>
        <v>40</v>
      </c>
      <c r="AH65" s="147" t="str">
        <f t="shared" si="7"/>
        <v>美郷町／門川町</v>
      </c>
      <c r="AI65" s="15" t="s">
        <v>151</v>
      </c>
      <c r="AJ65" s="11"/>
      <c r="AK65" s="11"/>
      <c r="AL65" s="11"/>
      <c r="AM65" s="11"/>
      <c r="AN65" s="11"/>
      <c r="AO65" s="11"/>
      <c r="AP65" s="11"/>
      <c r="AQ65" s="11"/>
      <c r="AR65" s="11"/>
      <c r="AS65" s="14" t="s">
        <v>149</v>
      </c>
      <c r="AT65" s="11"/>
      <c r="AU65" s="11"/>
      <c r="AV65" s="11"/>
      <c r="AW65" s="11"/>
      <c r="AX65" s="11"/>
      <c r="AY65" s="11"/>
      <c r="AZ65" s="11"/>
      <c r="BA65" s="11"/>
      <c r="BB65" s="11"/>
      <c r="BC65" s="20" t="s">
        <v>20</v>
      </c>
      <c r="BD65" s="42"/>
      <c r="BE65" s="37"/>
      <c r="BF65" s="38"/>
      <c r="BH65" s="34" t="s">
        <v>130</v>
      </c>
      <c r="BI65" s="121"/>
      <c r="BK65" s="29" t="s">
        <v>113</v>
      </c>
      <c r="BL65" s="29">
        <f>COUNTIFS(BH59:BH107,"延岡市")</f>
        <v>7</v>
      </c>
    </row>
    <row r="66" spans="1:64" s="29" customFormat="1" ht="27" customHeight="1">
      <c r="A66" s="32"/>
      <c r="B66" s="5">
        <v>41</v>
      </c>
      <c r="C66" s="34" t="str">
        <f t="shared" si="9"/>
        <v>延岡市</v>
      </c>
      <c r="D66" s="10" t="s">
        <v>156</v>
      </c>
      <c r="E66" s="10" t="s">
        <v>158</v>
      </c>
      <c r="F66" s="10" t="s">
        <v>159</v>
      </c>
      <c r="G66" s="10" t="s">
        <v>161</v>
      </c>
      <c r="H66" s="10" t="s">
        <v>150</v>
      </c>
      <c r="I66" s="10" t="s">
        <v>154</v>
      </c>
      <c r="J66" s="11"/>
      <c r="K66" s="13" t="s">
        <v>158</v>
      </c>
      <c r="L66" s="14" t="s">
        <v>145</v>
      </c>
      <c r="M66" s="14" t="s">
        <v>146</v>
      </c>
      <c r="N66" s="11" t="s">
        <v>162</v>
      </c>
      <c r="O66" s="14" t="s">
        <v>147</v>
      </c>
      <c r="P66" s="14" t="s">
        <v>145</v>
      </c>
      <c r="Q66" s="14" t="s">
        <v>148</v>
      </c>
      <c r="R66" s="14" t="s">
        <v>143</v>
      </c>
      <c r="S66" s="14" t="s">
        <v>149</v>
      </c>
      <c r="T66" s="14" t="s">
        <v>144</v>
      </c>
      <c r="U66" s="14" t="s">
        <v>144</v>
      </c>
      <c r="V66" s="14" t="s">
        <v>146</v>
      </c>
      <c r="W66" s="14" t="s">
        <v>163</v>
      </c>
      <c r="X66" s="14" t="s">
        <v>156</v>
      </c>
      <c r="Y66" s="14" t="s">
        <v>164</v>
      </c>
      <c r="Z66" s="14" t="s">
        <v>144</v>
      </c>
      <c r="AA66" s="14" t="s">
        <v>165</v>
      </c>
      <c r="AB66" s="14">
        <v>0.89</v>
      </c>
      <c r="AC66" s="14" t="s">
        <v>166</v>
      </c>
      <c r="AD66" s="14">
        <v>0.01</v>
      </c>
      <c r="AE66" s="40" t="s">
        <v>150</v>
      </c>
      <c r="AF66" s="97" t="s">
        <v>20</v>
      </c>
      <c r="AG66" s="41">
        <f t="shared" si="8"/>
        <v>41</v>
      </c>
      <c r="AH66" s="147" t="str">
        <f t="shared" si="7"/>
        <v>延岡市</v>
      </c>
      <c r="AI66" s="15" t="s">
        <v>151</v>
      </c>
      <c r="AJ66" s="11"/>
      <c r="AK66" s="11"/>
      <c r="AL66" s="11"/>
      <c r="AM66" s="11"/>
      <c r="AN66" s="11"/>
      <c r="AO66" s="11"/>
      <c r="AP66" s="11"/>
      <c r="AQ66" s="11"/>
      <c r="AR66" s="11"/>
      <c r="AS66" s="14" t="s">
        <v>149</v>
      </c>
      <c r="AT66" s="11"/>
      <c r="AU66" s="11"/>
      <c r="AV66" s="11"/>
      <c r="AW66" s="11"/>
      <c r="AX66" s="11"/>
      <c r="AY66" s="11"/>
      <c r="AZ66" s="11"/>
      <c r="BA66" s="11"/>
      <c r="BB66" s="11"/>
      <c r="BC66" s="20" t="s">
        <v>20</v>
      </c>
      <c r="BD66" s="42"/>
      <c r="BE66" s="37"/>
      <c r="BF66" s="38"/>
      <c r="BH66" s="34" t="s">
        <v>51</v>
      </c>
      <c r="BI66" s="121"/>
      <c r="BK66" s="29" t="s">
        <v>114</v>
      </c>
      <c r="BL66" s="29">
        <f>COUNTIFS(BH59:BH107,"高千穂町")</f>
        <v>1</v>
      </c>
    </row>
    <row r="67" spans="1:64" s="29" customFormat="1" ht="27" customHeight="1">
      <c r="A67" s="32"/>
      <c r="B67" s="5">
        <v>42</v>
      </c>
      <c r="C67" s="34" t="str">
        <f t="shared" si="9"/>
        <v>延岡市</v>
      </c>
      <c r="D67" s="10" t="s">
        <v>156</v>
      </c>
      <c r="E67" s="10" t="s">
        <v>158</v>
      </c>
      <c r="F67" s="10" t="s">
        <v>159</v>
      </c>
      <c r="G67" s="10" t="s">
        <v>161</v>
      </c>
      <c r="H67" s="10">
        <v>7.0000000000000001E-3</v>
      </c>
      <c r="I67" s="10" t="s">
        <v>154</v>
      </c>
      <c r="J67" s="11"/>
      <c r="K67" s="13" t="s">
        <v>158</v>
      </c>
      <c r="L67" s="14" t="s">
        <v>145</v>
      </c>
      <c r="M67" s="14" t="s">
        <v>146</v>
      </c>
      <c r="N67" s="11" t="s">
        <v>162</v>
      </c>
      <c r="O67" s="14" t="s">
        <v>147</v>
      </c>
      <c r="P67" s="14" t="s">
        <v>145</v>
      </c>
      <c r="Q67" s="14" t="s">
        <v>148</v>
      </c>
      <c r="R67" s="14" t="s">
        <v>143</v>
      </c>
      <c r="S67" s="14" t="s">
        <v>149</v>
      </c>
      <c r="T67" s="14" t="s">
        <v>144</v>
      </c>
      <c r="U67" s="14" t="s">
        <v>144</v>
      </c>
      <c r="V67" s="14" t="s">
        <v>146</v>
      </c>
      <c r="W67" s="14" t="s">
        <v>163</v>
      </c>
      <c r="X67" s="14" t="s">
        <v>156</v>
      </c>
      <c r="Y67" s="14" t="s">
        <v>164</v>
      </c>
      <c r="Z67" s="14" t="s">
        <v>144</v>
      </c>
      <c r="AA67" s="14" t="s">
        <v>165</v>
      </c>
      <c r="AB67" s="14">
        <v>3.1</v>
      </c>
      <c r="AC67" s="166">
        <v>0.1</v>
      </c>
      <c r="AD67" s="14">
        <v>0.03</v>
      </c>
      <c r="AE67" s="40" t="s">
        <v>150</v>
      </c>
      <c r="AF67" s="98" t="s">
        <v>20</v>
      </c>
      <c r="AG67" s="41">
        <f t="shared" si="8"/>
        <v>42</v>
      </c>
      <c r="AH67" s="147" t="str">
        <f t="shared" si="7"/>
        <v>延岡市</v>
      </c>
      <c r="AI67" s="15" t="s">
        <v>151</v>
      </c>
      <c r="AJ67" s="11"/>
      <c r="AK67" s="11"/>
      <c r="AL67" s="11"/>
      <c r="AM67" s="11"/>
      <c r="AN67" s="11"/>
      <c r="AO67" s="11"/>
      <c r="AP67" s="11"/>
      <c r="AQ67" s="11"/>
      <c r="AR67" s="11"/>
      <c r="AS67" s="14" t="s">
        <v>149</v>
      </c>
      <c r="AT67" s="11"/>
      <c r="AU67" s="11"/>
      <c r="AV67" s="11"/>
      <c r="AW67" s="11"/>
      <c r="AX67" s="11"/>
      <c r="AY67" s="11"/>
      <c r="AZ67" s="11"/>
      <c r="BA67" s="11"/>
      <c r="BB67" s="11"/>
      <c r="BC67" s="20" t="s">
        <v>20</v>
      </c>
      <c r="BD67" s="42"/>
      <c r="BE67" s="37"/>
      <c r="BF67" s="38"/>
      <c r="BH67" s="34" t="s">
        <v>51</v>
      </c>
      <c r="BI67" s="121"/>
      <c r="BL67" s="29">
        <f>SUM(BL59:BL66)</f>
        <v>42</v>
      </c>
    </row>
    <row r="68" spans="1:64" s="29" customFormat="1" ht="27" customHeight="1">
      <c r="A68" s="32"/>
      <c r="B68" s="5">
        <v>43</v>
      </c>
      <c r="C68" s="34" t="str">
        <f t="shared" si="9"/>
        <v>美郷町</v>
      </c>
      <c r="D68" s="10" t="s">
        <v>156</v>
      </c>
      <c r="E68" s="10" t="s">
        <v>158</v>
      </c>
      <c r="F68" s="10" t="s">
        <v>159</v>
      </c>
      <c r="G68" s="10" t="s">
        <v>161</v>
      </c>
      <c r="H68" s="10" t="s">
        <v>150</v>
      </c>
      <c r="I68" s="10" t="s">
        <v>154</v>
      </c>
      <c r="J68" s="11"/>
      <c r="K68" s="13" t="s">
        <v>158</v>
      </c>
      <c r="L68" s="14" t="s">
        <v>145</v>
      </c>
      <c r="M68" s="14" t="s">
        <v>146</v>
      </c>
      <c r="N68" s="11" t="s">
        <v>162</v>
      </c>
      <c r="O68" s="14" t="s">
        <v>147</v>
      </c>
      <c r="P68" s="14" t="s">
        <v>145</v>
      </c>
      <c r="Q68" s="14" t="s">
        <v>148</v>
      </c>
      <c r="R68" s="14" t="s">
        <v>143</v>
      </c>
      <c r="S68" s="14" t="s">
        <v>149</v>
      </c>
      <c r="T68" s="14" t="s">
        <v>144</v>
      </c>
      <c r="U68" s="14" t="s">
        <v>144</v>
      </c>
      <c r="V68" s="14" t="s">
        <v>146</v>
      </c>
      <c r="W68" s="14" t="s">
        <v>163</v>
      </c>
      <c r="X68" s="14" t="s">
        <v>156</v>
      </c>
      <c r="Y68" s="14" t="s">
        <v>164</v>
      </c>
      <c r="Z68" s="14" t="s">
        <v>144</v>
      </c>
      <c r="AA68" s="14" t="s">
        <v>165</v>
      </c>
      <c r="AB68" s="14">
        <v>0.46</v>
      </c>
      <c r="AC68" s="14" t="s">
        <v>166</v>
      </c>
      <c r="AD68" s="14">
        <v>0.01</v>
      </c>
      <c r="AE68" s="35" t="s">
        <v>150</v>
      </c>
      <c r="AF68" s="97" t="s">
        <v>20</v>
      </c>
      <c r="AG68" s="33">
        <f t="shared" si="8"/>
        <v>43</v>
      </c>
      <c r="AH68" s="147" t="str">
        <f t="shared" si="7"/>
        <v>美郷町</v>
      </c>
      <c r="AI68" s="15" t="s">
        <v>151</v>
      </c>
      <c r="AJ68" s="13"/>
      <c r="AK68" s="13"/>
      <c r="AL68" s="13"/>
      <c r="AM68" s="13"/>
      <c r="AN68" s="13"/>
      <c r="AO68" s="13"/>
      <c r="AP68" s="47"/>
      <c r="AQ68" s="13"/>
      <c r="AR68" s="13"/>
      <c r="AS68" s="14" t="s">
        <v>149</v>
      </c>
      <c r="AT68" s="13"/>
      <c r="AU68" s="13"/>
      <c r="AV68" s="13"/>
      <c r="AW68" s="13"/>
      <c r="AX68" s="47"/>
      <c r="AY68" s="13"/>
      <c r="AZ68" s="13"/>
      <c r="BA68" s="13"/>
      <c r="BB68" s="13"/>
      <c r="BC68" s="20" t="s">
        <v>20</v>
      </c>
      <c r="BD68" s="43" t="s">
        <v>118</v>
      </c>
      <c r="BE68" s="37"/>
      <c r="BF68" s="38"/>
      <c r="BG68" s="48"/>
      <c r="BH68" s="34" t="s">
        <v>131</v>
      </c>
      <c r="BI68" s="121"/>
    </row>
    <row r="69" spans="1:64" s="29" customFormat="1" ht="27" customHeight="1">
      <c r="A69" s="32"/>
      <c r="B69" s="5">
        <v>44</v>
      </c>
      <c r="C69" s="34" t="str">
        <f t="shared" si="9"/>
        <v>日向市</v>
      </c>
      <c r="D69" s="10" t="s">
        <v>156</v>
      </c>
      <c r="E69" s="10" t="s">
        <v>158</v>
      </c>
      <c r="F69" s="10" t="s">
        <v>159</v>
      </c>
      <c r="G69" s="10" t="s">
        <v>161</v>
      </c>
      <c r="H69" s="10" t="s">
        <v>150</v>
      </c>
      <c r="I69" s="10" t="s">
        <v>154</v>
      </c>
      <c r="J69" s="11"/>
      <c r="K69" s="13" t="s">
        <v>158</v>
      </c>
      <c r="L69" s="14" t="s">
        <v>145</v>
      </c>
      <c r="M69" s="14" t="s">
        <v>146</v>
      </c>
      <c r="N69" s="11" t="s">
        <v>162</v>
      </c>
      <c r="O69" s="14" t="s">
        <v>147</v>
      </c>
      <c r="P69" s="14" t="s">
        <v>145</v>
      </c>
      <c r="Q69" s="14" t="s">
        <v>148</v>
      </c>
      <c r="R69" s="14" t="s">
        <v>143</v>
      </c>
      <c r="S69" s="14" t="s">
        <v>149</v>
      </c>
      <c r="T69" s="14" t="s">
        <v>144</v>
      </c>
      <c r="U69" s="14" t="s">
        <v>144</v>
      </c>
      <c r="V69" s="14" t="s">
        <v>146</v>
      </c>
      <c r="W69" s="14" t="s">
        <v>163</v>
      </c>
      <c r="X69" s="14" t="s">
        <v>156</v>
      </c>
      <c r="Y69" s="14" t="s">
        <v>164</v>
      </c>
      <c r="Z69" s="14" t="s">
        <v>144</v>
      </c>
      <c r="AA69" s="14" t="s">
        <v>165</v>
      </c>
      <c r="AB69" s="14">
        <v>0.49</v>
      </c>
      <c r="AC69" s="14" t="s">
        <v>166</v>
      </c>
      <c r="AD69" s="14">
        <v>0.01</v>
      </c>
      <c r="AE69" s="40" t="s">
        <v>150</v>
      </c>
      <c r="AF69" s="97" t="s">
        <v>20</v>
      </c>
      <c r="AG69" s="41">
        <f t="shared" si="8"/>
        <v>44</v>
      </c>
      <c r="AH69" s="147" t="str">
        <f t="shared" si="7"/>
        <v>日向市</v>
      </c>
      <c r="AI69" s="15" t="s">
        <v>151</v>
      </c>
      <c r="AJ69" s="11"/>
      <c r="AK69" s="11"/>
      <c r="AL69" s="11"/>
      <c r="AM69" s="11"/>
      <c r="AN69" s="11"/>
      <c r="AO69" s="11"/>
      <c r="AP69" s="11"/>
      <c r="AQ69" s="11"/>
      <c r="AR69" s="11"/>
      <c r="AS69" s="14" t="s">
        <v>149</v>
      </c>
      <c r="AT69" s="11"/>
      <c r="AU69" s="11"/>
      <c r="AV69" s="11"/>
      <c r="AW69" s="11"/>
      <c r="AX69" s="11"/>
      <c r="AY69" s="11"/>
      <c r="AZ69" s="11"/>
      <c r="BA69" s="11"/>
      <c r="BB69" s="11"/>
      <c r="BC69" s="20" t="s">
        <v>20</v>
      </c>
      <c r="BD69" s="42" t="s">
        <v>117</v>
      </c>
      <c r="BE69" s="37"/>
      <c r="BF69" s="38"/>
      <c r="BH69" s="34" t="s">
        <v>52</v>
      </c>
      <c r="BI69" s="121"/>
    </row>
    <row r="70" spans="1:64" s="29" customFormat="1" ht="27" customHeight="1">
      <c r="A70" s="32"/>
      <c r="B70" s="5">
        <v>45</v>
      </c>
      <c r="C70" s="34" t="str">
        <f t="shared" si="9"/>
        <v>門川町</v>
      </c>
      <c r="D70" s="10" t="s">
        <v>156</v>
      </c>
      <c r="E70" s="10" t="s">
        <v>158</v>
      </c>
      <c r="F70" s="10" t="s">
        <v>159</v>
      </c>
      <c r="G70" s="10" t="s">
        <v>161</v>
      </c>
      <c r="H70" s="10" t="s">
        <v>150</v>
      </c>
      <c r="I70" s="10" t="s">
        <v>154</v>
      </c>
      <c r="J70" s="11"/>
      <c r="K70" s="13" t="s">
        <v>158</v>
      </c>
      <c r="L70" s="14" t="s">
        <v>145</v>
      </c>
      <c r="M70" s="14" t="s">
        <v>146</v>
      </c>
      <c r="N70" s="11" t="s">
        <v>162</v>
      </c>
      <c r="O70" s="14" t="s">
        <v>147</v>
      </c>
      <c r="P70" s="14" t="s">
        <v>145</v>
      </c>
      <c r="Q70" s="14" t="s">
        <v>148</v>
      </c>
      <c r="R70" s="14" t="s">
        <v>143</v>
      </c>
      <c r="S70" s="14" t="s">
        <v>149</v>
      </c>
      <c r="T70" s="14" t="s">
        <v>144</v>
      </c>
      <c r="U70" s="14" t="s">
        <v>144</v>
      </c>
      <c r="V70" s="14" t="s">
        <v>146</v>
      </c>
      <c r="W70" s="14" t="s">
        <v>163</v>
      </c>
      <c r="X70" s="14" t="s">
        <v>156</v>
      </c>
      <c r="Y70" s="14" t="s">
        <v>164</v>
      </c>
      <c r="Z70" s="14" t="s">
        <v>144</v>
      </c>
      <c r="AA70" s="14" t="s">
        <v>165</v>
      </c>
      <c r="AB70" s="14">
        <v>0.98</v>
      </c>
      <c r="AC70" s="14" t="s">
        <v>166</v>
      </c>
      <c r="AD70" s="14">
        <v>0.01</v>
      </c>
      <c r="AE70" s="40" t="s">
        <v>150</v>
      </c>
      <c r="AF70" s="99" t="s">
        <v>20</v>
      </c>
      <c r="AG70" s="41">
        <f t="shared" si="8"/>
        <v>45</v>
      </c>
      <c r="AH70" s="147" t="str">
        <f t="shared" si="7"/>
        <v>門川町</v>
      </c>
      <c r="AI70" s="15" t="s">
        <v>151</v>
      </c>
      <c r="AJ70" s="11"/>
      <c r="AK70" s="11"/>
      <c r="AL70" s="11"/>
      <c r="AM70" s="11"/>
      <c r="AN70" s="11"/>
      <c r="AO70" s="11"/>
      <c r="AP70" s="11"/>
      <c r="AQ70" s="11"/>
      <c r="AR70" s="11"/>
      <c r="AS70" s="14" t="s">
        <v>149</v>
      </c>
      <c r="AT70" s="11"/>
      <c r="AU70" s="11"/>
      <c r="AV70" s="11"/>
      <c r="AW70" s="11"/>
      <c r="AX70" s="11"/>
      <c r="AY70" s="11"/>
      <c r="AZ70" s="11"/>
      <c r="BA70" s="11"/>
      <c r="BB70" s="11"/>
      <c r="BC70" s="40" t="s">
        <v>20</v>
      </c>
      <c r="BD70" s="42"/>
      <c r="BE70" s="37"/>
      <c r="BF70" s="38"/>
      <c r="BH70" s="34" t="s">
        <v>132</v>
      </c>
      <c r="BI70" s="121"/>
    </row>
    <row r="71" spans="1:64" s="29" customFormat="1" ht="27" customHeight="1">
      <c r="A71" s="32"/>
      <c r="B71" s="5">
        <v>46</v>
      </c>
      <c r="C71" s="34" t="str">
        <f t="shared" si="9"/>
        <v>日向市</v>
      </c>
      <c r="D71" s="10" t="s">
        <v>156</v>
      </c>
      <c r="E71" s="10" t="s">
        <v>158</v>
      </c>
      <c r="F71" s="10" t="s">
        <v>159</v>
      </c>
      <c r="G71" s="10" t="s">
        <v>161</v>
      </c>
      <c r="H71" s="10" t="s">
        <v>150</v>
      </c>
      <c r="I71" s="10" t="s">
        <v>154</v>
      </c>
      <c r="J71" s="11"/>
      <c r="K71" s="13" t="s">
        <v>158</v>
      </c>
      <c r="L71" s="14" t="s">
        <v>145</v>
      </c>
      <c r="M71" s="14" t="s">
        <v>146</v>
      </c>
      <c r="N71" s="11" t="s">
        <v>162</v>
      </c>
      <c r="O71" s="14" t="s">
        <v>147</v>
      </c>
      <c r="P71" s="14" t="s">
        <v>145</v>
      </c>
      <c r="Q71" s="14" t="s">
        <v>148</v>
      </c>
      <c r="R71" s="14" t="s">
        <v>143</v>
      </c>
      <c r="S71" s="14" t="s">
        <v>149</v>
      </c>
      <c r="T71" s="14" t="s">
        <v>144</v>
      </c>
      <c r="U71" s="14" t="s">
        <v>144</v>
      </c>
      <c r="V71" s="14" t="s">
        <v>146</v>
      </c>
      <c r="W71" s="14" t="s">
        <v>163</v>
      </c>
      <c r="X71" s="14" t="s">
        <v>156</v>
      </c>
      <c r="Y71" s="14" t="s">
        <v>164</v>
      </c>
      <c r="Z71" s="14" t="s">
        <v>144</v>
      </c>
      <c r="AA71" s="14" t="s">
        <v>165</v>
      </c>
      <c r="AB71" s="14">
        <v>1.1000000000000001</v>
      </c>
      <c r="AC71" s="14" t="s">
        <v>166</v>
      </c>
      <c r="AD71" s="14" t="s">
        <v>161</v>
      </c>
      <c r="AE71" s="109" t="s">
        <v>150</v>
      </c>
      <c r="AF71" s="99" t="s">
        <v>20</v>
      </c>
      <c r="AG71" s="41">
        <f t="shared" si="8"/>
        <v>46</v>
      </c>
      <c r="AH71" s="147" t="str">
        <f t="shared" si="7"/>
        <v>日向市</v>
      </c>
      <c r="AI71" s="15" t="s">
        <v>151</v>
      </c>
      <c r="AJ71" s="11"/>
      <c r="AK71" s="11"/>
      <c r="AL71" s="11"/>
      <c r="AM71" s="11"/>
      <c r="AN71" s="11"/>
      <c r="AO71" s="11"/>
      <c r="AP71" s="11"/>
      <c r="AQ71" s="11"/>
      <c r="AR71" s="11"/>
      <c r="AS71" s="14" t="s">
        <v>149</v>
      </c>
      <c r="AT71" s="11"/>
      <c r="AU71" s="11"/>
      <c r="AV71" s="11"/>
      <c r="AW71" s="11"/>
      <c r="AX71" s="11"/>
      <c r="AY71" s="11"/>
      <c r="AZ71" s="11"/>
      <c r="BA71" s="11"/>
      <c r="BB71" s="11"/>
      <c r="BC71" s="40" t="s">
        <v>20</v>
      </c>
      <c r="BD71" s="42" t="s">
        <v>133</v>
      </c>
      <c r="BE71" s="37"/>
      <c r="BF71" s="38"/>
      <c r="BH71" s="34" t="s">
        <v>121</v>
      </c>
      <c r="BI71" s="121"/>
    </row>
    <row r="72" spans="1:64" s="29" customFormat="1" ht="27" customHeight="1">
      <c r="A72" s="32"/>
      <c r="B72" s="5">
        <v>47</v>
      </c>
      <c r="C72" s="34" t="str">
        <f t="shared" si="9"/>
        <v>日向市</v>
      </c>
      <c r="D72" s="10" t="s">
        <v>156</v>
      </c>
      <c r="E72" s="10" t="s">
        <v>158</v>
      </c>
      <c r="F72" s="10" t="s">
        <v>159</v>
      </c>
      <c r="G72" s="10" t="s">
        <v>161</v>
      </c>
      <c r="H72" s="10" t="s">
        <v>150</v>
      </c>
      <c r="I72" s="10" t="s">
        <v>154</v>
      </c>
      <c r="J72" s="11"/>
      <c r="K72" s="13" t="s">
        <v>158</v>
      </c>
      <c r="L72" s="14" t="s">
        <v>145</v>
      </c>
      <c r="M72" s="14" t="s">
        <v>146</v>
      </c>
      <c r="N72" s="11" t="s">
        <v>162</v>
      </c>
      <c r="O72" s="14" t="s">
        <v>147</v>
      </c>
      <c r="P72" s="14" t="s">
        <v>145</v>
      </c>
      <c r="Q72" s="14" t="s">
        <v>148</v>
      </c>
      <c r="R72" s="14" t="s">
        <v>143</v>
      </c>
      <c r="S72" s="14" t="s">
        <v>149</v>
      </c>
      <c r="T72" s="14" t="s">
        <v>144</v>
      </c>
      <c r="U72" s="14" t="s">
        <v>144</v>
      </c>
      <c r="V72" s="14" t="s">
        <v>146</v>
      </c>
      <c r="W72" s="14" t="s">
        <v>163</v>
      </c>
      <c r="X72" s="14" t="s">
        <v>156</v>
      </c>
      <c r="Y72" s="14" t="s">
        <v>164</v>
      </c>
      <c r="Z72" s="14" t="s">
        <v>144</v>
      </c>
      <c r="AA72" s="14" t="s">
        <v>165</v>
      </c>
      <c r="AB72" s="167">
        <v>1</v>
      </c>
      <c r="AC72" s="14" t="s">
        <v>166</v>
      </c>
      <c r="AD72" s="14">
        <v>0.02</v>
      </c>
      <c r="AE72" s="11" t="s">
        <v>150</v>
      </c>
      <c r="AF72" s="40" t="s">
        <v>20</v>
      </c>
      <c r="AG72" s="41">
        <f t="shared" si="8"/>
        <v>47</v>
      </c>
      <c r="AH72" s="147" t="str">
        <f t="shared" si="7"/>
        <v>日向市</v>
      </c>
      <c r="AI72" s="15" t="s">
        <v>151</v>
      </c>
      <c r="AJ72" s="11"/>
      <c r="AK72" s="11"/>
      <c r="AL72" s="11"/>
      <c r="AM72" s="11"/>
      <c r="AN72" s="11"/>
      <c r="AO72" s="11"/>
      <c r="AP72" s="11"/>
      <c r="AQ72" s="11"/>
      <c r="AR72" s="11"/>
      <c r="AS72" s="14" t="s">
        <v>149</v>
      </c>
      <c r="AT72" s="11"/>
      <c r="AU72" s="11"/>
      <c r="AV72" s="11"/>
      <c r="AW72" s="11"/>
      <c r="AX72" s="11"/>
      <c r="AY72" s="11"/>
      <c r="AZ72" s="11"/>
      <c r="BA72" s="11"/>
      <c r="BB72" s="11"/>
      <c r="BC72" s="40" t="s">
        <v>20</v>
      </c>
      <c r="BD72" s="42"/>
      <c r="BE72" s="37"/>
      <c r="BF72" s="38"/>
      <c r="BH72" s="55" t="s">
        <v>121</v>
      </c>
      <c r="BI72" s="121"/>
    </row>
    <row r="73" spans="1:64" s="29" customFormat="1" ht="27" customHeight="1">
      <c r="A73" s="32"/>
      <c r="B73" s="5">
        <v>48</v>
      </c>
      <c r="C73" s="34" t="str">
        <f t="shared" si="9"/>
        <v>日向市</v>
      </c>
      <c r="D73" s="10" t="s">
        <v>156</v>
      </c>
      <c r="E73" s="10" t="s">
        <v>158</v>
      </c>
      <c r="F73" s="10" t="s">
        <v>159</v>
      </c>
      <c r="G73" s="10" t="s">
        <v>161</v>
      </c>
      <c r="H73" s="10" t="s">
        <v>150</v>
      </c>
      <c r="I73" s="10" t="s">
        <v>154</v>
      </c>
      <c r="J73" s="11"/>
      <c r="K73" s="13" t="s">
        <v>158</v>
      </c>
      <c r="L73" s="14" t="s">
        <v>145</v>
      </c>
      <c r="M73" s="14" t="s">
        <v>146</v>
      </c>
      <c r="N73" s="11" t="s">
        <v>162</v>
      </c>
      <c r="O73" s="14" t="s">
        <v>147</v>
      </c>
      <c r="P73" s="14" t="s">
        <v>145</v>
      </c>
      <c r="Q73" s="14" t="s">
        <v>148</v>
      </c>
      <c r="R73" s="14" t="s">
        <v>143</v>
      </c>
      <c r="S73" s="14" t="s">
        <v>149</v>
      </c>
      <c r="T73" s="14" t="s">
        <v>144</v>
      </c>
      <c r="U73" s="14" t="s">
        <v>144</v>
      </c>
      <c r="V73" s="14" t="s">
        <v>146</v>
      </c>
      <c r="W73" s="14" t="s">
        <v>163</v>
      </c>
      <c r="X73" s="14" t="s">
        <v>156</v>
      </c>
      <c r="Y73" s="14" t="s">
        <v>164</v>
      </c>
      <c r="Z73" s="14" t="s">
        <v>144</v>
      </c>
      <c r="AA73" s="14" t="s">
        <v>165</v>
      </c>
      <c r="AB73" s="14">
        <v>1.4</v>
      </c>
      <c r="AC73" s="14" t="s">
        <v>166</v>
      </c>
      <c r="AD73" s="14">
        <v>0.01</v>
      </c>
      <c r="AE73" s="11" t="s">
        <v>150</v>
      </c>
      <c r="AF73" s="40" t="s">
        <v>20</v>
      </c>
      <c r="AG73" s="41">
        <f t="shared" si="8"/>
        <v>48</v>
      </c>
      <c r="AH73" s="147" t="str">
        <f t="shared" si="7"/>
        <v>日向市</v>
      </c>
      <c r="AI73" s="15" t="s">
        <v>151</v>
      </c>
      <c r="AJ73" s="11"/>
      <c r="AK73" s="11"/>
      <c r="AL73" s="11"/>
      <c r="AM73" s="11"/>
      <c r="AN73" s="11"/>
      <c r="AO73" s="11"/>
      <c r="AP73" s="11"/>
      <c r="AQ73" s="11"/>
      <c r="AR73" s="11"/>
      <c r="AS73" s="14" t="s">
        <v>149</v>
      </c>
      <c r="AT73" s="11"/>
      <c r="AU73" s="11"/>
      <c r="AV73" s="11"/>
      <c r="AW73" s="11"/>
      <c r="AX73" s="11"/>
      <c r="AY73" s="11"/>
      <c r="AZ73" s="11"/>
      <c r="BA73" s="11"/>
      <c r="BB73" s="11"/>
      <c r="BC73" s="40" t="s">
        <v>20</v>
      </c>
      <c r="BD73" s="43"/>
      <c r="BE73" s="37"/>
      <c r="BF73" s="38"/>
      <c r="BH73" s="55" t="s">
        <v>52</v>
      </c>
      <c r="BI73" s="121"/>
    </row>
    <row r="74" spans="1:64" s="29" customFormat="1" ht="27" customHeight="1">
      <c r="A74" s="32"/>
      <c r="B74" s="5">
        <v>49</v>
      </c>
      <c r="C74" s="34" t="str">
        <f t="shared" si="9"/>
        <v>都農町</v>
      </c>
      <c r="D74" s="10" t="s">
        <v>156</v>
      </c>
      <c r="E74" s="10" t="s">
        <v>158</v>
      </c>
      <c r="F74" s="10" t="s">
        <v>159</v>
      </c>
      <c r="G74" s="10" t="s">
        <v>161</v>
      </c>
      <c r="H74" s="10" t="s">
        <v>159</v>
      </c>
      <c r="I74" s="10" t="s">
        <v>154</v>
      </c>
      <c r="J74" s="11"/>
      <c r="K74" s="13" t="s">
        <v>158</v>
      </c>
      <c r="L74" s="14" t="s">
        <v>145</v>
      </c>
      <c r="M74" s="14" t="s">
        <v>146</v>
      </c>
      <c r="N74" s="11" t="s">
        <v>162</v>
      </c>
      <c r="O74" s="14" t="s">
        <v>147</v>
      </c>
      <c r="P74" s="14" t="s">
        <v>145</v>
      </c>
      <c r="Q74" s="14" t="s">
        <v>148</v>
      </c>
      <c r="R74" s="14" t="s">
        <v>143</v>
      </c>
      <c r="S74" s="14" t="s">
        <v>149</v>
      </c>
      <c r="T74" s="14" t="s">
        <v>144</v>
      </c>
      <c r="U74" s="14" t="s">
        <v>144</v>
      </c>
      <c r="V74" s="14" t="s">
        <v>146</v>
      </c>
      <c r="W74" s="14" t="s">
        <v>163</v>
      </c>
      <c r="X74" s="14" t="s">
        <v>156</v>
      </c>
      <c r="Y74" s="14" t="s">
        <v>164</v>
      </c>
      <c r="Z74" s="14" t="s">
        <v>144</v>
      </c>
      <c r="AA74" s="14" t="s">
        <v>165</v>
      </c>
      <c r="AB74" s="14">
        <v>0.63</v>
      </c>
      <c r="AC74" s="14" t="s">
        <v>167</v>
      </c>
      <c r="AD74" s="14" t="s">
        <v>161</v>
      </c>
      <c r="AE74" s="11" t="s">
        <v>150</v>
      </c>
      <c r="AF74" s="40" t="s">
        <v>20</v>
      </c>
      <c r="AG74" s="41">
        <f t="shared" si="8"/>
        <v>49</v>
      </c>
      <c r="AH74" s="147" t="str">
        <f t="shared" si="7"/>
        <v>都農町</v>
      </c>
      <c r="AI74" s="15" t="s">
        <v>151</v>
      </c>
      <c r="AJ74" s="11"/>
      <c r="AK74" s="11"/>
      <c r="AL74" s="11"/>
      <c r="AM74" s="11"/>
      <c r="AN74" s="11"/>
      <c r="AO74" s="11"/>
      <c r="AP74" s="11"/>
      <c r="AQ74" s="11"/>
      <c r="AR74" s="11"/>
      <c r="AS74" s="14" t="s">
        <v>163</v>
      </c>
      <c r="AT74" s="11"/>
      <c r="AU74" s="11"/>
      <c r="AV74" s="11"/>
      <c r="AW74" s="11"/>
      <c r="AX74" s="11"/>
      <c r="AY74" s="11"/>
      <c r="AZ74" s="11"/>
      <c r="BA74" s="11"/>
      <c r="BB74" s="11"/>
      <c r="BC74" s="40" t="s">
        <v>20</v>
      </c>
      <c r="BD74" s="42"/>
      <c r="BE74" s="37"/>
      <c r="BF74" s="38"/>
      <c r="BH74" s="55" t="s">
        <v>134</v>
      </c>
      <c r="BI74" s="121"/>
    </row>
    <row r="75" spans="1:64" s="29" customFormat="1" ht="27" customHeight="1">
      <c r="A75" s="32"/>
      <c r="B75" s="5">
        <v>50</v>
      </c>
      <c r="C75" s="34" t="str">
        <f t="shared" si="9"/>
        <v>川南町</v>
      </c>
      <c r="D75" s="10" t="s">
        <v>156</v>
      </c>
      <c r="E75" s="10" t="s">
        <v>158</v>
      </c>
      <c r="F75" s="10" t="s">
        <v>159</v>
      </c>
      <c r="G75" s="10" t="s">
        <v>161</v>
      </c>
      <c r="H75" s="10" t="s">
        <v>159</v>
      </c>
      <c r="I75" s="10" t="s">
        <v>154</v>
      </c>
      <c r="J75" s="11"/>
      <c r="K75" s="13" t="s">
        <v>158</v>
      </c>
      <c r="L75" s="14" t="s">
        <v>145</v>
      </c>
      <c r="M75" s="14" t="s">
        <v>146</v>
      </c>
      <c r="N75" s="11" t="s">
        <v>162</v>
      </c>
      <c r="O75" s="14" t="s">
        <v>147</v>
      </c>
      <c r="P75" s="14" t="s">
        <v>145</v>
      </c>
      <c r="Q75" s="14" t="s">
        <v>148</v>
      </c>
      <c r="R75" s="14" t="s">
        <v>143</v>
      </c>
      <c r="S75" s="14" t="s">
        <v>149</v>
      </c>
      <c r="T75" s="14" t="s">
        <v>144</v>
      </c>
      <c r="U75" s="14" t="s">
        <v>144</v>
      </c>
      <c r="V75" s="14" t="s">
        <v>146</v>
      </c>
      <c r="W75" s="14" t="s">
        <v>163</v>
      </c>
      <c r="X75" s="14" t="s">
        <v>156</v>
      </c>
      <c r="Y75" s="14" t="s">
        <v>164</v>
      </c>
      <c r="Z75" s="14" t="s">
        <v>144</v>
      </c>
      <c r="AA75" s="14" t="s">
        <v>165</v>
      </c>
      <c r="AB75" s="14">
        <v>3.3</v>
      </c>
      <c r="AC75" s="14" t="s">
        <v>167</v>
      </c>
      <c r="AD75" s="14">
        <v>0.02</v>
      </c>
      <c r="AE75" s="11" t="s">
        <v>150</v>
      </c>
      <c r="AF75" s="40" t="s">
        <v>20</v>
      </c>
      <c r="AG75" s="41">
        <f t="shared" si="8"/>
        <v>50</v>
      </c>
      <c r="AH75" s="147" t="str">
        <f t="shared" si="7"/>
        <v>川南町</v>
      </c>
      <c r="AI75" s="15" t="s">
        <v>151</v>
      </c>
      <c r="AJ75" s="11"/>
      <c r="AK75" s="11"/>
      <c r="AL75" s="11"/>
      <c r="AM75" s="11"/>
      <c r="AN75" s="11"/>
      <c r="AO75" s="11"/>
      <c r="AP75" s="11"/>
      <c r="AQ75" s="11"/>
      <c r="AR75" s="11"/>
      <c r="AS75" s="14" t="s">
        <v>163</v>
      </c>
      <c r="AT75" s="11"/>
      <c r="AU75" s="11"/>
      <c r="AV75" s="11"/>
      <c r="AW75" s="11"/>
      <c r="AX75" s="11"/>
      <c r="AY75" s="11"/>
      <c r="AZ75" s="11"/>
      <c r="BA75" s="11"/>
      <c r="BB75" s="11"/>
      <c r="BC75" s="40" t="s">
        <v>20</v>
      </c>
      <c r="BD75" s="42"/>
      <c r="BE75" s="37"/>
      <c r="BF75" s="38"/>
      <c r="BH75" s="34" t="s">
        <v>122</v>
      </c>
      <c r="BI75" s="121"/>
    </row>
    <row r="76" spans="1:64" s="29" customFormat="1" ht="27" customHeight="1">
      <c r="A76" s="32"/>
      <c r="B76" s="5">
        <v>51</v>
      </c>
      <c r="C76" s="34" t="str">
        <f t="shared" si="9"/>
        <v>西都市</v>
      </c>
      <c r="D76" s="10" t="s">
        <v>156</v>
      </c>
      <c r="E76" s="10" t="s">
        <v>158</v>
      </c>
      <c r="F76" s="10" t="s">
        <v>159</v>
      </c>
      <c r="G76" s="10" t="s">
        <v>161</v>
      </c>
      <c r="H76" s="10" t="s">
        <v>159</v>
      </c>
      <c r="I76" s="10" t="s">
        <v>154</v>
      </c>
      <c r="J76" s="11"/>
      <c r="K76" s="13" t="s">
        <v>158</v>
      </c>
      <c r="L76" s="14" t="s">
        <v>145</v>
      </c>
      <c r="M76" s="14" t="s">
        <v>146</v>
      </c>
      <c r="N76" s="11" t="s">
        <v>162</v>
      </c>
      <c r="O76" s="14" t="s">
        <v>147</v>
      </c>
      <c r="P76" s="14" t="s">
        <v>145</v>
      </c>
      <c r="Q76" s="14" t="s">
        <v>148</v>
      </c>
      <c r="R76" s="14" t="s">
        <v>143</v>
      </c>
      <c r="S76" s="14" t="s">
        <v>149</v>
      </c>
      <c r="T76" s="14" t="s">
        <v>144</v>
      </c>
      <c r="U76" s="14" t="s">
        <v>144</v>
      </c>
      <c r="V76" s="14" t="s">
        <v>146</v>
      </c>
      <c r="W76" s="14" t="s">
        <v>163</v>
      </c>
      <c r="X76" s="14" t="s">
        <v>156</v>
      </c>
      <c r="Y76" s="14" t="s">
        <v>164</v>
      </c>
      <c r="Z76" s="14" t="s">
        <v>144</v>
      </c>
      <c r="AA76" s="14" t="s">
        <v>165</v>
      </c>
      <c r="AB76" s="167">
        <v>1</v>
      </c>
      <c r="AC76" s="14" t="s">
        <v>167</v>
      </c>
      <c r="AD76" s="14">
        <v>0.02</v>
      </c>
      <c r="AE76" s="11" t="s">
        <v>150</v>
      </c>
      <c r="AF76" s="40" t="s">
        <v>20</v>
      </c>
      <c r="AG76" s="41">
        <f t="shared" si="8"/>
        <v>51</v>
      </c>
      <c r="AH76" s="147" t="str">
        <f t="shared" si="7"/>
        <v>西都市</v>
      </c>
      <c r="AI76" s="15" t="s">
        <v>151</v>
      </c>
      <c r="AJ76" s="11"/>
      <c r="AK76" s="11"/>
      <c r="AL76" s="11"/>
      <c r="AM76" s="11"/>
      <c r="AN76" s="11"/>
      <c r="AO76" s="11"/>
      <c r="AP76" s="11"/>
      <c r="AQ76" s="11"/>
      <c r="AR76" s="11"/>
      <c r="AS76" s="14" t="s">
        <v>163</v>
      </c>
      <c r="AT76" s="11"/>
      <c r="AU76" s="11"/>
      <c r="AV76" s="11"/>
      <c r="AW76" s="11"/>
      <c r="AX76" s="11"/>
      <c r="AY76" s="11"/>
      <c r="AZ76" s="11"/>
      <c r="BA76" s="11"/>
      <c r="BB76" s="11"/>
      <c r="BC76" s="40" t="s">
        <v>20</v>
      </c>
      <c r="BD76" s="42"/>
      <c r="BE76" s="37"/>
      <c r="BF76" s="38"/>
      <c r="BH76" s="34" t="s">
        <v>106</v>
      </c>
      <c r="BI76" s="121"/>
    </row>
    <row r="77" spans="1:64" s="29" customFormat="1" ht="27" customHeight="1">
      <c r="A77" s="32"/>
      <c r="B77" s="5">
        <v>52</v>
      </c>
      <c r="C77" s="34" t="str">
        <f t="shared" si="9"/>
        <v>木城町</v>
      </c>
      <c r="D77" s="10" t="s">
        <v>156</v>
      </c>
      <c r="E77" s="10" t="s">
        <v>158</v>
      </c>
      <c r="F77" s="10" t="s">
        <v>159</v>
      </c>
      <c r="G77" s="10" t="s">
        <v>161</v>
      </c>
      <c r="H77" s="10" t="s">
        <v>159</v>
      </c>
      <c r="I77" s="10" t="s">
        <v>154</v>
      </c>
      <c r="J77" s="13"/>
      <c r="K77" s="13" t="s">
        <v>158</v>
      </c>
      <c r="L77" s="14" t="s">
        <v>145</v>
      </c>
      <c r="M77" s="14" t="s">
        <v>146</v>
      </c>
      <c r="N77" s="11" t="s">
        <v>162</v>
      </c>
      <c r="O77" s="14" t="s">
        <v>147</v>
      </c>
      <c r="P77" s="14" t="s">
        <v>145</v>
      </c>
      <c r="Q77" s="14" t="s">
        <v>148</v>
      </c>
      <c r="R77" s="14" t="s">
        <v>143</v>
      </c>
      <c r="S77" s="14" t="s">
        <v>149</v>
      </c>
      <c r="T77" s="14" t="s">
        <v>144</v>
      </c>
      <c r="U77" s="14" t="s">
        <v>144</v>
      </c>
      <c r="V77" s="14" t="s">
        <v>146</v>
      </c>
      <c r="W77" s="14" t="s">
        <v>163</v>
      </c>
      <c r="X77" s="14" t="s">
        <v>156</v>
      </c>
      <c r="Y77" s="14" t="s">
        <v>164</v>
      </c>
      <c r="Z77" s="14" t="s">
        <v>144</v>
      </c>
      <c r="AA77" s="14" t="s">
        <v>165</v>
      </c>
      <c r="AB77" s="14">
        <v>2.4</v>
      </c>
      <c r="AC77" s="14" t="s">
        <v>167</v>
      </c>
      <c r="AD77" s="14">
        <v>0.01</v>
      </c>
      <c r="AE77" s="13" t="s">
        <v>150</v>
      </c>
      <c r="AF77" s="35" t="s">
        <v>20</v>
      </c>
      <c r="AG77" s="41">
        <f t="shared" si="8"/>
        <v>52</v>
      </c>
      <c r="AH77" s="147" t="str">
        <f t="shared" si="7"/>
        <v>木城町</v>
      </c>
      <c r="AI77" s="15" t="s">
        <v>151</v>
      </c>
      <c r="AJ77" s="13"/>
      <c r="AK77" s="13"/>
      <c r="AL77" s="13"/>
      <c r="AM77" s="13"/>
      <c r="AN77" s="13"/>
      <c r="AO77" s="13"/>
      <c r="AP77" s="13"/>
      <c r="AQ77" s="13"/>
      <c r="AR77" s="13"/>
      <c r="AS77" s="14" t="s">
        <v>163</v>
      </c>
      <c r="AT77" s="13"/>
      <c r="AU77" s="13"/>
      <c r="AV77" s="13"/>
      <c r="AW77" s="13"/>
      <c r="AX77" s="13"/>
      <c r="AY77" s="13"/>
      <c r="AZ77" s="13"/>
      <c r="BA77" s="13"/>
      <c r="BB77" s="13"/>
      <c r="BC77" s="35" t="s">
        <v>20</v>
      </c>
      <c r="BD77" s="43"/>
      <c r="BE77" s="37"/>
      <c r="BF77" s="38"/>
      <c r="BH77" s="34" t="s">
        <v>135</v>
      </c>
      <c r="BI77" s="121"/>
    </row>
    <row r="78" spans="1:64" s="29" customFormat="1" ht="27" customHeight="1">
      <c r="A78" s="32"/>
      <c r="B78" s="5">
        <v>53</v>
      </c>
      <c r="C78" s="34" t="str">
        <f t="shared" si="9"/>
        <v>高鍋町</v>
      </c>
      <c r="D78" s="10" t="s">
        <v>156</v>
      </c>
      <c r="E78" s="10" t="s">
        <v>158</v>
      </c>
      <c r="F78" s="10" t="s">
        <v>159</v>
      </c>
      <c r="G78" s="10" t="s">
        <v>161</v>
      </c>
      <c r="H78" s="10" t="s">
        <v>159</v>
      </c>
      <c r="I78" s="10" t="s">
        <v>154</v>
      </c>
      <c r="J78" s="13"/>
      <c r="K78" s="13" t="s">
        <v>158</v>
      </c>
      <c r="L78" s="14" t="s">
        <v>145</v>
      </c>
      <c r="M78" s="14" t="s">
        <v>146</v>
      </c>
      <c r="N78" s="11" t="s">
        <v>162</v>
      </c>
      <c r="O78" s="14" t="s">
        <v>147</v>
      </c>
      <c r="P78" s="14" t="s">
        <v>145</v>
      </c>
      <c r="Q78" s="14" t="s">
        <v>148</v>
      </c>
      <c r="R78" s="14" t="s">
        <v>143</v>
      </c>
      <c r="S78" s="14" t="s">
        <v>149</v>
      </c>
      <c r="T78" s="14" t="s">
        <v>144</v>
      </c>
      <c r="U78" s="14" t="s">
        <v>144</v>
      </c>
      <c r="V78" s="14" t="s">
        <v>146</v>
      </c>
      <c r="W78" s="14" t="s">
        <v>163</v>
      </c>
      <c r="X78" s="14" t="s">
        <v>156</v>
      </c>
      <c r="Y78" s="14" t="s">
        <v>164</v>
      </c>
      <c r="Z78" s="14" t="s">
        <v>144</v>
      </c>
      <c r="AA78" s="14" t="s">
        <v>165</v>
      </c>
      <c r="AB78" s="14">
        <v>2.6</v>
      </c>
      <c r="AC78" s="14">
        <v>0.13</v>
      </c>
      <c r="AD78" s="14">
        <v>0.01</v>
      </c>
      <c r="AE78" s="13" t="s">
        <v>150</v>
      </c>
      <c r="AF78" s="35" t="s">
        <v>20</v>
      </c>
      <c r="AG78" s="41">
        <f t="shared" si="8"/>
        <v>53</v>
      </c>
      <c r="AH78" s="147" t="str">
        <f t="shared" si="7"/>
        <v>高鍋町</v>
      </c>
      <c r="AI78" s="15" t="s">
        <v>151</v>
      </c>
      <c r="AJ78" s="13"/>
      <c r="AK78" s="13"/>
      <c r="AL78" s="13"/>
      <c r="AM78" s="13"/>
      <c r="AN78" s="13"/>
      <c r="AO78" s="13"/>
      <c r="AP78" s="13"/>
      <c r="AQ78" s="13"/>
      <c r="AR78" s="13"/>
      <c r="AS78" s="14" t="s">
        <v>163</v>
      </c>
      <c r="AT78" s="13"/>
      <c r="AU78" s="13"/>
      <c r="AV78" s="13"/>
      <c r="AW78" s="13"/>
      <c r="AX78" s="13"/>
      <c r="AY78" s="13"/>
      <c r="AZ78" s="13"/>
      <c r="BA78" s="13"/>
      <c r="BB78" s="13"/>
      <c r="BC78" s="35" t="s">
        <v>20</v>
      </c>
      <c r="BD78" s="43"/>
      <c r="BE78" s="37"/>
      <c r="BF78" s="38"/>
      <c r="BH78" s="34" t="s">
        <v>136</v>
      </c>
      <c r="BI78" s="121"/>
    </row>
    <row r="79" spans="1:64" s="29" customFormat="1" ht="27" customHeight="1">
      <c r="A79" s="32"/>
      <c r="B79" s="5">
        <v>54</v>
      </c>
      <c r="C79" s="34" t="str">
        <f t="shared" si="9"/>
        <v>えびの市</v>
      </c>
      <c r="D79" s="10" t="s">
        <v>156</v>
      </c>
      <c r="E79" s="10" t="s">
        <v>158</v>
      </c>
      <c r="F79" s="10" t="s">
        <v>159</v>
      </c>
      <c r="G79" s="10" t="s">
        <v>161</v>
      </c>
      <c r="H79" s="10" t="s">
        <v>159</v>
      </c>
      <c r="I79" s="10" t="s">
        <v>154</v>
      </c>
      <c r="J79" s="13"/>
      <c r="K79" s="13" t="s">
        <v>158</v>
      </c>
      <c r="L79" s="14" t="s">
        <v>145</v>
      </c>
      <c r="M79" s="14" t="s">
        <v>146</v>
      </c>
      <c r="N79" s="11" t="s">
        <v>162</v>
      </c>
      <c r="O79" s="14" t="s">
        <v>147</v>
      </c>
      <c r="P79" s="14" t="s">
        <v>145</v>
      </c>
      <c r="Q79" s="14" t="s">
        <v>148</v>
      </c>
      <c r="R79" s="14" t="s">
        <v>143</v>
      </c>
      <c r="S79" s="14" t="s">
        <v>149</v>
      </c>
      <c r="T79" s="14" t="s">
        <v>144</v>
      </c>
      <c r="U79" s="14" t="s">
        <v>144</v>
      </c>
      <c r="V79" s="14" t="s">
        <v>146</v>
      </c>
      <c r="W79" s="14" t="s">
        <v>163</v>
      </c>
      <c r="X79" s="14" t="s">
        <v>156</v>
      </c>
      <c r="Y79" s="14" t="s">
        <v>164</v>
      </c>
      <c r="Z79" s="14" t="s">
        <v>144</v>
      </c>
      <c r="AA79" s="14" t="s">
        <v>165</v>
      </c>
      <c r="AB79" s="14" t="s">
        <v>168</v>
      </c>
      <c r="AC79" s="14">
        <v>0.12</v>
      </c>
      <c r="AD79" s="14">
        <v>0.05</v>
      </c>
      <c r="AE79" s="13" t="s">
        <v>150</v>
      </c>
      <c r="AF79" s="35" t="s">
        <v>20</v>
      </c>
      <c r="AG79" s="41">
        <f t="shared" si="8"/>
        <v>54</v>
      </c>
      <c r="AH79" s="147" t="str">
        <f t="shared" si="7"/>
        <v>えびの市</v>
      </c>
      <c r="AI79" s="15" t="s">
        <v>151</v>
      </c>
      <c r="AJ79" s="13"/>
      <c r="AK79" s="13"/>
      <c r="AL79" s="13"/>
      <c r="AM79" s="13"/>
      <c r="AN79" s="13"/>
      <c r="AO79" s="13"/>
      <c r="AP79" s="13"/>
      <c r="AQ79" s="13"/>
      <c r="AR79" s="13"/>
      <c r="AS79" s="14" t="s">
        <v>163</v>
      </c>
      <c r="AT79" s="13"/>
      <c r="AU79" s="13"/>
      <c r="AV79" s="13"/>
      <c r="AW79" s="13"/>
      <c r="AX79" s="13"/>
      <c r="AY79" s="13"/>
      <c r="AZ79" s="13"/>
      <c r="BA79" s="13"/>
      <c r="BB79" s="13"/>
      <c r="BC79" s="35" t="s">
        <v>20</v>
      </c>
      <c r="BD79" s="43"/>
      <c r="BE79" s="37"/>
      <c r="BF79" s="38"/>
      <c r="BH79" s="34" t="s">
        <v>107</v>
      </c>
      <c r="BI79" s="121"/>
    </row>
    <row r="80" spans="1:64" s="29" customFormat="1" ht="27" customHeight="1">
      <c r="A80" s="32"/>
      <c r="B80" s="5">
        <v>55</v>
      </c>
      <c r="C80" s="34" t="str">
        <f t="shared" si="9"/>
        <v>えびの市</v>
      </c>
      <c r="D80" s="10" t="s">
        <v>156</v>
      </c>
      <c r="E80" s="10" t="s">
        <v>158</v>
      </c>
      <c r="F80" s="10" t="s">
        <v>159</v>
      </c>
      <c r="G80" s="10" t="s">
        <v>161</v>
      </c>
      <c r="H80" s="10" t="s">
        <v>159</v>
      </c>
      <c r="I80" s="10" t="s">
        <v>154</v>
      </c>
      <c r="J80" s="13"/>
      <c r="K80" s="13" t="s">
        <v>158</v>
      </c>
      <c r="L80" s="14" t="s">
        <v>145</v>
      </c>
      <c r="M80" s="14" t="s">
        <v>146</v>
      </c>
      <c r="N80" s="11" t="s">
        <v>162</v>
      </c>
      <c r="O80" s="14" t="s">
        <v>147</v>
      </c>
      <c r="P80" s="14" t="s">
        <v>145</v>
      </c>
      <c r="Q80" s="14" t="s">
        <v>148</v>
      </c>
      <c r="R80" s="14" t="s">
        <v>143</v>
      </c>
      <c r="S80" s="14" t="s">
        <v>149</v>
      </c>
      <c r="T80" s="14" t="s">
        <v>144</v>
      </c>
      <c r="U80" s="14" t="s">
        <v>144</v>
      </c>
      <c r="V80" s="14" t="s">
        <v>146</v>
      </c>
      <c r="W80" s="14" t="s">
        <v>163</v>
      </c>
      <c r="X80" s="14" t="s">
        <v>156</v>
      </c>
      <c r="Y80" s="14" t="s">
        <v>164</v>
      </c>
      <c r="Z80" s="14" t="s">
        <v>144</v>
      </c>
      <c r="AA80" s="14" t="s">
        <v>165</v>
      </c>
      <c r="AB80" s="14">
        <v>2.2000000000000002</v>
      </c>
      <c r="AC80" s="14" t="s">
        <v>167</v>
      </c>
      <c r="AD80" s="14">
        <v>0.01</v>
      </c>
      <c r="AE80" s="13" t="s">
        <v>150</v>
      </c>
      <c r="AF80" s="35" t="s">
        <v>20</v>
      </c>
      <c r="AG80" s="41">
        <f t="shared" si="8"/>
        <v>55</v>
      </c>
      <c r="AH80" s="147" t="str">
        <f t="shared" si="7"/>
        <v>えびの市</v>
      </c>
      <c r="AI80" s="15" t="s">
        <v>151</v>
      </c>
      <c r="AJ80" s="13"/>
      <c r="AK80" s="13"/>
      <c r="AL80" s="13"/>
      <c r="AM80" s="13"/>
      <c r="AN80" s="13"/>
      <c r="AO80" s="13"/>
      <c r="AP80" s="13"/>
      <c r="AQ80" s="13"/>
      <c r="AR80" s="13"/>
      <c r="AS80" s="14" t="s">
        <v>163</v>
      </c>
      <c r="AT80" s="13"/>
      <c r="AU80" s="13"/>
      <c r="AV80" s="13"/>
      <c r="AW80" s="13"/>
      <c r="AX80" s="13"/>
      <c r="AY80" s="13"/>
      <c r="AZ80" s="13"/>
      <c r="BA80" s="13"/>
      <c r="BB80" s="13"/>
      <c r="BC80" s="35" t="s">
        <v>20</v>
      </c>
      <c r="BD80" s="43"/>
      <c r="BH80" s="34" t="s">
        <v>107</v>
      </c>
      <c r="BI80" s="121"/>
    </row>
    <row r="81" spans="1:61" s="29" customFormat="1" ht="27" customHeight="1">
      <c r="A81" s="32"/>
      <c r="B81" s="5">
        <v>56</v>
      </c>
      <c r="C81" s="34" t="str">
        <f t="shared" si="9"/>
        <v>小林市</v>
      </c>
      <c r="D81" s="10" t="s">
        <v>155</v>
      </c>
      <c r="E81" s="10" t="s">
        <v>157</v>
      </c>
      <c r="F81" s="10" t="s">
        <v>150</v>
      </c>
      <c r="G81" s="10" t="s">
        <v>160</v>
      </c>
      <c r="H81" s="10" t="s">
        <v>150</v>
      </c>
      <c r="I81" s="10" t="s">
        <v>153</v>
      </c>
      <c r="J81" s="13"/>
      <c r="K81" s="13" t="s">
        <v>158</v>
      </c>
      <c r="L81" s="14" t="s">
        <v>145</v>
      </c>
      <c r="M81" s="14" t="s">
        <v>146</v>
      </c>
      <c r="N81" s="13" t="s">
        <v>146</v>
      </c>
      <c r="O81" s="14" t="s">
        <v>147</v>
      </c>
      <c r="P81" s="14" t="s">
        <v>145</v>
      </c>
      <c r="Q81" s="14" t="s">
        <v>148</v>
      </c>
      <c r="R81" s="14" t="s">
        <v>143</v>
      </c>
      <c r="S81" s="14" t="s">
        <v>149</v>
      </c>
      <c r="T81" s="14" t="s">
        <v>144</v>
      </c>
      <c r="U81" s="14" t="s">
        <v>144</v>
      </c>
      <c r="V81" s="14" t="s">
        <v>146</v>
      </c>
      <c r="W81" s="14" t="s">
        <v>149</v>
      </c>
      <c r="X81" s="14" t="s">
        <v>155</v>
      </c>
      <c r="Y81" s="14" t="s">
        <v>145</v>
      </c>
      <c r="Z81" s="14" t="s">
        <v>144</v>
      </c>
      <c r="AA81" s="14" t="s">
        <v>144</v>
      </c>
      <c r="AB81" s="14">
        <v>1.6</v>
      </c>
      <c r="AC81" s="14" t="s">
        <v>166</v>
      </c>
      <c r="AD81" s="14">
        <v>0.01</v>
      </c>
      <c r="AE81" s="13" t="s">
        <v>150</v>
      </c>
      <c r="AF81" s="35" t="s">
        <v>20</v>
      </c>
      <c r="AG81" s="41">
        <f t="shared" si="8"/>
        <v>56</v>
      </c>
      <c r="AH81" s="147" t="str">
        <f t="shared" si="7"/>
        <v>小林市</v>
      </c>
      <c r="AI81" s="15" t="s">
        <v>151</v>
      </c>
      <c r="AJ81" s="13"/>
      <c r="AK81" s="13"/>
      <c r="AL81" s="13"/>
      <c r="AM81" s="13"/>
      <c r="AN81" s="13"/>
      <c r="AO81" s="13"/>
      <c r="AP81" s="13"/>
      <c r="AQ81" s="13"/>
      <c r="AR81" s="13"/>
      <c r="AS81" s="14" t="s">
        <v>149</v>
      </c>
      <c r="AT81" s="13"/>
      <c r="AU81" s="13"/>
      <c r="AV81" s="13"/>
      <c r="AW81" s="13"/>
      <c r="AX81" s="13"/>
      <c r="AY81" s="13"/>
      <c r="AZ81" s="13"/>
      <c r="BA81" s="13"/>
      <c r="BB81" s="13"/>
      <c r="BC81" s="35" t="s">
        <v>20</v>
      </c>
      <c r="BD81" s="42" t="s">
        <v>94</v>
      </c>
      <c r="BH81" s="34" t="s">
        <v>108</v>
      </c>
      <c r="BI81" s="121"/>
    </row>
    <row r="82" spans="1:61" s="29" customFormat="1" ht="27" customHeight="1">
      <c r="A82" s="32"/>
      <c r="B82" s="5">
        <v>57</v>
      </c>
      <c r="C82" s="34" t="str">
        <f t="shared" si="9"/>
        <v>国富町</v>
      </c>
      <c r="D82" s="10" t="s">
        <v>155</v>
      </c>
      <c r="E82" s="10" t="s">
        <v>157</v>
      </c>
      <c r="F82" s="10" t="s">
        <v>150</v>
      </c>
      <c r="G82" s="10" t="s">
        <v>160</v>
      </c>
      <c r="H82" s="10" t="s">
        <v>150</v>
      </c>
      <c r="I82" s="10" t="s">
        <v>153</v>
      </c>
      <c r="J82" s="13"/>
      <c r="K82" s="13" t="s">
        <v>158</v>
      </c>
      <c r="L82" s="14" t="s">
        <v>145</v>
      </c>
      <c r="M82" s="14" t="s">
        <v>146</v>
      </c>
      <c r="N82" s="13" t="s">
        <v>146</v>
      </c>
      <c r="O82" s="14" t="s">
        <v>147</v>
      </c>
      <c r="P82" s="14" t="s">
        <v>145</v>
      </c>
      <c r="Q82" s="14" t="s">
        <v>148</v>
      </c>
      <c r="R82" s="14" t="s">
        <v>143</v>
      </c>
      <c r="S82" s="14" t="s">
        <v>149</v>
      </c>
      <c r="T82" s="14" t="s">
        <v>144</v>
      </c>
      <c r="U82" s="14" t="s">
        <v>144</v>
      </c>
      <c r="V82" s="14" t="s">
        <v>146</v>
      </c>
      <c r="W82" s="14" t="s">
        <v>149</v>
      </c>
      <c r="X82" s="14" t="s">
        <v>155</v>
      </c>
      <c r="Y82" s="14" t="s">
        <v>145</v>
      </c>
      <c r="Z82" s="14" t="s">
        <v>144</v>
      </c>
      <c r="AA82" s="14" t="s">
        <v>144</v>
      </c>
      <c r="AB82" s="14">
        <v>7.6</v>
      </c>
      <c r="AC82" s="14" t="s">
        <v>166</v>
      </c>
      <c r="AD82" s="14">
        <v>0.01</v>
      </c>
      <c r="AE82" s="13" t="s">
        <v>150</v>
      </c>
      <c r="AF82" s="35" t="s">
        <v>20</v>
      </c>
      <c r="AG82" s="41">
        <f t="shared" si="8"/>
        <v>57</v>
      </c>
      <c r="AH82" s="147" t="str">
        <f t="shared" si="7"/>
        <v>国富町</v>
      </c>
      <c r="AI82" s="15" t="s">
        <v>151</v>
      </c>
      <c r="AJ82" s="13"/>
      <c r="AK82" s="13"/>
      <c r="AL82" s="13"/>
      <c r="AM82" s="13"/>
      <c r="AN82" s="13"/>
      <c r="AO82" s="13"/>
      <c r="AP82" s="13"/>
      <c r="AQ82" s="13"/>
      <c r="AR82" s="13"/>
      <c r="AS82" s="14" t="s">
        <v>149</v>
      </c>
      <c r="AT82" s="13"/>
      <c r="AU82" s="13"/>
      <c r="AV82" s="13"/>
      <c r="AW82" s="13"/>
      <c r="AX82" s="13"/>
      <c r="AY82" s="13"/>
      <c r="AZ82" s="13"/>
      <c r="BA82" s="13"/>
      <c r="BB82" s="13"/>
      <c r="BC82" s="35" t="s">
        <v>20</v>
      </c>
      <c r="BD82" s="34"/>
      <c r="BH82" s="34" t="s">
        <v>124</v>
      </c>
      <c r="BI82" s="121"/>
    </row>
    <row r="83" spans="1:61" s="29" customFormat="1" ht="27" customHeight="1">
      <c r="A83" s="32"/>
      <c r="B83" s="5">
        <v>58</v>
      </c>
      <c r="C83" s="34" t="str">
        <f t="shared" si="9"/>
        <v>新富町</v>
      </c>
      <c r="D83" s="10" t="s">
        <v>155</v>
      </c>
      <c r="E83" s="10" t="s">
        <v>157</v>
      </c>
      <c r="F83" s="10" t="s">
        <v>150</v>
      </c>
      <c r="G83" s="10" t="s">
        <v>160</v>
      </c>
      <c r="H83" s="10" t="s">
        <v>150</v>
      </c>
      <c r="I83" s="10" t="s">
        <v>153</v>
      </c>
      <c r="J83" s="13"/>
      <c r="K83" s="13" t="s">
        <v>158</v>
      </c>
      <c r="L83" s="14" t="s">
        <v>145</v>
      </c>
      <c r="M83" s="14" t="s">
        <v>146</v>
      </c>
      <c r="N83" s="13" t="s">
        <v>146</v>
      </c>
      <c r="O83" s="14" t="s">
        <v>147</v>
      </c>
      <c r="P83" s="14" t="s">
        <v>145</v>
      </c>
      <c r="Q83" s="14" t="s">
        <v>148</v>
      </c>
      <c r="R83" s="14" t="s">
        <v>143</v>
      </c>
      <c r="S83" s="14" t="s">
        <v>149</v>
      </c>
      <c r="T83" s="14" t="s">
        <v>144</v>
      </c>
      <c r="U83" s="14" t="s">
        <v>144</v>
      </c>
      <c r="V83" s="14" t="s">
        <v>146</v>
      </c>
      <c r="W83" s="14" t="s">
        <v>149</v>
      </c>
      <c r="X83" s="14" t="s">
        <v>155</v>
      </c>
      <c r="Y83" s="14" t="s">
        <v>145</v>
      </c>
      <c r="Z83" s="14" t="s">
        <v>144</v>
      </c>
      <c r="AA83" s="14" t="s">
        <v>144</v>
      </c>
      <c r="AB83" s="14">
        <v>4.7</v>
      </c>
      <c r="AC83" s="14" t="s">
        <v>166</v>
      </c>
      <c r="AD83" s="14">
        <v>0.02</v>
      </c>
      <c r="AE83" s="13" t="s">
        <v>150</v>
      </c>
      <c r="AF83" s="35" t="s">
        <v>20</v>
      </c>
      <c r="AG83" s="33">
        <f t="shared" si="8"/>
        <v>58</v>
      </c>
      <c r="AH83" s="147" t="str">
        <f t="shared" si="7"/>
        <v>新富町</v>
      </c>
      <c r="AI83" s="16" t="s">
        <v>151</v>
      </c>
      <c r="AJ83" s="13"/>
      <c r="AK83" s="13"/>
      <c r="AL83" s="13"/>
      <c r="AM83" s="13"/>
      <c r="AN83" s="13"/>
      <c r="AO83" s="13"/>
      <c r="AP83" s="13"/>
      <c r="AQ83" s="13"/>
      <c r="AR83" s="13"/>
      <c r="AS83" s="14" t="s">
        <v>149</v>
      </c>
      <c r="AT83" s="13"/>
      <c r="AU83" s="13"/>
      <c r="AV83" s="13"/>
      <c r="AW83" s="13"/>
      <c r="AX83" s="13"/>
      <c r="AY83" s="13"/>
      <c r="AZ83" s="13"/>
      <c r="BA83" s="13"/>
      <c r="BB83" s="13"/>
      <c r="BC83" s="35" t="s">
        <v>20</v>
      </c>
      <c r="BD83" s="27"/>
      <c r="BH83" s="140" t="s">
        <v>123</v>
      </c>
      <c r="BI83" s="121"/>
    </row>
    <row r="84" spans="1:61" s="29" customFormat="1" ht="27" customHeight="1">
      <c r="A84" s="32"/>
      <c r="B84" s="5">
        <v>59</v>
      </c>
      <c r="C84" s="34" t="str">
        <f t="shared" si="9"/>
        <v>高原町</v>
      </c>
      <c r="D84" s="10" t="s">
        <v>155</v>
      </c>
      <c r="E84" s="10" t="s">
        <v>157</v>
      </c>
      <c r="F84" s="10" t="s">
        <v>150</v>
      </c>
      <c r="G84" s="10" t="s">
        <v>160</v>
      </c>
      <c r="H84" s="10" t="s">
        <v>150</v>
      </c>
      <c r="I84" s="10" t="s">
        <v>153</v>
      </c>
      <c r="J84" s="13"/>
      <c r="K84" s="13" t="s">
        <v>158</v>
      </c>
      <c r="L84" s="14" t="s">
        <v>145</v>
      </c>
      <c r="M84" s="14" t="s">
        <v>146</v>
      </c>
      <c r="N84" s="13" t="s">
        <v>146</v>
      </c>
      <c r="O84" s="14" t="s">
        <v>147</v>
      </c>
      <c r="P84" s="14" t="s">
        <v>145</v>
      </c>
      <c r="Q84" s="14" t="s">
        <v>148</v>
      </c>
      <c r="R84" s="14" t="s">
        <v>143</v>
      </c>
      <c r="S84" s="14" t="s">
        <v>149</v>
      </c>
      <c r="T84" s="14" t="s">
        <v>144</v>
      </c>
      <c r="U84" s="14" t="s">
        <v>144</v>
      </c>
      <c r="V84" s="14" t="s">
        <v>146</v>
      </c>
      <c r="W84" s="14" t="s">
        <v>149</v>
      </c>
      <c r="X84" s="14" t="s">
        <v>155</v>
      </c>
      <c r="Y84" s="14" t="s">
        <v>145</v>
      </c>
      <c r="Z84" s="14" t="s">
        <v>144</v>
      </c>
      <c r="AA84" s="14" t="s">
        <v>144</v>
      </c>
      <c r="AB84" s="14">
        <v>2.2000000000000002</v>
      </c>
      <c r="AC84" s="14">
        <v>0.09</v>
      </c>
      <c r="AD84" s="14">
        <v>0.03</v>
      </c>
      <c r="AE84" s="11" t="s">
        <v>150</v>
      </c>
      <c r="AF84" s="40" t="s">
        <v>20</v>
      </c>
      <c r="AG84" s="41">
        <f>B84</f>
        <v>59</v>
      </c>
      <c r="AH84" s="147" t="str">
        <f t="shared" si="7"/>
        <v>高原町</v>
      </c>
      <c r="AI84" s="17" t="s">
        <v>151</v>
      </c>
      <c r="AJ84" s="11"/>
      <c r="AK84" s="11"/>
      <c r="AL84" s="11"/>
      <c r="AM84" s="11"/>
      <c r="AN84" s="11"/>
      <c r="AO84" s="11"/>
      <c r="AP84" s="11"/>
      <c r="AQ84" s="11"/>
      <c r="AR84" s="11"/>
      <c r="AS84" s="14" t="s">
        <v>149</v>
      </c>
      <c r="AT84" s="11"/>
      <c r="AU84" s="11"/>
      <c r="AV84" s="11"/>
      <c r="AW84" s="11"/>
      <c r="AX84" s="11"/>
      <c r="AY84" s="11"/>
      <c r="AZ84" s="11"/>
      <c r="BA84" s="11"/>
      <c r="BB84" s="11"/>
      <c r="BC84" s="40" t="s">
        <v>20</v>
      </c>
      <c r="BD84" s="50"/>
      <c r="BE84" s="37"/>
      <c r="BF84" s="38"/>
      <c r="BH84" s="34" t="s">
        <v>137</v>
      </c>
    </row>
    <row r="85" spans="1:61" s="29" customFormat="1" ht="27" customHeight="1">
      <c r="A85" s="32"/>
      <c r="B85" s="5">
        <v>60</v>
      </c>
      <c r="C85" s="34" t="str">
        <f t="shared" si="9"/>
        <v>小林市</v>
      </c>
      <c r="D85" s="10" t="s">
        <v>155</v>
      </c>
      <c r="E85" s="10" t="s">
        <v>157</v>
      </c>
      <c r="F85" s="10" t="s">
        <v>150</v>
      </c>
      <c r="G85" s="10" t="s">
        <v>160</v>
      </c>
      <c r="H85" s="10" t="s">
        <v>150</v>
      </c>
      <c r="I85" s="10" t="s">
        <v>153</v>
      </c>
      <c r="J85" s="11"/>
      <c r="K85" s="13" t="s">
        <v>158</v>
      </c>
      <c r="L85" s="14" t="s">
        <v>145</v>
      </c>
      <c r="M85" s="14" t="s">
        <v>146</v>
      </c>
      <c r="N85" s="13" t="s">
        <v>146</v>
      </c>
      <c r="O85" s="14" t="s">
        <v>147</v>
      </c>
      <c r="P85" s="14" t="s">
        <v>145</v>
      </c>
      <c r="Q85" s="14" t="s">
        <v>148</v>
      </c>
      <c r="R85" s="14" t="s">
        <v>143</v>
      </c>
      <c r="S85" s="14" t="s">
        <v>149</v>
      </c>
      <c r="T85" s="14" t="s">
        <v>144</v>
      </c>
      <c r="U85" s="14" t="s">
        <v>144</v>
      </c>
      <c r="V85" s="14" t="s">
        <v>146</v>
      </c>
      <c r="W85" s="24" t="s">
        <v>149</v>
      </c>
      <c r="X85" s="24" t="s">
        <v>155</v>
      </c>
      <c r="Y85" s="24" t="s">
        <v>145</v>
      </c>
      <c r="Z85" s="14" t="s">
        <v>144</v>
      </c>
      <c r="AA85" s="24" t="s">
        <v>144</v>
      </c>
      <c r="AB85" s="14">
        <v>3.1</v>
      </c>
      <c r="AC85" s="14" t="s">
        <v>167</v>
      </c>
      <c r="AD85" s="14" t="s">
        <v>161</v>
      </c>
      <c r="AE85" s="11" t="s">
        <v>150</v>
      </c>
      <c r="AF85" s="40" t="s">
        <v>20</v>
      </c>
      <c r="AG85" s="67">
        <f>B85</f>
        <v>60</v>
      </c>
      <c r="AH85" s="147" t="str">
        <f t="shared" si="7"/>
        <v>小林市</v>
      </c>
      <c r="AI85" s="17" t="s">
        <v>151</v>
      </c>
      <c r="AJ85" s="11"/>
      <c r="AK85" s="11"/>
      <c r="AL85" s="11"/>
      <c r="AM85" s="11"/>
      <c r="AN85" s="11"/>
      <c r="AO85" s="11"/>
      <c r="AP85" s="11"/>
      <c r="AQ85" s="11"/>
      <c r="AR85" s="11"/>
      <c r="AS85" s="24" t="s">
        <v>149</v>
      </c>
      <c r="AT85" s="11"/>
      <c r="AU85" s="11"/>
      <c r="AV85" s="11"/>
      <c r="AW85" s="11"/>
      <c r="AX85" s="11"/>
      <c r="AY85" s="11"/>
      <c r="AZ85" s="11"/>
      <c r="BA85" s="11"/>
      <c r="BB85" s="11"/>
      <c r="BC85" s="40" t="s">
        <v>20</v>
      </c>
      <c r="BD85" s="42" t="s">
        <v>119</v>
      </c>
      <c r="BE85" s="37"/>
      <c r="BF85" s="38"/>
      <c r="BH85" s="139" t="s">
        <v>108</v>
      </c>
    </row>
    <row r="86" spans="1:61" s="29" customFormat="1" ht="27" customHeight="1">
      <c r="A86" s="32"/>
      <c r="B86" s="5">
        <v>61</v>
      </c>
      <c r="C86" s="147" t="str">
        <f t="shared" si="9"/>
        <v>綾町／国富町</v>
      </c>
      <c r="D86" s="10" t="s">
        <v>155</v>
      </c>
      <c r="E86" s="10" t="s">
        <v>157</v>
      </c>
      <c r="F86" s="10" t="s">
        <v>150</v>
      </c>
      <c r="G86" s="10" t="s">
        <v>160</v>
      </c>
      <c r="H86" s="10" t="s">
        <v>150</v>
      </c>
      <c r="I86" s="10" t="s">
        <v>153</v>
      </c>
      <c r="J86" s="13"/>
      <c r="K86" s="13" t="s">
        <v>158</v>
      </c>
      <c r="L86" s="24" t="s">
        <v>145</v>
      </c>
      <c r="M86" s="24" t="s">
        <v>146</v>
      </c>
      <c r="N86" s="13" t="s">
        <v>146</v>
      </c>
      <c r="O86" s="24" t="s">
        <v>147</v>
      </c>
      <c r="P86" s="24" t="s">
        <v>145</v>
      </c>
      <c r="Q86" s="24" t="s">
        <v>148</v>
      </c>
      <c r="R86" s="24" t="s">
        <v>143</v>
      </c>
      <c r="S86" s="24" t="s">
        <v>149</v>
      </c>
      <c r="T86" s="24" t="s">
        <v>144</v>
      </c>
      <c r="U86" s="24" t="s">
        <v>144</v>
      </c>
      <c r="V86" s="24" t="s">
        <v>146</v>
      </c>
      <c r="W86" s="24" t="s">
        <v>149</v>
      </c>
      <c r="X86" s="24" t="s">
        <v>155</v>
      </c>
      <c r="Y86" s="24" t="s">
        <v>145</v>
      </c>
      <c r="Z86" s="24" t="s">
        <v>144</v>
      </c>
      <c r="AA86" s="24" t="s">
        <v>144</v>
      </c>
      <c r="AB86" s="24">
        <v>2.4</v>
      </c>
      <c r="AC86" s="24">
        <v>0.14000000000000001</v>
      </c>
      <c r="AD86" s="24">
        <v>0.03</v>
      </c>
      <c r="AE86" s="13" t="s">
        <v>150</v>
      </c>
      <c r="AF86" s="35" t="s">
        <v>20</v>
      </c>
      <c r="AG86" s="67">
        <f>B86</f>
        <v>61</v>
      </c>
      <c r="AH86" s="147" t="str">
        <f t="shared" si="7"/>
        <v>綾町／国富町</v>
      </c>
      <c r="AI86" s="125" t="s">
        <v>151</v>
      </c>
      <c r="AJ86" s="13"/>
      <c r="AK86" s="13"/>
      <c r="AL86" s="13"/>
      <c r="AM86" s="13"/>
      <c r="AN86" s="13"/>
      <c r="AO86" s="13"/>
      <c r="AP86" s="13"/>
      <c r="AQ86" s="13"/>
      <c r="AR86" s="13"/>
      <c r="AS86" s="24" t="s">
        <v>149</v>
      </c>
      <c r="AT86" s="13"/>
      <c r="AU86" s="13"/>
      <c r="AV86" s="13"/>
      <c r="AW86" s="13"/>
      <c r="AX86" s="13"/>
      <c r="AY86" s="13"/>
      <c r="AZ86" s="13"/>
      <c r="BA86" s="13"/>
      <c r="BB86" s="13"/>
      <c r="BC86" s="35" t="s">
        <v>20</v>
      </c>
      <c r="BD86" s="42"/>
      <c r="BE86" s="37"/>
      <c r="BF86" s="38"/>
      <c r="BH86" s="110" t="s">
        <v>138</v>
      </c>
    </row>
    <row r="87" spans="1:61" s="29" customFormat="1" ht="27" customHeight="1">
      <c r="A87" s="32"/>
      <c r="B87" s="5">
        <v>62</v>
      </c>
      <c r="C87" s="34" t="str">
        <f t="shared" si="9"/>
        <v>都城市</v>
      </c>
      <c r="D87" s="10" t="s">
        <v>155</v>
      </c>
      <c r="E87" s="10" t="s">
        <v>157</v>
      </c>
      <c r="F87" s="10" t="s">
        <v>150</v>
      </c>
      <c r="G87" s="10" t="s">
        <v>160</v>
      </c>
      <c r="H87" s="10" t="s">
        <v>150</v>
      </c>
      <c r="I87" s="10" t="s">
        <v>153</v>
      </c>
      <c r="J87" s="13"/>
      <c r="K87" s="13" t="s">
        <v>158</v>
      </c>
      <c r="L87" s="24" t="s">
        <v>145</v>
      </c>
      <c r="M87" s="24" t="s">
        <v>146</v>
      </c>
      <c r="N87" s="13" t="s">
        <v>146</v>
      </c>
      <c r="O87" s="14" t="s">
        <v>147</v>
      </c>
      <c r="P87" s="14" t="s">
        <v>145</v>
      </c>
      <c r="Q87" s="14" t="s">
        <v>148</v>
      </c>
      <c r="R87" s="14" t="s">
        <v>143</v>
      </c>
      <c r="S87" s="14" t="s">
        <v>149</v>
      </c>
      <c r="T87" s="14" t="s">
        <v>144</v>
      </c>
      <c r="U87" s="14" t="s">
        <v>144</v>
      </c>
      <c r="V87" s="14" t="s">
        <v>146</v>
      </c>
      <c r="W87" s="24" t="s">
        <v>149</v>
      </c>
      <c r="X87" s="24" t="s">
        <v>155</v>
      </c>
      <c r="Y87" s="24" t="s">
        <v>145</v>
      </c>
      <c r="Z87" s="24" t="s">
        <v>144</v>
      </c>
      <c r="AA87" s="24" t="s">
        <v>144</v>
      </c>
      <c r="AB87" s="167">
        <v>1</v>
      </c>
      <c r="AC87" s="14">
        <v>0.18</v>
      </c>
      <c r="AD87" s="14">
        <v>7.0000000000000007E-2</v>
      </c>
      <c r="AE87" s="11" t="s">
        <v>150</v>
      </c>
      <c r="AF87" s="40" t="s">
        <v>20</v>
      </c>
      <c r="AG87" s="33">
        <f>B87</f>
        <v>62</v>
      </c>
      <c r="AH87" s="147" t="str">
        <f t="shared" si="7"/>
        <v>都城市</v>
      </c>
      <c r="AI87" s="17" t="s">
        <v>151</v>
      </c>
      <c r="AJ87" s="11"/>
      <c r="AK87" s="11"/>
      <c r="AL87" s="11"/>
      <c r="AM87" s="11"/>
      <c r="AN87" s="11"/>
      <c r="AO87" s="11"/>
      <c r="AP87" s="11"/>
      <c r="AQ87" s="11"/>
      <c r="AR87" s="11"/>
      <c r="AS87" s="24" t="s">
        <v>149</v>
      </c>
      <c r="AT87" s="11"/>
      <c r="AU87" s="11"/>
      <c r="AV87" s="11"/>
      <c r="AW87" s="11"/>
      <c r="AX87" s="11"/>
      <c r="AY87" s="11"/>
      <c r="AZ87" s="11"/>
      <c r="BA87" s="11"/>
      <c r="BB87" s="11"/>
      <c r="BC87" s="40" t="s">
        <v>20</v>
      </c>
      <c r="BD87" s="43"/>
      <c r="BE87" s="37"/>
      <c r="BF87" s="38"/>
      <c r="BH87" s="110" t="s">
        <v>53</v>
      </c>
    </row>
    <row r="88" spans="1:61" s="29" customFormat="1" ht="27" customHeight="1">
      <c r="A88" s="32"/>
      <c r="B88" s="5">
        <v>63</v>
      </c>
      <c r="C88" s="34" t="str">
        <f t="shared" si="9"/>
        <v>高原町</v>
      </c>
      <c r="D88" s="10" t="s">
        <v>155</v>
      </c>
      <c r="E88" s="10" t="s">
        <v>157</v>
      </c>
      <c r="F88" s="10" t="s">
        <v>150</v>
      </c>
      <c r="G88" s="10" t="s">
        <v>160</v>
      </c>
      <c r="H88" s="10" t="s">
        <v>150</v>
      </c>
      <c r="I88" s="10" t="s">
        <v>153</v>
      </c>
      <c r="J88" s="13"/>
      <c r="K88" s="13" t="s">
        <v>158</v>
      </c>
      <c r="L88" s="24" t="s">
        <v>145</v>
      </c>
      <c r="M88" s="24" t="s">
        <v>146</v>
      </c>
      <c r="N88" s="13" t="s">
        <v>146</v>
      </c>
      <c r="O88" s="24" t="s">
        <v>147</v>
      </c>
      <c r="P88" s="24" t="s">
        <v>145</v>
      </c>
      <c r="Q88" s="24" t="s">
        <v>148</v>
      </c>
      <c r="R88" s="24" t="s">
        <v>143</v>
      </c>
      <c r="S88" s="24" t="s">
        <v>149</v>
      </c>
      <c r="T88" s="24" t="s">
        <v>144</v>
      </c>
      <c r="U88" s="24" t="s">
        <v>144</v>
      </c>
      <c r="V88" s="24" t="s">
        <v>146</v>
      </c>
      <c r="W88" s="24" t="s">
        <v>149</v>
      </c>
      <c r="X88" s="24" t="s">
        <v>155</v>
      </c>
      <c r="Y88" s="24" t="s">
        <v>145</v>
      </c>
      <c r="Z88" s="24" t="s">
        <v>144</v>
      </c>
      <c r="AA88" s="24" t="s">
        <v>144</v>
      </c>
      <c r="AB88" s="24">
        <v>0.57999999999999996</v>
      </c>
      <c r="AC88" s="24">
        <v>0.15</v>
      </c>
      <c r="AD88" s="24">
        <v>0.01</v>
      </c>
      <c r="AE88" s="13" t="s">
        <v>150</v>
      </c>
      <c r="AF88" s="35" t="s">
        <v>20</v>
      </c>
      <c r="AG88" s="134">
        <f>B88</f>
        <v>63</v>
      </c>
      <c r="AH88" s="147" t="str">
        <f t="shared" si="7"/>
        <v>高原町</v>
      </c>
      <c r="AI88" s="125" t="s">
        <v>151</v>
      </c>
      <c r="AJ88" s="13"/>
      <c r="AK88" s="13"/>
      <c r="AL88" s="13"/>
      <c r="AM88" s="13"/>
      <c r="AN88" s="13"/>
      <c r="AO88" s="13"/>
      <c r="AP88" s="13"/>
      <c r="AQ88" s="13"/>
      <c r="AR88" s="13"/>
      <c r="AS88" s="24" t="s">
        <v>163</v>
      </c>
      <c r="AT88" s="13"/>
      <c r="AU88" s="13"/>
      <c r="AV88" s="13"/>
      <c r="AW88" s="13"/>
      <c r="AX88" s="13"/>
      <c r="AY88" s="13"/>
      <c r="AZ88" s="13"/>
      <c r="BA88" s="13"/>
      <c r="BB88" s="13"/>
      <c r="BC88" s="35" t="s">
        <v>20</v>
      </c>
      <c r="BD88" s="34"/>
      <c r="BE88" s="37"/>
      <c r="BF88" s="38"/>
      <c r="BH88" s="110" t="s">
        <v>137</v>
      </c>
    </row>
    <row r="89" spans="1:61" s="29" customFormat="1" ht="27" customHeight="1">
      <c r="A89" s="32"/>
      <c r="B89" s="28"/>
      <c r="C89" s="62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102"/>
      <c r="AC89" s="60"/>
      <c r="AD89" s="60"/>
      <c r="AE89" s="60"/>
      <c r="AF89" s="60"/>
      <c r="AG89" s="28"/>
      <c r="AH89" s="159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2"/>
      <c r="BE89" s="37"/>
      <c r="BF89" s="38"/>
      <c r="BH89" s="62"/>
    </row>
    <row r="90" spans="1:61" s="29" customFormat="1" ht="34.5" customHeight="1">
      <c r="A90" s="69"/>
      <c r="B90" s="114"/>
      <c r="C90" s="74"/>
      <c r="D90" s="214"/>
      <c r="E90" s="214"/>
      <c r="F90" s="72" t="str">
        <f>F55</f>
        <v>　平成30年度　地下水質測定結果</v>
      </c>
      <c r="G90" s="64"/>
      <c r="H90" s="64"/>
      <c r="I90" s="32"/>
      <c r="J90" s="69"/>
      <c r="K90" s="32"/>
      <c r="L90" s="73"/>
      <c r="O90" s="63" t="s">
        <v>88</v>
      </c>
      <c r="P90" s="63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64"/>
      <c r="AC90" s="64"/>
      <c r="AD90" s="64"/>
      <c r="AE90" s="64"/>
      <c r="AF90" s="32"/>
      <c r="AG90" s="70"/>
      <c r="AH90" s="158"/>
      <c r="AI90" s="64"/>
      <c r="AJ90" s="64"/>
      <c r="AK90" s="64"/>
      <c r="AL90" s="32"/>
      <c r="AM90" s="32"/>
      <c r="AN90" s="32"/>
      <c r="AO90" s="32"/>
      <c r="AP90" s="32"/>
      <c r="AQ90" s="32"/>
      <c r="AR90" s="32"/>
      <c r="AS90" s="32"/>
      <c r="AT90" s="69"/>
      <c r="AU90" s="69"/>
      <c r="AV90" s="69"/>
      <c r="AW90" s="69"/>
      <c r="AX90" s="69"/>
      <c r="AY90" s="69"/>
      <c r="AZ90" s="69"/>
      <c r="BA90" s="69"/>
      <c r="BB90" s="69"/>
      <c r="BC90" s="32"/>
      <c r="BD90" s="75"/>
      <c r="BE90" s="76"/>
      <c r="BF90" s="38"/>
      <c r="BH90" s="74"/>
    </row>
    <row r="91" spans="1:61" s="29" customFormat="1" ht="17.25" customHeight="1">
      <c r="A91" s="32"/>
      <c r="B91" s="185" t="s">
        <v>47</v>
      </c>
      <c r="C91" s="203" t="s">
        <v>48</v>
      </c>
      <c r="D91" s="201" t="s">
        <v>14</v>
      </c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4"/>
      <c r="AF91" s="176" t="s">
        <v>55</v>
      </c>
      <c r="AG91" s="185" t="s">
        <v>47</v>
      </c>
      <c r="AH91" s="195" t="s">
        <v>48</v>
      </c>
      <c r="AI91" s="173" t="s">
        <v>22</v>
      </c>
      <c r="AJ91" s="174"/>
      <c r="AK91" s="174"/>
      <c r="AL91" s="174"/>
      <c r="AM91" s="174"/>
      <c r="AN91" s="174"/>
      <c r="AO91" s="174"/>
      <c r="AP91" s="174"/>
      <c r="AQ91" s="174"/>
      <c r="AR91" s="174"/>
      <c r="AS91" s="174"/>
      <c r="AT91" s="174"/>
      <c r="AU91" s="174"/>
      <c r="AV91" s="174"/>
      <c r="AW91" s="174"/>
      <c r="AX91" s="174"/>
      <c r="AY91" s="174"/>
      <c r="AZ91" s="174"/>
      <c r="BA91" s="174"/>
      <c r="BB91" s="175"/>
      <c r="BC91" s="176" t="s">
        <v>55</v>
      </c>
      <c r="BD91" s="178" t="s">
        <v>29</v>
      </c>
      <c r="BE91" s="78"/>
      <c r="BF91" s="38"/>
      <c r="BH91" s="180" t="s">
        <v>48</v>
      </c>
    </row>
    <row r="92" spans="1:61" s="29" customFormat="1" ht="17.25" customHeight="1">
      <c r="A92" s="32"/>
      <c r="B92" s="186"/>
      <c r="C92" s="189"/>
      <c r="D92" s="201" t="s">
        <v>15</v>
      </c>
      <c r="E92" s="183"/>
      <c r="F92" s="183"/>
      <c r="G92" s="183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4"/>
      <c r="AF92" s="177"/>
      <c r="AG92" s="186"/>
      <c r="AH92" s="196"/>
      <c r="AI92" s="182" t="s">
        <v>23</v>
      </c>
      <c r="AJ92" s="183"/>
      <c r="AK92" s="183"/>
      <c r="AL92" s="183"/>
      <c r="AM92" s="183"/>
      <c r="AN92" s="183"/>
      <c r="AO92" s="183"/>
      <c r="AP92" s="183"/>
      <c r="AQ92" s="183"/>
      <c r="AR92" s="183"/>
      <c r="AS92" s="183"/>
      <c r="AT92" s="183"/>
      <c r="AU92" s="183"/>
      <c r="AV92" s="183"/>
      <c r="AW92" s="183"/>
      <c r="AX92" s="183"/>
      <c r="AY92" s="183"/>
      <c r="AZ92" s="183"/>
      <c r="BA92" s="183"/>
      <c r="BB92" s="184"/>
      <c r="BC92" s="177"/>
      <c r="BD92" s="179"/>
      <c r="BE92" s="78"/>
      <c r="BF92" s="38"/>
      <c r="BH92" s="181"/>
    </row>
    <row r="93" spans="1:61" s="29" customFormat="1" ht="57" customHeight="1">
      <c r="A93" s="32"/>
      <c r="B93" s="202"/>
      <c r="C93" s="204"/>
      <c r="D93" s="108" t="s">
        <v>40</v>
      </c>
      <c r="E93" s="93" t="s">
        <v>60</v>
      </c>
      <c r="F93" s="93" t="s">
        <v>41</v>
      </c>
      <c r="G93" s="93" t="s">
        <v>61</v>
      </c>
      <c r="H93" s="93" t="s">
        <v>42</v>
      </c>
      <c r="I93" s="94" t="s">
        <v>43</v>
      </c>
      <c r="J93" s="94" t="s">
        <v>62</v>
      </c>
      <c r="K93" s="94" t="s">
        <v>16</v>
      </c>
      <c r="L93" s="85" t="s">
        <v>63</v>
      </c>
      <c r="M93" s="87" t="s">
        <v>64</v>
      </c>
      <c r="N93" s="146" t="s">
        <v>128</v>
      </c>
      <c r="O93" s="87" t="s">
        <v>65</v>
      </c>
      <c r="P93" s="87" t="s">
        <v>66</v>
      </c>
      <c r="Q93" s="87" t="s">
        <v>95</v>
      </c>
      <c r="R93" s="87" t="s">
        <v>67</v>
      </c>
      <c r="S93" s="87" t="s">
        <v>68</v>
      </c>
      <c r="T93" s="87" t="s">
        <v>69</v>
      </c>
      <c r="U93" s="87" t="s">
        <v>70</v>
      </c>
      <c r="V93" s="87" t="s">
        <v>71</v>
      </c>
      <c r="W93" s="87" t="s">
        <v>17</v>
      </c>
      <c r="X93" s="87" t="s">
        <v>18</v>
      </c>
      <c r="Y93" s="87" t="s">
        <v>72</v>
      </c>
      <c r="Z93" s="87" t="s">
        <v>44</v>
      </c>
      <c r="AA93" s="87" t="s">
        <v>19</v>
      </c>
      <c r="AB93" s="95" t="s">
        <v>49</v>
      </c>
      <c r="AC93" s="96" t="s">
        <v>45</v>
      </c>
      <c r="AD93" s="87" t="s">
        <v>46</v>
      </c>
      <c r="AE93" s="85" t="s">
        <v>96</v>
      </c>
      <c r="AF93" s="205"/>
      <c r="AG93" s="202"/>
      <c r="AH93" s="206"/>
      <c r="AI93" s="8" t="s">
        <v>73</v>
      </c>
      <c r="AJ93" s="7" t="s">
        <v>74</v>
      </c>
      <c r="AK93" s="7" t="s">
        <v>75</v>
      </c>
      <c r="AL93" s="7" t="s">
        <v>76</v>
      </c>
      <c r="AM93" s="7" t="s">
        <v>77</v>
      </c>
      <c r="AN93" s="7" t="s">
        <v>78</v>
      </c>
      <c r="AO93" s="7" t="s">
        <v>79</v>
      </c>
      <c r="AP93" s="7" t="s">
        <v>50</v>
      </c>
      <c r="AQ93" s="7" t="s">
        <v>80</v>
      </c>
      <c r="AR93" s="7" t="s">
        <v>81</v>
      </c>
      <c r="AS93" s="7" t="s">
        <v>24</v>
      </c>
      <c r="AT93" s="7" t="s">
        <v>82</v>
      </c>
      <c r="AU93" s="7" t="s">
        <v>83</v>
      </c>
      <c r="AV93" s="7" t="s">
        <v>84</v>
      </c>
      <c r="AW93" s="7" t="s">
        <v>85</v>
      </c>
      <c r="AX93" s="7" t="s">
        <v>25</v>
      </c>
      <c r="AY93" s="7" t="s">
        <v>26</v>
      </c>
      <c r="AZ93" s="7" t="s">
        <v>27</v>
      </c>
      <c r="BA93" s="7" t="s">
        <v>86</v>
      </c>
      <c r="BB93" s="9" t="s">
        <v>28</v>
      </c>
      <c r="BC93" s="205"/>
      <c r="BD93" s="200"/>
      <c r="BE93" s="78"/>
      <c r="BF93" s="38"/>
      <c r="BH93" s="181"/>
    </row>
    <row r="94" spans="1:61" s="29" customFormat="1" ht="27" customHeight="1">
      <c r="A94" s="32"/>
      <c r="B94" s="5">
        <v>64</v>
      </c>
      <c r="C94" s="34" t="str">
        <f>BH94</f>
        <v>都城市</v>
      </c>
      <c r="D94" s="10" t="s">
        <v>155</v>
      </c>
      <c r="E94" s="10" t="s">
        <v>157</v>
      </c>
      <c r="F94" s="10" t="s">
        <v>150</v>
      </c>
      <c r="G94" s="10" t="s">
        <v>160</v>
      </c>
      <c r="H94" s="10" t="s">
        <v>150</v>
      </c>
      <c r="I94" s="10" t="s">
        <v>153</v>
      </c>
      <c r="J94" s="11"/>
      <c r="K94" s="11" t="s">
        <v>158</v>
      </c>
      <c r="L94" s="14" t="s">
        <v>145</v>
      </c>
      <c r="M94" s="14" t="s">
        <v>146</v>
      </c>
      <c r="N94" s="11" t="s">
        <v>146</v>
      </c>
      <c r="O94" s="14" t="s">
        <v>147</v>
      </c>
      <c r="P94" s="14" t="s">
        <v>145</v>
      </c>
      <c r="Q94" s="14" t="s">
        <v>148</v>
      </c>
      <c r="R94" s="14" t="s">
        <v>143</v>
      </c>
      <c r="S94" s="14" t="s">
        <v>149</v>
      </c>
      <c r="T94" s="14" t="s">
        <v>144</v>
      </c>
      <c r="U94" s="14" t="s">
        <v>144</v>
      </c>
      <c r="V94" s="14" t="s">
        <v>146</v>
      </c>
      <c r="W94" s="14" t="s">
        <v>149</v>
      </c>
      <c r="X94" s="14" t="s">
        <v>155</v>
      </c>
      <c r="Y94" s="14" t="s">
        <v>145</v>
      </c>
      <c r="Z94" s="14" t="s">
        <v>144</v>
      </c>
      <c r="AA94" s="14" t="s">
        <v>144</v>
      </c>
      <c r="AB94" s="14">
        <v>0.42</v>
      </c>
      <c r="AC94" s="14" t="s">
        <v>167</v>
      </c>
      <c r="AD94" s="14">
        <v>0.01</v>
      </c>
      <c r="AE94" s="11" t="s">
        <v>150</v>
      </c>
      <c r="AF94" s="40" t="s">
        <v>20</v>
      </c>
      <c r="AG94" s="41">
        <f t="shared" ref="AG94:AG107" si="10">B94</f>
        <v>64</v>
      </c>
      <c r="AH94" s="147" t="str">
        <f t="shared" ref="AH94:AH110" si="11">BH94</f>
        <v>都城市</v>
      </c>
      <c r="AI94" s="17" t="s">
        <v>151</v>
      </c>
      <c r="AJ94" s="11"/>
      <c r="AK94" s="11"/>
      <c r="AL94" s="11"/>
      <c r="AM94" s="11"/>
      <c r="AN94" s="11"/>
      <c r="AO94" s="11"/>
      <c r="AP94" s="11"/>
      <c r="AQ94" s="11"/>
      <c r="AR94" s="11"/>
      <c r="AS94" s="14" t="s">
        <v>149</v>
      </c>
      <c r="AT94" s="11"/>
      <c r="AU94" s="11"/>
      <c r="AV94" s="11"/>
      <c r="AW94" s="11"/>
      <c r="AX94" s="11"/>
      <c r="AY94" s="11"/>
      <c r="AZ94" s="11"/>
      <c r="BA94" s="11"/>
      <c r="BB94" s="11"/>
      <c r="BC94" s="40" t="s">
        <v>20</v>
      </c>
      <c r="BD94" s="42" t="s">
        <v>125</v>
      </c>
      <c r="BE94" s="37"/>
      <c r="BF94" s="38"/>
      <c r="BH94" s="110" t="s">
        <v>53</v>
      </c>
    </row>
    <row r="95" spans="1:61" s="29" customFormat="1" ht="27" customHeight="1">
      <c r="A95" s="32"/>
      <c r="B95" s="5">
        <v>65</v>
      </c>
      <c r="C95" s="34" t="str">
        <f>BH95</f>
        <v>都城市</v>
      </c>
      <c r="D95" s="10" t="s">
        <v>155</v>
      </c>
      <c r="E95" s="10" t="s">
        <v>157</v>
      </c>
      <c r="F95" s="10" t="s">
        <v>150</v>
      </c>
      <c r="G95" s="10" t="s">
        <v>160</v>
      </c>
      <c r="H95" s="10" t="s">
        <v>150</v>
      </c>
      <c r="I95" s="10" t="s">
        <v>153</v>
      </c>
      <c r="J95" s="11"/>
      <c r="K95" s="11" t="s">
        <v>158</v>
      </c>
      <c r="L95" s="14" t="s">
        <v>145</v>
      </c>
      <c r="M95" s="14" t="s">
        <v>146</v>
      </c>
      <c r="N95" s="11" t="s">
        <v>146</v>
      </c>
      <c r="O95" s="14" t="s">
        <v>147</v>
      </c>
      <c r="P95" s="14" t="s">
        <v>145</v>
      </c>
      <c r="Q95" s="14" t="s">
        <v>148</v>
      </c>
      <c r="R95" s="14" t="s">
        <v>143</v>
      </c>
      <c r="S95" s="14" t="s">
        <v>149</v>
      </c>
      <c r="T95" s="14" t="s">
        <v>144</v>
      </c>
      <c r="U95" s="14" t="s">
        <v>144</v>
      </c>
      <c r="V95" s="14" t="s">
        <v>146</v>
      </c>
      <c r="W95" s="14" t="s">
        <v>149</v>
      </c>
      <c r="X95" s="14" t="s">
        <v>155</v>
      </c>
      <c r="Y95" s="14" t="s">
        <v>145</v>
      </c>
      <c r="Z95" s="14" t="s">
        <v>144</v>
      </c>
      <c r="AA95" s="14" t="s">
        <v>144</v>
      </c>
      <c r="AB95" s="14">
        <v>0.32</v>
      </c>
      <c r="AC95" s="14" t="s">
        <v>167</v>
      </c>
      <c r="AD95" s="14">
        <v>0.16</v>
      </c>
      <c r="AE95" s="11" t="s">
        <v>150</v>
      </c>
      <c r="AF95" s="40" t="s">
        <v>20</v>
      </c>
      <c r="AG95" s="41">
        <f t="shared" si="10"/>
        <v>65</v>
      </c>
      <c r="AH95" s="147" t="str">
        <f t="shared" si="11"/>
        <v>都城市</v>
      </c>
      <c r="AI95" s="17" t="s">
        <v>151</v>
      </c>
      <c r="AJ95" s="11"/>
      <c r="AK95" s="11"/>
      <c r="AL95" s="11"/>
      <c r="AM95" s="11"/>
      <c r="AN95" s="11"/>
      <c r="AO95" s="11"/>
      <c r="AP95" s="11"/>
      <c r="AQ95" s="11"/>
      <c r="AR95" s="11"/>
      <c r="AS95" s="14" t="s">
        <v>149</v>
      </c>
      <c r="AT95" s="11"/>
      <c r="AU95" s="11"/>
      <c r="AV95" s="11"/>
      <c r="AW95" s="11"/>
      <c r="AX95" s="11"/>
      <c r="AY95" s="11"/>
      <c r="AZ95" s="11"/>
      <c r="BA95" s="11"/>
      <c r="BB95" s="11"/>
      <c r="BC95" s="40" t="s">
        <v>20</v>
      </c>
      <c r="BD95" s="42" t="s">
        <v>139</v>
      </c>
      <c r="BE95" s="37"/>
      <c r="BF95" s="38"/>
      <c r="BH95" s="110" t="s">
        <v>8</v>
      </c>
    </row>
    <row r="96" spans="1:61" s="29" customFormat="1" ht="27" customHeight="1">
      <c r="A96" s="32"/>
      <c r="B96" s="5">
        <v>66</v>
      </c>
      <c r="C96" s="34" t="str">
        <f t="shared" ref="C96:C110" si="12">BH96</f>
        <v>都城市</v>
      </c>
      <c r="D96" s="10" t="s">
        <v>152</v>
      </c>
      <c r="E96" s="10" t="s">
        <v>152</v>
      </c>
      <c r="F96" s="10" t="s">
        <v>152</v>
      </c>
      <c r="G96" s="10" t="s">
        <v>152</v>
      </c>
      <c r="H96" s="10" t="s">
        <v>152</v>
      </c>
      <c r="I96" s="10" t="s">
        <v>152</v>
      </c>
      <c r="J96" s="11"/>
      <c r="K96" s="14" t="s">
        <v>152</v>
      </c>
      <c r="L96" s="14" t="s">
        <v>152</v>
      </c>
      <c r="M96" s="14" t="s">
        <v>152</v>
      </c>
      <c r="N96" s="14" t="s">
        <v>152</v>
      </c>
      <c r="O96" s="14" t="s">
        <v>152</v>
      </c>
      <c r="P96" s="14" t="s">
        <v>152</v>
      </c>
      <c r="Q96" s="14" t="s">
        <v>152</v>
      </c>
      <c r="R96" s="14" t="s">
        <v>152</v>
      </c>
      <c r="S96" s="14" t="s">
        <v>152</v>
      </c>
      <c r="T96" s="14" t="s">
        <v>152</v>
      </c>
      <c r="U96" s="14" t="s">
        <v>152</v>
      </c>
      <c r="V96" s="14" t="s">
        <v>152</v>
      </c>
      <c r="W96" s="14" t="s">
        <v>152</v>
      </c>
      <c r="X96" s="14" t="s">
        <v>152</v>
      </c>
      <c r="Y96" s="14" t="s">
        <v>152</v>
      </c>
      <c r="Z96" s="14" t="s">
        <v>152</v>
      </c>
      <c r="AA96" s="14" t="s">
        <v>152</v>
      </c>
      <c r="AB96" s="14" t="s">
        <v>152</v>
      </c>
      <c r="AC96" s="14" t="s">
        <v>152</v>
      </c>
      <c r="AD96" s="14" t="s">
        <v>152</v>
      </c>
      <c r="AE96" s="14" t="s">
        <v>152</v>
      </c>
      <c r="AF96" s="35" t="s">
        <v>20</v>
      </c>
      <c r="AG96" s="41">
        <f t="shared" si="10"/>
        <v>66</v>
      </c>
      <c r="AH96" s="147" t="str">
        <f t="shared" si="11"/>
        <v>都城市</v>
      </c>
      <c r="AI96" s="17" t="s">
        <v>152</v>
      </c>
      <c r="AJ96" s="11"/>
      <c r="AK96" s="11"/>
      <c r="AL96" s="11"/>
      <c r="AM96" s="11"/>
      <c r="AN96" s="11"/>
      <c r="AO96" s="11"/>
      <c r="AP96" s="11"/>
      <c r="AQ96" s="11"/>
      <c r="AR96" s="11"/>
      <c r="AS96" s="14" t="s">
        <v>152</v>
      </c>
      <c r="AT96" s="11"/>
      <c r="AU96" s="11"/>
      <c r="AV96" s="11"/>
      <c r="AW96" s="11"/>
      <c r="AX96" s="11"/>
      <c r="AY96" s="11"/>
      <c r="AZ96" s="11"/>
      <c r="BA96" s="11"/>
      <c r="BB96" s="11"/>
      <c r="BC96" s="35" t="s">
        <v>20</v>
      </c>
      <c r="BD96" s="42" t="s">
        <v>126</v>
      </c>
      <c r="BE96" s="37"/>
      <c r="BF96" s="38"/>
      <c r="BH96" s="110" t="s">
        <v>8</v>
      </c>
    </row>
    <row r="97" spans="1:61" s="29" customFormat="1" ht="27" customHeight="1">
      <c r="A97" s="32"/>
      <c r="B97" s="5">
        <v>67</v>
      </c>
      <c r="C97" s="34" t="str">
        <f t="shared" si="12"/>
        <v>都城市</v>
      </c>
      <c r="D97" s="10" t="s">
        <v>155</v>
      </c>
      <c r="E97" s="10" t="s">
        <v>157</v>
      </c>
      <c r="F97" s="10" t="s">
        <v>150</v>
      </c>
      <c r="G97" s="10" t="s">
        <v>160</v>
      </c>
      <c r="H97" s="10" t="s">
        <v>150</v>
      </c>
      <c r="I97" s="10" t="s">
        <v>153</v>
      </c>
      <c r="J97" s="11"/>
      <c r="K97" s="13" t="s">
        <v>158</v>
      </c>
      <c r="L97" s="14" t="s">
        <v>145</v>
      </c>
      <c r="M97" s="14" t="s">
        <v>146</v>
      </c>
      <c r="N97" s="11" t="s">
        <v>146</v>
      </c>
      <c r="O97" s="14" t="s">
        <v>147</v>
      </c>
      <c r="P97" s="14" t="s">
        <v>145</v>
      </c>
      <c r="Q97" s="14" t="s">
        <v>148</v>
      </c>
      <c r="R97" s="14" t="s">
        <v>143</v>
      </c>
      <c r="S97" s="14" t="s">
        <v>149</v>
      </c>
      <c r="T97" s="14" t="s">
        <v>144</v>
      </c>
      <c r="U97" s="14" t="s">
        <v>144</v>
      </c>
      <c r="V97" s="14" t="s">
        <v>146</v>
      </c>
      <c r="W97" s="14" t="s">
        <v>149</v>
      </c>
      <c r="X97" s="14" t="s">
        <v>155</v>
      </c>
      <c r="Y97" s="14" t="s">
        <v>145</v>
      </c>
      <c r="Z97" s="14" t="s">
        <v>144</v>
      </c>
      <c r="AA97" s="14" t="s">
        <v>144</v>
      </c>
      <c r="AB97" s="14">
        <v>3.1</v>
      </c>
      <c r="AC97" s="14" t="s">
        <v>167</v>
      </c>
      <c r="AD97" s="14">
        <v>0.01</v>
      </c>
      <c r="AE97" s="11" t="s">
        <v>150</v>
      </c>
      <c r="AF97" s="40" t="s">
        <v>20</v>
      </c>
      <c r="AG97" s="33">
        <f t="shared" si="10"/>
        <v>67</v>
      </c>
      <c r="AH97" s="147" t="str">
        <f t="shared" si="11"/>
        <v>都城市</v>
      </c>
      <c r="AI97" s="17" t="s">
        <v>151</v>
      </c>
      <c r="AJ97" s="11"/>
      <c r="AK97" s="11"/>
      <c r="AL97" s="11"/>
      <c r="AM97" s="11"/>
      <c r="AN97" s="11"/>
      <c r="AO97" s="11"/>
      <c r="AP97" s="11"/>
      <c r="AQ97" s="11"/>
      <c r="AR97" s="11"/>
      <c r="AS97" s="14" t="s">
        <v>149</v>
      </c>
      <c r="AT97" s="11"/>
      <c r="AU97" s="11"/>
      <c r="AV97" s="11"/>
      <c r="AW97" s="11"/>
      <c r="AX97" s="11"/>
      <c r="AY97" s="11"/>
      <c r="AZ97" s="11"/>
      <c r="BA97" s="11"/>
      <c r="BB97" s="11"/>
      <c r="BC97" s="40" t="s">
        <v>20</v>
      </c>
      <c r="BD97" s="42"/>
      <c r="BE97" s="37"/>
      <c r="BF97" s="38"/>
      <c r="BH97" s="110" t="s">
        <v>8</v>
      </c>
    </row>
    <row r="98" spans="1:61" s="29" customFormat="1" ht="27" customHeight="1">
      <c r="A98" s="32"/>
      <c r="B98" s="5">
        <v>68</v>
      </c>
      <c r="C98" s="34" t="str">
        <f t="shared" si="12"/>
        <v>都城市</v>
      </c>
      <c r="D98" s="10" t="s">
        <v>155</v>
      </c>
      <c r="E98" s="10" t="s">
        <v>157</v>
      </c>
      <c r="F98" s="10" t="s">
        <v>150</v>
      </c>
      <c r="G98" s="10" t="s">
        <v>160</v>
      </c>
      <c r="H98" s="10" t="s">
        <v>150</v>
      </c>
      <c r="I98" s="10" t="s">
        <v>153</v>
      </c>
      <c r="J98" s="11"/>
      <c r="K98" s="13" t="s">
        <v>158</v>
      </c>
      <c r="L98" s="14" t="s">
        <v>145</v>
      </c>
      <c r="M98" s="14" t="s">
        <v>146</v>
      </c>
      <c r="N98" s="11" t="s">
        <v>146</v>
      </c>
      <c r="O98" s="14" t="s">
        <v>147</v>
      </c>
      <c r="P98" s="14" t="s">
        <v>145</v>
      </c>
      <c r="Q98" s="14" t="s">
        <v>148</v>
      </c>
      <c r="R98" s="14" t="s">
        <v>143</v>
      </c>
      <c r="S98" s="14" t="s">
        <v>149</v>
      </c>
      <c r="T98" s="14" t="s">
        <v>144</v>
      </c>
      <c r="U98" s="14" t="s">
        <v>144</v>
      </c>
      <c r="V98" s="14" t="s">
        <v>146</v>
      </c>
      <c r="W98" s="14" t="s">
        <v>149</v>
      </c>
      <c r="X98" s="14" t="s">
        <v>155</v>
      </c>
      <c r="Y98" s="14" t="s">
        <v>145</v>
      </c>
      <c r="Z98" s="14" t="s">
        <v>144</v>
      </c>
      <c r="AA98" s="14" t="s">
        <v>144</v>
      </c>
      <c r="AB98" s="14">
        <v>3.6</v>
      </c>
      <c r="AC98" s="14" t="s">
        <v>167</v>
      </c>
      <c r="AD98" s="14">
        <v>0.02</v>
      </c>
      <c r="AE98" s="13" t="s">
        <v>150</v>
      </c>
      <c r="AF98" s="40" t="s">
        <v>20</v>
      </c>
      <c r="AG98" s="26">
        <f t="shared" si="10"/>
        <v>68</v>
      </c>
      <c r="AH98" s="147" t="str">
        <f t="shared" si="11"/>
        <v>都城市</v>
      </c>
      <c r="AI98" s="17" t="s">
        <v>151</v>
      </c>
      <c r="AJ98" s="11"/>
      <c r="AK98" s="11"/>
      <c r="AL98" s="11"/>
      <c r="AM98" s="11"/>
      <c r="AN98" s="11"/>
      <c r="AO98" s="11"/>
      <c r="AP98" s="11"/>
      <c r="AQ98" s="11"/>
      <c r="AR98" s="11"/>
      <c r="AS98" s="14" t="s">
        <v>149</v>
      </c>
      <c r="AT98" s="11"/>
      <c r="AU98" s="11"/>
      <c r="AV98" s="11"/>
      <c r="AW98" s="11"/>
      <c r="AX98" s="11"/>
      <c r="AY98" s="11"/>
      <c r="AZ98" s="11"/>
      <c r="BA98" s="11"/>
      <c r="BB98" s="11"/>
      <c r="BC98" s="40" t="s">
        <v>20</v>
      </c>
      <c r="BD98" s="42"/>
      <c r="BE98" s="37"/>
      <c r="BF98" s="38"/>
      <c r="BH98" s="110" t="s">
        <v>53</v>
      </c>
    </row>
    <row r="99" spans="1:61" s="29" customFormat="1" ht="27" customHeight="1">
      <c r="A99" s="32"/>
      <c r="B99" s="5">
        <v>69</v>
      </c>
      <c r="C99" s="34" t="str">
        <f t="shared" si="12"/>
        <v>三股町</v>
      </c>
      <c r="D99" s="10" t="s">
        <v>155</v>
      </c>
      <c r="E99" s="10" t="s">
        <v>157</v>
      </c>
      <c r="F99" s="10" t="s">
        <v>150</v>
      </c>
      <c r="G99" s="10" t="s">
        <v>160</v>
      </c>
      <c r="H99" s="10" t="s">
        <v>150</v>
      </c>
      <c r="I99" s="10" t="s">
        <v>153</v>
      </c>
      <c r="J99" s="11"/>
      <c r="K99" s="13" t="s">
        <v>158</v>
      </c>
      <c r="L99" s="14" t="s">
        <v>145</v>
      </c>
      <c r="M99" s="14" t="s">
        <v>146</v>
      </c>
      <c r="N99" s="11" t="s">
        <v>146</v>
      </c>
      <c r="O99" s="14" t="s">
        <v>147</v>
      </c>
      <c r="P99" s="14" t="s">
        <v>145</v>
      </c>
      <c r="Q99" s="14" t="s">
        <v>148</v>
      </c>
      <c r="R99" s="14" t="s">
        <v>143</v>
      </c>
      <c r="S99" s="14" t="s">
        <v>149</v>
      </c>
      <c r="T99" s="14" t="s">
        <v>144</v>
      </c>
      <c r="U99" s="14" t="s">
        <v>144</v>
      </c>
      <c r="V99" s="14" t="s">
        <v>146</v>
      </c>
      <c r="W99" s="14" t="s">
        <v>149</v>
      </c>
      <c r="X99" s="14" t="s">
        <v>155</v>
      </c>
      <c r="Y99" s="14" t="s">
        <v>145</v>
      </c>
      <c r="Z99" s="14" t="s">
        <v>144</v>
      </c>
      <c r="AA99" s="14" t="s">
        <v>144</v>
      </c>
      <c r="AB99" s="14">
        <v>3.9</v>
      </c>
      <c r="AC99" s="14" t="s">
        <v>167</v>
      </c>
      <c r="AD99" s="14">
        <v>0.02</v>
      </c>
      <c r="AE99" s="11" t="s">
        <v>150</v>
      </c>
      <c r="AF99" s="40" t="s">
        <v>20</v>
      </c>
      <c r="AG99" s="41">
        <f t="shared" si="10"/>
        <v>69</v>
      </c>
      <c r="AH99" s="147" t="str">
        <f t="shared" si="11"/>
        <v>三股町</v>
      </c>
      <c r="AI99" s="17" t="s">
        <v>151</v>
      </c>
      <c r="AJ99" s="11"/>
      <c r="AK99" s="11"/>
      <c r="AL99" s="11"/>
      <c r="AM99" s="11"/>
      <c r="AN99" s="11"/>
      <c r="AO99" s="11"/>
      <c r="AP99" s="11"/>
      <c r="AQ99" s="11"/>
      <c r="AR99" s="11"/>
      <c r="AS99" s="14" t="s">
        <v>149</v>
      </c>
      <c r="AT99" s="11"/>
      <c r="AU99" s="11"/>
      <c r="AV99" s="11"/>
      <c r="AW99" s="11"/>
      <c r="AX99" s="11"/>
      <c r="AY99" s="11"/>
      <c r="AZ99" s="11"/>
      <c r="BA99" s="11"/>
      <c r="BB99" s="11"/>
      <c r="BC99" s="40" t="s">
        <v>20</v>
      </c>
      <c r="BD99" s="42"/>
      <c r="BE99" s="37"/>
      <c r="BF99" s="38"/>
      <c r="BH99" s="110" t="s">
        <v>127</v>
      </c>
    </row>
    <row r="100" spans="1:61" s="29" customFormat="1" ht="27" customHeight="1">
      <c r="A100" s="32"/>
      <c r="B100" s="5">
        <v>70</v>
      </c>
      <c r="C100" s="34" t="str">
        <f t="shared" si="12"/>
        <v>都城市</v>
      </c>
      <c r="D100" s="10" t="s">
        <v>155</v>
      </c>
      <c r="E100" s="10" t="s">
        <v>157</v>
      </c>
      <c r="F100" s="10" t="s">
        <v>150</v>
      </c>
      <c r="G100" s="10" t="s">
        <v>160</v>
      </c>
      <c r="H100" s="10" t="s">
        <v>150</v>
      </c>
      <c r="I100" s="10" t="s">
        <v>153</v>
      </c>
      <c r="J100" s="11"/>
      <c r="K100" s="13" t="s">
        <v>158</v>
      </c>
      <c r="L100" s="14" t="s">
        <v>145</v>
      </c>
      <c r="M100" s="14" t="s">
        <v>146</v>
      </c>
      <c r="N100" s="11" t="s">
        <v>146</v>
      </c>
      <c r="O100" s="14" t="s">
        <v>147</v>
      </c>
      <c r="P100" s="14" t="s">
        <v>145</v>
      </c>
      <c r="Q100" s="14" t="s">
        <v>148</v>
      </c>
      <c r="R100" s="14" t="s">
        <v>143</v>
      </c>
      <c r="S100" s="14" t="s">
        <v>149</v>
      </c>
      <c r="T100" s="14" t="s">
        <v>144</v>
      </c>
      <c r="U100" s="14" t="s">
        <v>144</v>
      </c>
      <c r="V100" s="14" t="s">
        <v>146</v>
      </c>
      <c r="W100" s="14" t="s">
        <v>149</v>
      </c>
      <c r="X100" s="14" t="s">
        <v>155</v>
      </c>
      <c r="Y100" s="14" t="s">
        <v>145</v>
      </c>
      <c r="Z100" s="14" t="s">
        <v>144</v>
      </c>
      <c r="AA100" s="14" t="s">
        <v>144</v>
      </c>
      <c r="AB100" s="14">
        <v>7.1</v>
      </c>
      <c r="AC100" s="14" t="s">
        <v>167</v>
      </c>
      <c r="AD100" s="166">
        <v>0.1</v>
      </c>
      <c r="AE100" s="11" t="s">
        <v>150</v>
      </c>
      <c r="AF100" s="40" t="s">
        <v>20</v>
      </c>
      <c r="AG100" s="41">
        <f t="shared" si="10"/>
        <v>70</v>
      </c>
      <c r="AH100" s="147" t="str">
        <f t="shared" si="11"/>
        <v>都城市</v>
      </c>
      <c r="AI100" s="17" t="s">
        <v>151</v>
      </c>
      <c r="AJ100" s="11"/>
      <c r="AK100" s="11"/>
      <c r="AL100" s="11"/>
      <c r="AM100" s="11"/>
      <c r="AN100" s="11"/>
      <c r="AO100" s="11"/>
      <c r="AP100" s="11"/>
      <c r="AQ100" s="11"/>
      <c r="AR100" s="11"/>
      <c r="AS100" s="14" t="s">
        <v>149</v>
      </c>
      <c r="AT100" s="11"/>
      <c r="AU100" s="11"/>
      <c r="AV100" s="11"/>
      <c r="AW100" s="11"/>
      <c r="AX100" s="11"/>
      <c r="AY100" s="11"/>
      <c r="AZ100" s="11"/>
      <c r="BA100" s="11"/>
      <c r="BB100" s="11"/>
      <c r="BC100" s="40" t="s">
        <v>20</v>
      </c>
      <c r="BD100" s="42"/>
      <c r="BE100" s="37"/>
      <c r="BF100" s="38"/>
      <c r="BH100" s="111" t="s">
        <v>53</v>
      </c>
    </row>
    <row r="101" spans="1:61" s="29" customFormat="1" ht="27" customHeight="1">
      <c r="A101" s="32"/>
      <c r="B101" s="5">
        <v>71</v>
      </c>
      <c r="C101" s="34" t="str">
        <f t="shared" si="12"/>
        <v>日南市</v>
      </c>
      <c r="D101" s="10" t="s">
        <v>155</v>
      </c>
      <c r="E101" s="10" t="s">
        <v>157</v>
      </c>
      <c r="F101" s="10" t="s">
        <v>150</v>
      </c>
      <c r="G101" s="10" t="s">
        <v>160</v>
      </c>
      <c r="H101" s="10" t="s">
        <v>150</v>
      </c>
      <c r="I101" s="10" t="s">
        <v>153</v>
      </c>
      <c r="J101" s="11"/>
      <c r="K101" s="13" t="s">
        <v>158</v>
      </c>
      <c r="L101" s="14" t="s">
        <v>145</v>
      </c>
      <c r="M101" s="14" t="s">
        <v>146</v>
      </c>
      <c r="N101" s="11" t="s">
        <v>146</v>
      </c>
      <c r="O101" s="14" t="s">
        <v>147</v>
      </c>
      <c r="P101" s="14" t="s">
        <v>145</v>
      </c>
      <c r="Q101" s="14" t="s">
        <v>148</v>
      </c>
      <c r="R101" s="14" t="s">
        <v>143</v>
      </c>
      <c r="S101" s="14" t="s">
        <v>149</v>
      </c>
      <c r="T101" s="14" t="s">
        <v>144</v>
      </c>
      <c r="U101" s="14" t="s">
        <v>144</v>
      </c>
      <c r="V101" s="14" t="s">
        <v>146</v>
      </c>
      <c r="W101" s="14" t="s">
        <v>149</v>
      </c>
      <c r="X101" s="14" t="s">
        <v>155</v>
      </c>
      <c r="Y101" s="14" t="s">
        <v>145</v>
      </c>
      <c r="Z101" s="14" t="s">
        <v>144</v>
      </c>
      <c r="AA101" s="14" t="s">
        <v>144</v>
      </c>
      <c r="AB101" s="14">
        <v>0.83</v>
      </c>
      <c r="AC101" s="14" t="s">
        <v>167</v>
      </c>
      <c r="AD101" s="14">
        <v>0.02</v>
      </c>
      <c r="AE101" s="11" t="s">
        <v>150</v>
      </c>
      <c r="AF101" s="40" t="s">
        <v>20</v>
      </c>
      <c r="AG101" s="41">
        <f t="shared" si="10"/>
        <v>71</v>
      </c>
      <c r="AH101" s="147" t="str">
        <f t="shared" si="11"/>
        <v>日南市</v>
      </c>
      <c r="AI101" s="17" t="s">
        <v>151</v>
      </c>
      <c r="AJ101" s="11"/>
      <c r="AK101" s="11"/>
      <c r="AL101" s="11"/>
      <c r="AM101" s="11"/>
      <c r="AN101" s="11"/>
      <c r="AO101" s="11"/>
      <c r="AP101" s="11"/>
      <c r="AQ101" s="11"/>
      <c r="AR101" s="11"/>
      <c r="AS101" s="14" t="s">
        <v>149</v>
      </c>
      <c r="AT101" s="11"/>
      <c r="AU101" s="11"/>
      <c r="AV101" s="11"/>
      <c r="AW101" s="11"/>
      <c r="AX101" s="11"/>
      <c r="AY101" s="11"/>
      <c r="AZ101" s="11"/>
      <c r="BA101" s="11"/>
      <c r="BB101" s="11"/>
      <c r="BC101" s="40" t="s">
        <v>20</v>
      </c>
      <c r="BD101" s="42"/>
      <c r="BE101" s="37"/>
      <c r="BF101" s="38"/>
      <c r="BH101" s="110" t="s">
        <v>140</v>
      </c>
    </row>
    <row r="102" spans="1:61" s="29" customFormat="1" ht="27" customHeight="1">
      <c r="A102" s="32"/>
      <c r="B102" s="5">
        <v>72</v>
      </c>
      <c r="C102" s="34" t="str">
        <f t="shared" si="12"/>
        <v>日南市</v>
      </c>
      <c r="D102" s="10" t="s">
        <v>155</v>
      </c>
      <c r="E102" s="10" t="s">
        <v>157</v>
      </c>
      <c r="F102" s="10" t="s">
        <v>150</v>
      </c>
      <c r="G102" s="10" t="s">
        <v>160</v>
      </c>
      <c r="H102" s="10" t="s">
        <v>150</v>
      </c>
      <c r="I102" s="10" t="s">
        <v>153</v>
      </c>
      <c r="J102" s="11"/>
      <c r="K102" s="13" t="s">
        <v>158</v>
      </c>
      <c r="L102" s="14" t="s">
        <v>145</v>
      </c>
      <c r="M102" s="14" t="s">
        <v>146</v>
      </c>
      <c r="N102" s="11" t="s">
        <v>146</v>
      </c>
      <c r="O102" s="14" t="s">
        <v>147</v>
      </c>
      <c r="P102" s="14" t="s">
        <v>145</v>
      </c>
      <c r="Q102" s="14" t="s">
        <v>148</v>
      </c>
      <c r="R102" s="14" t="s">
        <v>143</v>
      </c>
      <c r="S102" s="14" t="s">
        <v>149</v>
      </c>
      <c r="T102" s="14" t="s">
        <v>144</v>
      </c>
      <c r="U102" s="14" t="s">
        <v>144</v>
      </c>
      <c r="V102" s="14" t="s">
        <v>146</v>
      </c>
      <c r="W102" s="14" t="s">
        <v>149</v>
      </c>
      <c r="X102" s="14" t="s">
        <v>155</v>
      </c>
      <c r="Y102" s="14" t="s">
        <v>145</v>
      </c>
      <c r="Z102" s="14" t="s">
        <v>144</v>
      </c>
      <c r="AA102" s="14" t="s">
        <v>144</v>
      </c>
      <c r="AB102" s="14">
        <v>4.9000000000000004</v>
      </c>
      <c r="AC102" s="14" t="s">
        <v>167</v>
      </c>
      <c r="AD102" s="14">
        <v>7.0000000000000007E-2</v>
      </c>
      <c r="AE102" s="11" t="s">
        <v>150</v>
      </c>
      <c r="AF102" s="40" t="s">
        <v>20</v>
      </c>
      <c r="AG102" s="41">
        <f t="shared" si="10"/>
        <v>72</v>
      </c>
      <c r="AH102" s="147" t="str">
        <f t="shared" si="11"/>
        <v>日南市</v>
      </c>
      <c r="AI102" s="17" t="s">
        <v>151</v>
      </c>
      <c r="AJ102" s="11"/>
      <c r="AK102" s="11"/>
      <c r="AL102" s="11"/>
      <c r="AM102" s="11"/>
      <c r="AN102" s="11"/>
      <c r="AO102" s="11"/>
      <c r="AP102" s="11"/>
      <c r="AQ102" s="11"/>
      <c r="AR102" s="11"/>
      <c r="AS102" s="14" t="s">
        <v>149</v>
      </c>
      <c r="AT102" s="11"/>
      <c r="AU102" s="11"/>
      <c r="AV102" s="11"/>
      <c r="AW102" s="11"/>
      <c r="AX102" s="11"/>
      <c r="AY102" s="11"/>
      <c r="AZ102" s="11"/>
      <c r="BA102" s="11"/>
      <c r="BB102" s="11"/>
      <c r="BC102" s="40" t="s">
        <v>20</v>
      </c>
      <c r="BD102" s="42" t="s">
        <v>120</v>
      </c>
      <c r="BE102" s="37"/>
      <c r="BF102" s="38"/>
      <c r="BH102" s="110" t="s">
        <v>11</v>
      </c>
    </row>
    <row r="103" spans="1:61" s="29" customFormat="1" ht="27" customHeight="1">
      <c r="A103" s="32"/>
      <c r="B103" s="5">
        <v>73</v>
      </c>
      <c r="C103" s="34" t="str">
        <f t="shared" si="12"/>
        <v>日南市</v>
      </c>
      <c r="D103" s="10" t="s">
        <v>155</v>
      </c>
      <c r="E103" s="10" t="s">
        <v>157</v>
      </c>
      <c r="F103" s="10" t="s">
        <v>150</v>
      </c>
      <c r="G103" s="10" t="s">
        <v>160</v>
      </c>
      <c r="H103" s="10" t="s">
        <v>150</v>
      </c>
      <c r="I103" s="10" t="s">
        <v>153</v>
      </c>
      <c r="J103" s="11"/>
      <c r="K103" s="13" t="s">
        <v>158</v>
      </c>
      <c r="L103" s="14" t="s">
        <v>145</v>
      </c>
      <c r="M103" s="14" t="s">
        <v>146</v>
      </c>
      <c r="N103" s="11" t="s">
        <v>146</v>
      </c>
      <c r="O103" s="14" t="s">
        <v>147</v>
      </c>
      <c r="P103" s="14" t="s">
        <v>145</v>
      </c>
      <c r="Q103" s="14" t="s">
        <v>148</v>
      </c>
      <c r="R103" s="14" t="s">
        <v>143</v>
      </c>
      <c r="S103" s="14" t="s">
        <v>149</v>
      </c>
      <c r="T103" s="14" t="s">
        <v>144</v>
      </c>
      <c r="U103" s="14" t="s">
        <v>144</v>
      </c>
      <c r="V103" s="14" t="s">
        <v>146</v>
      </c>
      <c r="W103" s="14" t="s">
        <v>149</v>
      </c>
      <c r="X103" s="14" t="s">
        <v>155</v>
      </c>
      <c r="Y103" s="14" t="s">
        <v>145</v>
      </c>
      <c r="Z103" s="14" t="s">
        <v>144</v>
      </c>
      <c r="AA103" s="14" t="s">
        <v>144</v>
      </c>
      <c r="AB103" s="167">
        <v>1</v>
      </c>
      <c r="AC103" s="14" t="s">
        <v>167</v>
      </c>
      <c r="AD103" s="14">
        <v>0.03</v>
      </c>
      <c r="AE103" s="11" t="s">
        <v>150</v>
      </c>
      <c r="AF103" s="40" t="s">
        <v>20</v>
      </c>
      <c r="AG103" s="41">
        <f t="shared" si="10"/>
        <v>73</v>
      </c>
      <c r="AH103" s="147" t="str">
        <f t="shared" si="11"/>
        <v>日南市</v>
      </c>
      <c r="AI103" s="17" t="s">
        <v>151</v>
      </c>
      <c r="AJ103" s="11"/>
      <c r="AK103" s="11"/>
      <c r="AL103" s="11"/>
      <c r="AM103" s="11"/>
      <c r="AN103" s="11"/>
      <c r="AO103" s="11"/>
      <c r="AP103" s="11"/>
      <c r="AQ103" s="11"/>
      <c r="AR103" s="11"/>
      <c r="AS103" s="14" t="s">
        <v>149</v>
      </c>
      <c r="AT103" s="11"/>
      <c r="AU103" s="11"/>
      <c r="AV103" s="11"/>
      <c r="AW103" s="11"/>
      <c r="AX103" s="11"/>
      <c r="AY103" s="11"/>
      <c r="AZ103" s="11"/>
      <c r="BA103" s="11"/>
      <c r="BB103" s="11"/>
      <c r="BC103" s="40" t="s">
        <v>20</v>
      </c>
      <c r="BD103" s="42" t="s">
        <v>120</v>
      </c>
      <c r="BE103" s="37"/>
      <c r="BF103" s="38"/>
      <c r="BH103" s="110" t="s">
        <v>11</v>
      </c>
    </row>
    <row r="104" spans="1:61" s="29" customFormat="1" ht="27" customHeight="1">
      <c r="A104" s="32"/>
      <c r="B104" s="5">
        <v>74</v>
      </c>
      <c r="C104" s="34" t="str">
        <f t="shared" si="12"/>
        <v>日南市</v>
      </c>
      <c r="D104" s="10" t="s">
        <v>155</v>
      </c>
      <c r="E104" s="10" t="s">
        <v>157</v>
      </c>
      <c r="F104" s="10" t="s">
        <v>150</v>
      </c>
      <c r="G104" s="10" t="s">
        <v>160</v>
      </c>
      <c r="H104" s="10" t="s">
        <v>150</v>
      </c>
      <c r="I104" s="10" t="s">
        <v>153</v>
      </c>
      <c r="J104" s="11"/>
      <c r="K104" s="13" t="s">
        <v>158</v>
      </c>
      <c r="L104" s="14" t="s">
        <v>145</v>
      </c>
      <c r="M104" s="14" t="s">
        <v>146</v>
      </c>
      <c r="N104" s="11" t="s">
        <v>146</v>
      </c>
      <c r="O104" s="14" t="s">
        <v>147</v>
      </c>
      <c r="P104" s="14" t="s">
        <v>145</v>
      </c>
      <c r="Q104" s="14" t="s">
        <v>148</v>
      </c>
      <c r="R104" s="14" t="s">
        <v>143</v>
      </c>
      <c r="S104" s="14" t="s">
        <v>149</v>
      </c>
      <c r="T104" s="14" t="s">
        <v>144</v>
      </c>
      <c r="U104" s="14" t="s">
        <v>144</v>
      </c>
      <c r="V104" s="14" t="s">
        <v>146</v>
      </c>
      <c r="W104" s="14" t="s">
        <v>149</v>
      </c>
      <c r="X104" s="14" t="s">
        <v>155</v>
      </c>
      <c r="Y104" s="14" t="s">
        <v>145</v>
      </c>
      <c r="Z104" s="14" t="s">
        <v>144</v>
      </c>
      <c r="AA104" s="14" t="s">
        <v>144</v>
      </c>
      <c r="AB104" s="14">
        <v>1.9</v>
      </c>
      <c r="AC104" s="14" t="s">
        <v>167</v>
      </c>
      <c r="AD104" s="14">
        <v>0.01</v>
      </c>
      <c r="AE104" s="11" t="s">
        <v>150</v>
      </c>
      <c r="AF104" s="35" t="s">
        <v>20</v>
      </c>
      <c r="AG104" s="41">
        <f t="shared" si="10"/>
        <v>74</v>
      </c>
      <c r="AH104" s="147" t="str">
        <f t="shared" si="11"/>
        <v>日南市</v>
      </c>
      <c r="AI104" s="17" t="s">
        <v>151</v>
      </c>
      <c r="AJ104" s="13"/>
      <c r="AK104" s="13"/>
      <c r="AL104" s="13"/>
      <c r="AM104" s="13"/>
      <c r="AN104" s="13"/>
      <c r="AO104" s="13"/>
      <c r="AP104" s="13"/>
      <c r="AQ104" s="13"/>
      <c r="AR104" s="13"/>
      <c r="AS104" s="14" t="s">
        <v>149</v>
      </c>
      <c r="AT104" s="13"/>
      <c r="AU104" s="13"/>
      <c r="AV104" s="13"/>
      <c r="AW104" s="13"/>
      <c r="AX104" s="13"/>
      <c r="AY104" s="13"/>
      <c r="AZ104" s="13"/>
      <c r="BA104" s="13"/>
      <c r="BB104" s="13"/>
      <c r="BC104" s="35" t="s">
        <v>20</v>
      </c>
      <c r="BD104" s="42"/>
      <c r="BE104" s="37"/>
      <c r="BF104" s="38"/>
      <c r="BH104" s="110" t="s">
        <v>11</v>
      </c>
    </row>
    <row r="105" spans="1:61" s="29" customFormat="1" ht="27" customHeight="1">
      <c r="A105" s="32"/>
      <c r="B105" s="5">
        <v>75</v>
      </c>
      <c r="C105" s="34" t="str">
        <f t="shared" si="12"/>
        <v>串間市</v>
      </c>
      <c r="D105" s="10" t="s">
        <v>155</v>
      </c>
      <c r="E105" s="10" t="s">
        <v>157</v>
      </c>
      <c r="F105" s="10" t="s">
        <v>150</v>
      </c>
      <c r="G105" s="10" t="s">
        <v>160</v>
      </c>
      <c r="H105" s="10" t="s">
        <v>150</v>
      </c>
      <c r="I105" s="10" t="s">
        <v>153</v>
      </c>
      <c r="J105" s="11"/>
      <c r="K105" s="13" t="s">
        <v>158</v>
      </c>
      <c r="L105" s="14" t="s">
        <v>145</v>
      </c>
      <c r="M105" s="14" t="s">
        <v>146</v>
      </c>
      <c r="N105" s="11" t="s">
        <v>146</v>
      </c>
      <c r="O105" s="14" t="s">
        <v>147</v>
      </c>
      <c r="P105" s="14" t="s">
        <v>145</v>
      </c>
      <c r="Q105" s="14" t="s">
        <v>148</v>
      </c>
      <c r="R105" s="14" t="s">
        <v>143</v>
      </c>
      <c r="S105" s="14" t="s">
        <v>149</v>
      </c>
      <c r="T105" s="14" t="s">
        <v>144</v>
      </c>
      <c r="U105" s="14" t="s">
        <v>144</v>
      </c>
      <c r="V105" s="14" t="s">
        <v>146</v>
      </c>
      <c r="W105" s="14" t="s">
        <v>149</v>
      </c>
      <c r="X105" s="14" t="s">
        <v>155</v>
      </c>
      <c r="Y105" s="14" t="s">
        <v>145</v>
      </c>
      <c r="Z105" s="14" t="s">
        <v>144</v>
      </c>
      <c r="AA105" s="14" t="s">
        <v>144</v>
      </c>
      <c r="AB105" s="14">
        <v>0.17</v>
      </c>
      <c r="AC105" s="14" t="s">
        <v>167</v>
      </c>
      <c r="AD105" s="14">
        <v>0.02</v>
      </c>
      <c r="AE105" s="11" t="s">
        <v>150</v>
      </c>
      <c r="AF105" s="40" t="s">
        <v>20</v>
      </c>
      <c r="AG105" s="41">
        <f t="shared" si="10"/>
        <v>75</v>
      </c>
      <c r="AH105" s="147" t="str">
        <f t="shared" si="11"/>
        <v>串間市</v>
      </c>
      <c r="AI105" s="17" t="s">
        <v>151</v>
      </c>
      <c r="AJ105" s="11"/>
      <c r="AK105" s="11"/>
      <c r="AL105" s="11"/>
      <c r="AM105" s="11"/>
      <c r="AN105" s="11"/>
      <c r="AO105" s="11"/>
      <c r="AP105" s="11"/>
      <c r="AQ105" s="11"/>
      <c r="AR105" s="11"/>
      <c r="AS105" s="14" t="s">
        <v>149</v>
      </c>
      <c r="AT105" s="11"/>
      <c r="AU105" s="11"/>
      <c r="AV105" s="11"/>
      <c r="AW105" s="11"/>
      <c r="AX105" s="11"/>
      <c r="AY105" s="11"/>
      <c r="AZ105" s="11"/>
      <c r="BA105" s="11"/>
      <c r="BB105" s="11"/>
      <c r="BC105" s="40" t="s">
        <v>20</v>
      </c>
      <c r="BD105" s="42"/>
      <c r="BE105" s="37"/>
      <c r="BF105" s="38"/>
      <c r="BH105" s="43" t="s">
        <v>141</v>
      </c>
    </row>
    <row r="106" spans="1:61" s="29" customFormat="1" ht="27" customHeight="1">
      <c r="A106" s="32"/>
      <c r="B106" s="5">
        <v>76</v>
      </c>
      <c r="C106" s="34" t="str">
        <f t="shared" si="12"/>
        <v>串間市</v>
      </c>
      <c r="D106" s="10" t="s">
        <v>155</v>
      </c>
      <c r="E106" s="10" t="s">
        <v>157</v>
      </c>
      <c r="F106" s="10" t="s">
        <v>150</v>
      </c>
      <c r="G106" s="10" t="s">
        <v>160</v>
      </c>
      <c r="H106" s="10" t="s">
        <v>150</v>
      </c>
      <c r="I106" s="10" t="s">
        <v>153</v>
      </c>
      <c r="J106" s="11"/>
      <c r="K106" s="13" t="s">
        <v>158</v>
      </c>
      <c r="L106" s="14" t="s">
        <v>145</v>
      </c>
      <c r="M106" s="14" t="s">
        <v>146</v>
      </c>
      <c r="N106" s="11" t="s">
        <v>146</v>
      </c>
      <c r="O106" s="14" t="s">
        <v>147</v>
      </c>
      <c r="P106" s="14" t="s">
        <v>145</v>
      </c>
      <c r="Q106" s="14" t="s">
        <v>148</v>
      </c>
      <c r="R106" s="14" t="s">
        <v>143</v>
      </c>
      <c r="S106" s="14" t="s">
        <v>149</v>
      </c>
      <c r="T106" s="14" t="s">
        <v>144</v>
      </c>
      <c r="U106" s="14" t="s">
        <v>144</v>
      </c>
      <c r="V106" s="14" t="s">
        <v>146</v>
      </c>
      <c r="W106" s="14" t="s">
        <v>149</v>
      </c>
      <c r="X106" s="14" t="s">
        <v>155</v>
      </c>
      <c r="Y106" s="14" t="s">
        <v>145</v>
      </c>
      <c r="Z106" s="14" t="s">
        <v>144</v>
      </c>
      <c r="AA106" s="14" t="s">
        <v>144</v>
      </c>
      <c r="AB106" s="14">
        <v>0.67</v>
      </c>
      <c r="AC106" s="14" t="s">
        <v>167</v>
      </c>
      <c r="AD106" s="14">
        <v>0.01</v>
      </c>
      <c r="AE106" s="11" t="s">
        <v>150</v>
      </c>
      <c r="AF106" s="40" t="s">
        <v>20</v>
      </c>
      <c r="AG106" s="41">
        <f t="shared" si="10"/>
        <v>76</v>
      </c>
      <c r="AH106" s="147" t="str">
        <f t="shared" si="11"/>
        <v>串間市</v>
      </c>
      <c r="AI106" s="15" t="s">
        <v>151</v>
      </c>
      <c r="AJ106" s="11"/>
      <c r="AK106" s="11"/>
      <c r="AL106" s="11"/>
      <c r="AM106" s="11"/>
      <c r="AN106" s="11"/>
      <c r="AO106" s="11"/>
      <c r="AP106" s="11"/>
      <c r="AQ106" s="11"/>
      <c r="AR106" s="11"/>
      <c r="AS106" s="14" t="s">
        <v>149</v>
      </c>
      <c r="AT106" s="11"/>
      <c r="AU106" s="11"/>
      <c r="AV106" s="11"/>
      <c r="AW106" s="11"/>
      <c r="AX106" s="11"/>
      <c r="AY106" s="11"/>
      <c r="AZ106" s="11"/>
      <c r="BA106" s="11"/>
      <c r="BB106" s="11"/>
      <c r="BC106" s="40" t="s">
        <v>20</v>
      </c>
      <c r="BD106" s="34"/>
      <c r="BE106" s="37"/>
      <c r="BF106" s="38"/>
      <c r="BH106" s="34" t="s">
        <v>54</v>
      </c>
    </row>
    <row r="107" spans="1:61" s="29" customFormat="1" ht="27" customHeight="1">
      <c r="A107" s="32"/>
      <c r="B107" s="5">
        <v>77</v>
      </c>
      <c r="C107" s="34" t="str">
        <f t="shared" si="12"/>
        <v>串間市</v>
      </c>
      <c r="D107" s="10" t="s">
        <v>155</v>
      </c>
      <c r="E107" s="10" t="s">
        <v>157</v>
      </c>
      <c r="F107" s="10" t="s">
        <v>150</v>
      </c>
      <c r="G107" s="10" t="s">
        <v>160</v>
      </c>
      <c r="H107" s="10" t="s">
        <v>150</v>
      </c>
      <c r="I107" s="10" t="s">
        <v>153</v>
      </c>
      <c r="J107" s="13"/>
      <c r="K107" s="13" t="s">
        <v>158</v>
      </c>
      <c r="L107" s="24" t="s">
        <v>145</v>
      </c>
      <c r="M107" s="24" t="s">
        <v>146</v>
      </c>
      <c r="N107" s="13" t="s">
        <v>146</v>
      </c>
      <c r="O107" s="24" t="s">
        <v>147</v>
      </c>
      <c r="P107" s="24" t="s">
        <v>145</v>
      </c>
      <c r="Q107" s="24" t="s">
        <v>148</v>
      </c>
      <c r="R107" s="24" t="s">
        <v>143</v>
      </c>
      <c r="S107" s="24" t="s">
        <v>149</v>
      </c>
      <c r="T107" s="24" t="s">
        <v>144</v>
      </c>
      <c r="U107" s="24" t="s">
        <v>144</v>
      </c>
      <c r="V107" s="24" t="s">
        <v>146</v>
      </c>
      <c r="W107" s="24" t="s">
        <v>149</v>
      </c>
      <c r="X107" s="24" t="s">
        <v>155</v>
      </c>
      <c r="Y107" s="24" t="s">
        <v>145</v>
      </c>
      <c r="Z107" s="24" t="s">
        <v>144</v>
      </c>
      <c r="AA107" s="24" t="s">
        <v>144</v>
      </c>
      <c r="AB107" s="168">
        <v>1</v>
      </c>
      <c r="AC107" s="14" t="s">
        <v>167</v>
      </c>
      <c r="AD107" s="24">
        <v>0.01</v>
      </c>
      <c r="AE107" s="13" t="s">
        <v>150</v>
      </c>
      <c r="AF107" s="35" t="s">
        <v>20</v>
      </c>
      <c r="AG107" s="67">
        <f t="shared" si="10"/>
        <v>77</v>
      </c>
      <c r="AH107" s="147" t="str">
        <f t="shared" si="11"/>
        <v>串間市</v>
      </c>
      <c r="AI107" s="16" t="s">
        <v>151</v>
      </c>
      <c r="AJ107" s="13"/>
      <c r="AK107" s="13"/>
      <c r="AL107" s="13"/>
      <c r="AM107" s="13"/>
      <c r="AN107" s="13"/>
      <c r="AO107" s="13"/>
      <c r="AP107" s="13"/>
      <c r="AQ107" s="13"/>
      <c r="AR107" s="13"/>
      <c r="AS107" s="24" t="s">
        <v>149</v>
      </c>
      <c r="AT107" s="20"/>
      <c r="AU107" s="20"/>
      <c r="AV107" s="20"/>
      <c r="AW107" s="20"/>
      <c r="AX107" s="20"/>
      <c r="AY107" s="20"/>
      <c r="AZ107" s="20"/>
      <c r="BA107" s="20"/>
      <c r="BB107" s="20"/>
      <c r="BC107" s="35" t="s">
        <v>20</v>
      </c>
      <c r="BD107" s="27"/>
      <c r="BE107" s="37"/>
      <c r="BF107" s="38"/>
      <c r="BH107" s="140" t="s">
        <v>54</v>
      </c>
    </row>
    <row r="108" spans="1:61" s="29" customFormat="1" ht="27" customHeight="1">
      <c r="A108" s="32"/>
      <c r="B108" s="5">
        <v>78</v>
      </c>
      <c r="C108" s="34" t="str">
        <f t="shared" si="12"/>
        <v>宮崎市</v>
      </c>
      <c r="D108" s="10" t="s">
        <v>155</v>
      </c>
      <c r="E108" s="10" t="s">
        <v>157</v>
      </c>
      <c r="F108" s="10" t="s">
        <v>150</v>
      </c>
      <c r="G108" s="10" t="s">
        <v>150</v>
      </c>
      <c r="H108" s="10" t="s">
        <v>150</v>
      </c>
      <c r="I108" s="10" t="s">
        <v>153</v>
      </c>
      <c r="J108" s="10"/>
      <c r="K108" s="13" t="s">
        <v>158</v>
      </c>
      <c r="L108" s="10" t="s">
        <v>165</v>
      </c>
      <c r="M108" s="24" t="s">
        <v>146</v>
      </c>
      <c r="N108" s="13" t="s">
        <v>146</v>
      </c>
      <c r="O108" s="24" t="s">
        <v>147</v>
      </c>
      <c r="P108" s="24" t="s">
        <v>165</v>
      </c>
      <c r="Q108" s="24" t="s">
        <v>165</v>
      </c>
      <c r="R108" s="24" t="s">
        <v>165</v>
      </c>
      <c r="S108" s="24" t="s">
        <v>149</v>
      </c>
      <c r="T108" s="24" t="s">
        <v>145</v>
      </c>
      <c r="U108" s="24" t="s">
        <v>144</v>
      </c>
      <c r="V108" s="24" t="s">
        <v>146</v>
      </c>
      <c r="W108" s="24" t="s">
        <v>149</v>
      </c>
      <c r="X108" s="24" t="s">
        <v>155</v>
      </c>
      <c r="Y108" s="24" t="s">
        <v>145</v>
      </c>
      <c r="Z108" s="24" t="s">
        <v>144</v>
      </c>
      <c r="AA108" s="24" t="s">
        <v>144</v>
      </c>
      <c r="AB108" s="10">
        <v>2.8</v>
      </c>
      <c r="AC108" s="10" t="s">
        <v>172</v>
      </c>
      <c r="AD108" s="24">
        <v>0.01</v>
      </c>
      <c r="AE108" s="13" t="s">
        <v>150</v>
      </c>
      <c r="AF108" s="10" t="s">
        <v>13</v>
      </c>
      <c r="AG108" s="5">
        <f>B108</f>
        <v>78</v>
      </c>
      <c r="AH108" s="147" t="str">
        <f t="shared" si="11"/>
        <v>宮崎市</v>
      </c>
      <c r="AI108" s="16" t="s">
        <v>165</v>
      </c>
      <c r="AJ108" s="16" t="s">
        <v>165</v>
      </c>
      <c r="AK108" s="16" t="s">
        <v>165</v>
      </c>
      <c r="AL108" s="10" t="s">
        <v>173</v>
      </c>
      <c r="AM108" s="10" t="s">
        <v>154</v>
      </c>
      <c r="AN108" s="10" t="s">
        <v>156</v>
      </c>
      <c r="AO108" s="10" t="s">
        <v>171</v>
      </c>
      <c r="AP108" s="10" t="s">
        <v>171</v>
      </c>
      <c r="AQ108" s="10" t="s">
        <v>171</v>
      </c>
      <c r="AR108" s="10" t="s">
        <v>173</v>
      </c>
      <c r="AS108" s="10" t="s">
        <v>163</v>
      </c>
      <c r="AT108" s="10" t="s">
        <v>173</v>
      </c>
      <c r="AU108" s="10" t="s">
        <v>164</v>
      </c>
      <c r="AV108" s="10" t="s">
        <v>173</v>
      </c>
      <c r="AW108" s="10" t="s">
        <v>174</v>
      </c>
      <c r="AX108" s="10" t="s">
        <v>165</v>
      </c>
      <c r="AY108" s="10" t="s">
        <v>165</v>
      </c>
      <c r="AZ108" s="10" t="s">
        <v>161</v>
      </c>
      <c r="BA108" s="10" t="s">
        <v>164</v>
      </c>
      <c r="BB108" s="10" t="s">
        <v>165</v>
      </c>
      <c r="BC108" s="10" t="s">
        <v>13</v>
      </c>
      <c r="BD108" s="36"/>
      <c r="BH108" s="137" t="s">
        <v>13</v>
      </c>
      <c r="BI108" s="121"/>
    </row>
    <row r="109" spans="1:61" s="29" customFormat="1" ht="27" customHeight="1">
      <c r="A109" s="32"/>
      <c r="B109" s="5">
        <v>79</v>
      </c>
      <c r="C109" s="34" t="str">
        <f t="shared" si="12"/>
        <v>宮崎市</v>
      </c>
      <c r="D109" s="10" t="s">
        <v>155</v>
      </c>
      <c r="E109" s="10" t="s">
        <v>157</v>
      </c>
      <c r="F109" s="10" t="s">
        <v>150</v>
      </c>
      <c r="G109" s="10" t="s">
        <v>150</v>
      </c>
      <c r="H109" s="10" t="s">
        <v>150</v>
      </c>
      <c r="I109" s="10" t="s">
        <v>153</v>
      </c>
      <c r="J109" s="10"/>
      <c r="K109" s="13" t="s">
        <v>158</v>
      </c>
      <c r="L109" s="10" t="s">
        <v>165</v>
      </c>
      <c r="M109" s="24" t="s">
        <v>146</v>
      </c>
      <c r="N109" s="13" t="s">
        <v>146</v>
      </c>
      <c r="O109" s="24" t="s">
        <v>147</v>
      </c>
      <c r="P109" s="24" t="s">
        <v>165</v>
      </c>
      <c r="Q109" s="24" t="s">
        <v>165</v>
      </c>
      <c r="R109" s="24" t="s">
        <v>165</v>
      </c>
      <c r="S109" s="24" t="s">
        <v>149</v>
      </c>
      <c r="T109" s="24" t="s">
        <v>145</v>
      </c>
      <c r="U109" s="24" t="s">
        <v>144</v>
      </c>
      <c r="V109" s="24" t="s">
        <v>146</v>
      </c>
      <c r="W109" s="24" t="s">
        <v>149</v>
      </c>
      <c r="X109" s="24" t="s">
        <v>155</v>
      </c>
      <c r="Y109" s="24" t="s">
        <v>145</v>
      </c>
      <c r="Z109" s="24" t="s">
        <v>144</v>
      </c>
      <c r="AA109" s="24" t="s">
        <v>144</v>
      </c>
      <c r="AB109" s="10">
        <v>1.4</v>
      </c>
      <c r="AC109" s="10" t="s">
        <v>172</v>
      </c>
      <c r="AD109" s="24">
        <v>0.01</v>
      </c>
      <c r="AE109" s="13" t="s">
        <v>150</v>
      </c>
      <c r="AF109" s="10" t="s">
        <v>13</v>
      </c>
      <c r="AG109" s="5">
        <f>B109</f>
        <v>79</v>
      </c>
      <c r="AH109" s="147" t="str">
        <f t="shared" si="11"/>
        <v>宮崎市</v>
      </c>
      <c r="AI109" s="16" t="s">
        <v>165</v>
      </c>
      <c r="AJ109" s="16" t="s">
        <v>165</v>
      </c>
      <c r="AK109" s="16" t="s">
        <v>165</v>
      </c>
      <c r="AL109" s="10" t="s">
        <v>173</v>
      </c>
      <c r="AM109" s="10" t="s">
        <v>154</v>
      </c>
      <c r="AN109" s="10" t="s">
        <v>156</v>
      </c>
      <c r="AO109" s="10" t="s">
        <v>171</v>
      </c>
      <c r="AP109" s="10" t="s">
        <v>171</v>
      </c>
      <c r="AQ109" s="10" t="s">
        <v>171</v>
      </c>
      <c r="AR109" s="10" t="s">
        <v>173</v>
      </c>
      <c r="AS109" s="10" t="s">
        <v>163</v>
      </c>
      <c r="AT109" s="10" t="s">
        <v>173</v>
      </c>
      <c r="AU109" s="10" t="s">
        <v>164</v>
      </c>
      <c r="AV109" s="10" t="s">
        <v>173</v>
      </c>
      <c r="AW109" s="10" t="s">
        <v>174</v>
      </c>
      <c r="AX109" s="10" t="s">
        <v>165</v>
      </c>
      <c r="AY109" s="10" t="s">
        <v>165</v>
      </c>
      <c r="AZ109" s="10" t="s">
        <v>161</v>
      </c>
      <c r="BA109" s="10" t="s">
        <v>164</v>
      </c>
      <c r="BB109" s="10" t="s">
        <v>165</v>
      </c>
      <c r="BC109" s="10" t="s">
        <v>13</v>
      </c>
      <c r="BD109" s="36"/>
      <c r="BE109" s="37"/>
      <c r="BF109" s="38"/>
      <c r="BH109" s="138" t="s">
        <v>13</v>
      </c>
      <c r="BI109" s="121"/>
    </row>
    <row r="110" spans="1:61" s="29" customFormat="1" ht="27" customHeight="1">
      <c r="A110" s="32"/>
      <c r="B110" s="5">
        <v>80</v>
      </c>
      <c r="C110" s="34" t="str">
        <f t="shared" si="12"/>
        <v>宮崎市</v>
      </c>
      <c r="D110" s="10" t="s">
        <v>155</v>
      </c>
      <c r="E110" s="10" t="s">
        <v>157</v>
      </c>
      <c r="F110" s="10" t="s">
        <v>150</v>
      </c>
      <c r="G110" s="10" t="s">
        <v>150</v>
      </c>
      <c r="H110" s="10" t="s">
        <v>150</v>
      </c>
      <c r="I110" s="10" t="s">
        <v>153</v>
      </c>
      <c r="J110" s="10"/>
      <c r="K110" s="13" t="s">
        <v>158</v>
      </c>
      <c r="L110" s="10" t="s">
        <v>165</v>
      </c>
      <c r="M110" s="24" t="s">
        <v>146</v>
      </c>
      <c r="N110" s="13" t="s">
        <v>146</v>
      </c>
      <c r="O110" s="24" t="s">
        <v>147</v>
      </c>
      <c r="P110" s="24" t="s">
        <v>165</v>
      </c>
      <c r="Q110" s="24" t="s">
        <v>165</v>
      </c>
      <c r="R110" s="24" t="s">
        <v>165</v>
      </c>
      <c r="S110" s="24" t="s">
        <v>149</v>
      </c>
      <c r="T110" s="24" t="s">
        <v>145</v>
      </c>
      <c r="U110" s="24" t="s">
        <v>144</v>
      </c>
      <c r="V110" s="24" t="s">
        <v>146</v>
      </c>
      <c r="W110" s="24" t="s">
        <v>149</v>
      </c>
      <c r="X110" s="24" t="s">
        <v>155</v>
      </c>
      <c r="Y110" s="24" t="s">
        <v>145</v>
      </c>
      <c r="Z110" s="24" t="s">
        <v>144</v>
      </c>
      <c r="AA110" s="24" t="s">
        <v>144</v>
      </c>
      <c r="AB110" s="10">
        <v>0.99</v>
      </c>
      <c r="AC110" s="10" t="s">
        <v>172</v>
      </c>
      <c r="AD110" s="24">
        <v>0.02</v>
      </c>
      <c r="AE110" s="13" t="s">
        <v>150</v>
      </c>
      <c r="AF110" s="10" t="s">
        <v>13</v>
      </c>
      <c r="AG110" s="5">
        <f>B110</f>
        <v>80</v>
      </c>
      <c r="AH110" s="147" t="str">
        <f t="shared" si="11"/>
        <v>宮崎市</v>
      </c>
      <c r="AI110" s="16" t="s">
        <v>165</v>
      </c>
      <c r="AJ110" s="16" t="s">
        <v>165</v>
      </c>
      <c r="AK110" s="16" t="s">
        <v>165</v>
      </c>
      <c r="AL110" s="10" t="s">
        <v>173</v>
      </c>
      <c r="AM110" s="10" t="s">
        <v>154</v>
      </c>
      <c r="AN110" s="10" t="s">
        <v>156</v>
      </c>
      <c r="AO110" s="10" t="s">
        <v>171</v>
      </c>
      <c r="AP110" s="10" t="s">
        <v>171</v>
      </c>
      <c r="AQ110" s="10" t="s">
        <v>171</v>
      </c>
      <c r="AR110" s="10" t="s">
        <v>173</v>
      </c>
      <c r="AS110" s="10" t="s">
        <v>163</v>
      </c>
      <c r="AT110" s="10" t="s">
        <v>173</v>
      </c>
      <c r="AU110" s="10" t="s">
        <v>164</v>
      </c>
      <c r="AV110" s="10" t="s">
        <v>173</v>
      </c>
      <c r="AW110" s="10" t="s">
        <v>174</v>
      </c>
      <c r="AX110" s="10" t="s">
        <v>165</v>
      </c>
      <c r="AY110" s="10" t="s">
        <v>165</v>
      </c>
      <c r="AZ110" s="10" t="s">
        <v>161</v>
      </c>
      <c r="BA110" s="10" t="s">
        <v>164</v>
      </c>
      <c r="BB110" s="10" t="s">
        <v>165</v>
      </c>
      <c r="BC110" s="10" t="s">
        <v>13</v>
      </c>
      <c r="BD110" s="36"/>
      <c r="BE110" s="37"/>
      <c r="BF110" s="38"/>
      <c r="BH110" s="138" t="s">
        <v>13</v>
      </c>
      <c r="BI110" s="124"/>
    </row>
    <row r="111" spans="1:61" s="29" customFormat="1" ht="27" customHeight="1">
      <c r="A111" s="32"/>
      <c r="B111" s="28"/>
      <c r="C111" s="62"/>
      <c r="D111" s="102"/>
      <c r="E111" s="102"/>
      <c r="F111" s="102"/>
      <c r="G111" s="102"/>
      <c r="H111" s="102"/>
      <c r="I111" s="102"/>
      <c r="J111" s="60"/>
      <c r="K111" s="60"/>
      <c r="L111" s="102"/>
      <c r="M111" s="102"/>
      <c r="N111" s="60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60"/>
      <c r="AF111" s="60"/>
      <c r="AG111" s="28"/>
      <c r="AH111" s="159"/>
      <c r="AI111" s="102"/>
      <c r="AJ111" s="60"/>
      <c r="AK111" s="60"/>
      <c r="AL111" s="60"/>
      <c r="AM111" s="60"/>
      <c r="AN111" s="60"/>
      <c r="AO111" s="60"/>
      <c r="AP111" s="60"/>
      <c r="AQ111" s="60"/>
      <c r="AR111" s="60"/>
      <c r="AS111" s="102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2"/>
      <c r="BE111" s="37"/>
      <c r="BF111" s="38"/>
      <c r="BH111" s="62"/>
    </row>
    <row r="112" spans="1:61" s="66" customFormat="1" ht="27.75" customHeight="1">
      <c r="A112" s="113"/>
      <c r="B112" s="127"/>
      <c r="C112" s="128"/>
      <c r="D112" s="115"/>
      <c r="E112" s="129"/>
      <c r="F112" s="115"/>
      <c r="G112" s="129"/>
      <c r="H112" s="129"/>
      <c r="I112" s="28"/>
      <c r="J112" s="113"/>
      <c r="K112" s="28"/>
      <c r="L112" s="130"/>
      <c r="O112" s="131"/>
      <c r="P112" s="131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129"/>
      <c r="AC112" s="129"/>
      <c r="AD112" s="129"/>
      <c r="AE112" s="129"/>
      <c r="AF112" s="28"/>
      <c r="AG112" s="127"/>
      <c r="AH112" s="162"/>
      <c r="AI112" s="129"/>
      <c r="AJ112" s="129"/>
      <c r="AK112" s="129"/>
      <c r="AL112" s="28"/>
      <c r="AM112" s="28"/>
      <c r="AN112" s="28"/>
      <c r="AO112" s="28"/>
      <c r="AP112" s="28"/>
      <c r="AQ112" s="28"/>
      <c r="AR112" s="28"/>
      <c r="AS112" s="28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28"/>
      <c r="BD112" s="105"/>
      <c r="BE112" s="37"/>
      <c r="BF112" s="79"/>
      <c r="BH112" s="128"/>
    </row>
    <row r="113" spans="1:60" s="66" customFormat="1" ht="27.75" customHeight="1">
      <c r="A113" s="28"/>
      <c r="B113" s="102"/>
      <c r="C113" s="6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92"/>
      <c r="AG113" s="102"/>
      <c r="AH113" s="159"/>
      <c r="AI113" s="102"/>
      <c r="AJ113" s="102"/>
      <c r="AK113" s="102"/>
      <c r="AL113" s="102"/>
      <c r="AM113" s="102"/>
      <c r="AN113" s="102"/>
      <c r="AO113" s="102"/>
      <c r="AP113" s="102"/>
      <c r="AQ113" s="102"/>
      <c r="AR113" s="102"/>
      <c r="AS113" s="102"/>
      <c r="AT113" s="102"/>
      <c r="AU113" s="102"/>
      <c r="AV113" s="102"/>
      <c r="AW113" s="102"/>
      <c r="AX113" s="102"/>
      <c r="AY113" s="102"/>
      <c r="AZ113" s="102"/>
      <c r="BA113" s="102"/>
      <c r="BB113" s="102"/>
      <c r="BC113" s="92"/>
      <c r="BD113" s="102"/>
      <c r="BE113" s="37"/>
      <c r="BF113" s="79"/>
      <c r="BH113" s="62"/>
    </row>
    <row r="114" spans="1:60" s="66" customFormat="1" ht="27.75" customHeight="1">
      <c r="A114" s="28"/>
      <c r="B114" s="102"/>
      <c r="C114" s="6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59"/>
      <c r="AI114" s="102"/>
      <c r="AJ114" s="102"/>
      <c r="AK114" s="102"/>
      <c r="AL114" s="102"/>
      <c r="AM114" s="102"/>
      <c r="AN114" s="102"/>
      <c r="AO114" s="102"/>
      <c r="AP114" s="102"/>
      <c r="AQ114" s="102"/>
      <c r="AR114" s="102"/>
      <c r="AS114" s="102"/>
      <c r="AT114" s="102"/>
      <c r="AU114" s="102"/>
      <c r="AV114" s="102"/>
      <c r="AW114" s="102"/>
      <c r="AX114" s="102"/>
      <c r="AY114" s="102"/>
      <c r="AZ114" s="102"/>
      <c r="BA114" s="102"/>
      <c r="BB114" s="102"/>
      <c r="BC114" s="102"/>
      <c r="BD114" s="102"/>
      <c r="BE114" s="37"/>
      <c r="BF114" s="79"/>
      <c r="BH114" s="62"/>
    </row>
    <row r="115" spans="1:60" s="66" customFormat="1" ht="27.75" customHeight="1">
      <c r="A115" s="28"/>
      <c r="B115" s="102"/>
      <c r="C115" s="62"/>
      <c r="D115" s="132"/>
      <c r="E115" s="132"/>
      <c r="F115" s="132"/>
      <c r="G115" s="132"/>
      <c r="H115" s="132"/>
      <c r="I115" s="132"/>
      <c r="J115" s="132"/>
      <c r="K115" s="13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133"/>
      <c r="AC115" s="92"/>
      <c r="AD115" s="92"/>
      <c r="AE115" s="92"/>
      <c r="AF115" s="102"/>
      <c r="AG115" s="102"/>
      <c r="AH115" s="159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2"/>
      <c r="AZ115" s="132"/>
      <c r="BA115" s="132"/>
      <c r="BB115" s="132"/>
      <c r="BC115" s="102"/>
      <c r="BD115" s="102"/>
      <c r="BE115" s="37"/>
      <c r="BF115" s="79"/>
      <c r="BH115" s="62"/>
    </row>
    <row r="116" spans="1:60" s="66" customFormat="1" ht="27.75" customHeight="1">
      <c r="A116" s="28"/>
      <c r="B116" s="28"/>
      <c r="C116" s="6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28"/>
      <c r="AH116" s="159"/>
      <c r="AI116" s="102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102"/>
      <c r="BD116" s="113"/>
      <c r="BE116" s="37"/>
      <c r="BF116" s="79"/>
      <c r="BH116" s="62"/>
    </row>
    <row r="117" spans="1:60" s="66" customFormat="1" ht="27.75" customHeight="1">
      <c r="A117" s="28"/>
      <c r="B117" s="28"/>
      <c r="C117" s="6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28"/>
      <c r="AH117" s="159"/>
      <c r="AI117" s="102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T117" s="102"/>
      <c r="AU117" s="102"/>
      <c r="AV117" s="102"/>
      <c r="AW117" s="102"/>
      <c r="AX117" s="102"/>
      <c r="AY117" s="102"/>
      <c r="AZ117" s="102"/>
      <c r="BA117" s="102"/>
      <c r="BB117" s="102"/>
      <c r="BC117" s="102"/>
      <c r="BD117" s="113"/>
      <c r="BE117" s="37"/>
      <c r="BF117" s="79"/>
      <c r="BH117" s="62"/>
    </row>
    <row r="118" spans="1:60" s="29" customFormat="1" ht="27.75" customHeight="1">
      <c r="A118" s="32"/>
      <c r="B118" s="28"/>
      <c r="C118" s="6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28"/>
      <c r="AH118" s="159"/>
      <c r="AI118" s="102"/>
      <c r="AJ118" s="102"/>
      <c r="AK118" s="102"/>
      <c r="AL118" s="102"/>
      <c r="AM118" s="102"/>
      <c r="AN118" s="102"/>
      <c r="AO118" s="102"/>
      <c r="AP118" s="102"/>
      <c r="AQ118" s="102"/>
      <c r="AR118" s="102"/>
      <c r="AS118" s="102"/>
      <c r="AT118" s="102"/>
      <c r="AU118" s="102"/>
      <c r="AV118" s="102"/>
      <c r="AW118" s="102"/>
      <c r="AX118" s="102"/>
      <c r="AY118" s="102"/>
      <c r="AZ118" s="102"/>
      <c r="BA118" s="102"/>
      <c r="BB118" s="102"/>
      <c r="BC118" s="102"/>
      <c r="BD118" s="113"/>
      <c r="BE118" s="37"/>
      <c r="BF118" s="38"/>
      <c r="BH118" s="62"/>
    </row>
    <row r="119" spans="1:60" s="29" customFormat="1" ht="34.5" customHeight="1">
      <c r="A119" s="32"/>
      <c r="B119" s="114"/>
      <c r="C119" s="71"/>
      <c r="D119" s="214"/>
      <c r="E119" s="214"/>
      <c r="F119" s="72" t="str">
        <f>F55</f>
        <v>　平成30年度　地下水質測定結果</v>
      </c>
      <c r="G119" s="64"/>
      <c r="H119" s="64"/>
      <c r="I119" s="32"/>
      <c r="J119" s="69"/>
      <c r="K119" s="32"/>
      <c r="L119" s="73"/>
      <c r="O119" s="63" t="s">
        <v>104</v>
      </c>
      <c r="P119" s="63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64"/>
      <c r="AC119" s="64"/>
      <c r="AD119" s="64"/>
      <c r="AE119" s="64"/>
      <c r="AF119" s="32"/>
      <c r="AG119" s="70"/>
      <c r="AH119" s="158"/>
      <c r="AI119" s="64"/>
      <c r="AJ119" s="64"/>
      <c r="AK119" s="64"/>
      <c r="AL119" s="32"/>
      <c r="AM119" s="32"/>
      <c r="AN119" s="32"/>
      <c r="AO119" s="32"/>
      <c r="AP119" s="32"/>
      <c r="AQ119" s="32"/>
      <c r="AR119" s="32"/>
      <c r="AS119" s="32"/>
      <c r="AT119" s="69"/>
      <c r="AU119" s="69"/>
      <c r="AV119" s="69"/>
      <c r="AW119" s="69"/>
      <c r="AX119" s="69"/>
      <c r="AY119" s="69"/>
      <c r="AZ119" s="69"/>
      <c r="BA119" s="69"/>
      <c r="BB119" s="69"/>
      <c r="BC119" s="32"/>
      <c r="BD119" s="75"/>
      <c r="BE119" s="78"/>
      <c r="BF119" s="38"/>
    </row>
    <row r="120" spans="1:60" s="29" customFormat="1" ht="20.100000000000001" customHeight="1">
      <c r="A120" s="32"/>
      <c r="B120" s="185" t="s">
        <v>47</v>
      </c>
      <c r="C120" s="187" t="s">
        <v>48</v>
      </c>
      <c r="D120" s="199" t="s">
        <v>14</v>
      </c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  <c r="AF120" s="193" t="s">
        <v>55</v>
      </c>
      <c r="AG120" s="185" t="s">
        <v>47</v>
      </c>
      <c r="AH120" s="195" t="s">
        <v>48</v>
      </c>
      <c r="AI120" s="173" t="s">
        <v>22</v>
      </c>
      <c r="AJ120" s="174"/>
      <c r="AK120" s="174"/>
      <c r="AL120" s="174"/>
      <c r="AM120" s="174"/>
      <c r="AN120" s="174"/>
      <c r="AO120" s="174"/>
      <c r="AP120" s="174"/>
      <c r="AQ120" s="174"/>
      <c r="AR120" s="174"/>
      <c r="AS120" s="174"/>
      <c r="AT120" s="174"/>
      <c r="AU120" s="174"/>
      <c r="AV120" s="174"/>
      <c r="AW120" s="174"/>
      <c r="AX120" s="174"/>
      <c r="AY120" s="174"/>
      <c r="AZ120" s="174"/>
      <c r="BA120" s="174"/>
      <c r="BB120" s="175"/>
      <c r="BC120" s="176" t="s">
        <v>55</v>
      </c>
      <c r="BD120" s="178" t="s">
        <v>29</v>
      </c>
      <c r="BE120" s="78"/>
      <c r="BF120" s="38"/>
      <c r="BH120" s="197" t="s">
        <v>48</v>
      </c>
    </row>
    <row r="121" spans="1:60" s="29" customFormat="1" ht="20.100000000000001" customHeight="1">
      <c r="A121" s="32"/>
      <c r="B121" s="186"/>
      <c r="C121" s="188"/>
      <c r="D121" s="199" t="s">
        <v>15</v>
      </c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4"/>
      <c r="AG121" s="186"/>
      <c r="AH121" s="196"/>
      <c r="AI121" s="182" t="s">
        <v>23</v>
      </c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183"/>
      <c r="AT121" s="183"/>
      <c r="AU121" s="183"/>
      <c r="AV121" s="183"/>
      <c r="AW121" s="183"/>
      <c r="AX121" s="183"/>
      <c r="AY121" s="183"/>
      <c r="AZ121" s="183"/>
      <c r="BA121" s="183"/>
      <c r="BB121" s="184"/>
      <c r="BC121" s="177"/>
      <c r="BD121" s="179"/>
      <c r="BE121" s="37"/>
      <c r="BF121" s="38"/>
      <c r="BH121" s="179"/>
    </row>
    <row r="122" spans="1:60" s="29" customFormat="1" ht="57" customHeight="1">
      <c r="A122" s="32"/>
      <c r="B122" s="186"/>
      <c r="C122" s="189"/>
      <c r="D122" s="88" t="s">
        <v>40</v>
      </c>
      <c r="E122" s="89" t="s">
        <v>60</v>
      </c>
      <c r="F122" s="89" t="s">
        <v>41</v>
      </c>
      <c r="G122" s="89" t="s">
        <v>61</v>
      </c>
      <c r="H122" s="89" t="s">
        <v>42</v>
      </c>
      <c r="I122" s="90" t="s">
        <v>43</v>
      </c>
      <c r="J122" s="90" t="s">
        <v>62</v>
      </c>
      <c r="K122" s="90" t="s">
        <v>16</v>
      </c>
      <c r="L122" s="84" t="s">
        <v>63</v>
      </c>
      <c r="M122" s="86" t="s">
        <v>64</v>
      </c>
      <c r="N122" s="146" t="s">
        <v>128</v>
      </c>
      <c r="O122" s="86" t="s">
        <v>65</v>
      </c>
      <c r="P122" s="86" t="s">
        <v>66</v>
      </c>
      <c r="Q122" s="86" t="s">
        <v>95</v>
      </c>
      <c r="R122" s="86" t="s">
        <v>67</v>
      </c>
      <c r="S122" s="86" t="s">
        <v>68</v>
      </c>
      <c r="T122" s="86" t="s">
        <v>69</v>
      </c>
      <c r="U122" s="86" t="s">
        <v>70</v>
      </c>
      <c r="V122" s="86" t="s">
        <v>71</v>
      </c>
      <c r="W122" s="86" t="s">
        <v>17</v>
      </c>
      <c r="X122" s="86" t="s">
        <v>18</v>
      </c>
      <c r="Y122" s="86" t="s">
        <v>72</v>
      </c>
      <c r="Z122" s="86" t="s">
        <v>44</v>
      </c>
      <c r="AA122" s="86" t="s">
        <v>19</v>
      </c>
      <c r="AB122" s="91" t="s">
        <v>49</v>
      </c>
      <c r="AC122" s="92" t="s">
        <v>45</v>
      </c>
      <c r="AD122" s="86" t="s">
        <v>46</v>
      </c>
      <c r="AE122" s="106" t="s">
        <v>96</v>
      </c>
      <c r="AF122" s="177"/>
      <c r="AG122" s="186"/>
      <c r="AH122" s="196"/>
      <c r="AI122" s="4" t="s">
        <v>73</v>
      </c>
      <c r="AJ122" s="2" t="s">
        <v>74</v>
      </c>
      <c r="AK122" s="2" t="s">
        <v>75</v>
      </c>
      <c r="AL122" s="2" t="s">
        <v>76</v>
      </c>
      <c r="AM122" s="2" t="s">
        <v>77</v>
      </c>
      <c r="AN122" s="2" t="s">
        <v>78</v>
      </c>
      <c r="AO122" s="2" t="s">
        <v>79</v>
      </c>
      <c r="AP122" s="2" t="s">
        <v>50</v>
      </c>
      <c r="AQ122" s="2" t="s">
        <v>80</v>
      </c>
      <c r="AR122" s="2" t="s">
        <v>81</v>
      </c>
      <c r="AS122" s="2" t="s">
        <v>24</v>
      </c>
      <c r="AT122" s="2" t="s">
        <v>82</v>
      </c>
      <c r="AU122" s="2" t="s">
        <v>83</v>
      </c>
      <c r="AV122" s="2" t="s">
        <v>84</v>
      </c>
      <c r="AW122" s="2" t="s">
        <v>85</v>
      </c>
      <c r="AX122" s="2" t="s">
        <v>25</v>
      </c>
      <c r="AY122" s="2" t="s">
        <v>26</v>
      </c>
      <c r="AZ122" s="2" t="s">
        <v>27</v>
      </c>
      <c r="BA122" s="2" t="s">
        <v>86</v>
      </c>
      <c r="BB122" s="1" t="s">
        <v>28</v>
      </c>
      <c r="BC122" s="177"/>
      <c r="BD122" s="179"/>
      <c r="BE122" s="37"/>
      <c r="BF122" s="38"/>
      <c r="BH122" s="198"/>
    </row>
    <row r="123" spans="1:60" s="29" customFormat="1" ht="27" customHeight="1">
      <c r="A123" s="32"/>
      <c r="B123" s="41">
        <v>81</v>
      </c>
      <c r="C123" s="46" t="str">
        <f>BH123</f>
        <v>延岡市</v>
      </c>
      <c r="D123" s="11"/>
      <c r="E123" s="11"/>
      <c r="F123" s="11"/>
      <c r="G123" s="11"/>
      <c r="H123" s="11"/>
      <c r="I123" s="10" t="s">
        <v>154</v>
      </c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4"/>
      <c r="AC123" s="11"/>
      <c r="AD123" s="11"/>
      <c r="AE123" s="11"/>
      <c r="AF123" s="20" t="s">
        <v>20</v>
      </c>
      <c r="AG123" s="41">
        <f t="shared" ref="AG123:AG150" si="13">B123</f>
        <v>81</v>
      </c>
      <c r="AH123" s="163" t="str">
        <f t="shared" ref="AH123:AH151" si="14">BH123</f>
        <v>延岡市</v>
      </c>
      <c r="AI123" s="12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20" t="s">
        <v>20</v>
      </c>
      <c r="BD123" s="42"/>
      <c r="BE123" s="37"/>
      <c r="BF123" s="38"/>
      <c r="BH123" s="110" t="s">
        <v>1</v>
      </c>
    </row>
    <row r="124" spans="1:60" s="29" customFormat="1" ht="27" customHeight="1">
      <c r="A124" s="32"/>
      <c r="B124" s="41">
        <v>82</v>
      </c>
      <c r="C124" s="46" t="str">
        <f>BH124</f>
        <v>延岡市</v>
      </c>
      <c r="D124" s="11"/>
      <c r="E124" s="11"/>
      <c r="F124" s="11"/>
      <c r="G124" s="11"/>
      <c r="H124" s="11"/>
      <c r="I124" s="10" t="s">
        <v>154</v>
      </c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4"/>
      <c r="AC124" s="11"/>
      <c r="AD124" s="11"/>
      <c r="AE124" s="11"/>
      <c r="AF124" s="20" t="s">
        <v>20</v>
      </c>
      <c r="AG124" s="41">
        <f t="shared" si="13"/>
        <v>82</v>
      </c>
      <c r="AH124" s="163" t="str">
        <f t="shared" si="14"/>
        <v>延岡市</v>
      </c>
      <c r="AI124" s="12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20" t="s">
        <v>20</v>
      </c>
      <c r="BD124" s="42"/>
      <c r="BE124" s="37"/>
      <c r="BF124" s="38"/>
      <c r="BH124" s="110" t="s">
        <v>1</v>
      </c>
    </row>
    <row r="125" spans="1:60" s="29" customFormat="1" ht="27" customHeight="1">
      <c r="A125" s="32"/>
      <c r="B125" s="41">
        <v>83</v>
      </c>
      <c r="C125" s="46" t="str">
        <f t="shared" ref="C125:C151" si="15">BH125</f>
        <v>延岡市</v>
      </c>
      <c r="D125" s="11"/>
      <c r="E125" s="11"/>
      <c r="F125" s="11"/>
      <c r="G125" s="11"/>
      <c r="H125" s="11"/>
      <c r="I125" s="10" t="s">
        <v>154</v>
      </c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4"/>
      <c r="AC125" s="11"/>
      <c r="AD125" s="11"/>
      <c r="AE125" s="11"/>
      <c r="AF125" s="20" t="s">
        <v>20</v>
      </c>
      <c r="AG125" s="41">
        <f t="shared" si="13"/>
        <v>83</v>
      </c>
      <c r="AH125" s="163" t="str">
        <f t="shared" si="14"/>
        <v>延岡市</v>
      </c>
      <c r="AI125" s="12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20" t="s">
        <v>20</v>
      </c>
      <c r="BD125" s="110"/>
      <c r="BE125" s="37"/>
      <c r="BF125" s="38"/>
      <c r="BH125" s="110" t="s">
        <v>1</v>
      </c>
    </row>
    <row r="126" spans="1:60" s="29" customFormat="1" ht="27" customHeight="1">
      <c r="A126" s="32"/>
      <c r="B126" s="41">
        <v>84</v>
      </c>
      <c r="C126" s="46" t="str">
        <f t="shared" si="15"/>
        <v>延岡市</v>
      </c>
      <c r="D126" s="11"/>
      <c r="E126" s="11"/>
      <c r="F126" s="10" t="s">
        <v>159</v>
      </c>
      <c r="G126" s="11"/>
      <c r="H126" s="11"/>
      <c r="I126" s="11"/>
      <c r="J126" s="11"/>
      <c r="K126" s="11"/>
      <c r="L126" s="14" t="s">
        <v>145</v>
      </c>
      <c r="M126" s="14" t="s">
        <v>146</v>
      </c>
      <c r="N126" s="44" t="s">
        <v>162</v>
      </c>
      <c r="O126" s="14" t="s">
        <v>147</v>
      </c>
      <c r="P126" s="14" t="s">
        <v>145</v>
      </c>
      <c r="Q126" s="14" t="s">
        <v>148</v>
      </c>
      <c r="R126" s="14" t="s">
        <v>143</v>
      </c>
      <c r="S126" s="14" t="s">
        <v>149</v>
      </c>
      <c r="T126" s="14">
        <v>1E-3</v>
      </c>
      <c r="U126" s="14">
        <v>4.0000000000000001E-3</v>
      </c>
      <c r="V126" s="14" t="s">
        <v>146</v>
      </c>
      <c r="W126" s="11"/>
      <c r="X126" s="11"/>
      <c r="Y126" s="11"/>
      <c r="Z126" s="14" t="s">
        <v>144</v>
      </c>
      <c r="AA126" s="11"/>
      <c r="AB126" s="14"/>
      <c r="AC126" s="11"/>
      <c r="AD126" s="11"/>
      <c r="AE126" s="14"/>
      <c r="AF126" s="20" t="s">
        <v>20</v>
      </c>
      <c r="AG126" s="41">
        <f t="shared" si="13"/>
        <v>84</v>
      </c>
      <c r="AH126" s="163" t="str">
        <f t="shared" si="14"/>
        <v>延岡市</v>
      </c>
      <c r="AI126" s="12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20" t="s">
        <v>20</v>
      </c>
      <c r="BD126" s="42"/>
      <c r="BE126" s="37"/>
      <c r="BF126" s="38"/>
      <c r="BH126" s="110" t="s">
        <v>1</v>
      </c>
    </row>
    <row r="127" spans="1:60" s="29" customFormat="1" ht="27" customHeight="1">
      <c r="A127" s="32"/>
      <c r="B127" s="41">
        <v>85</v>
      </c>
      <c r="C127" s="46" t="str">
        <f t="shared" si="15"/>
        <v>延岡市</v>
      </c>
      <c r="D127" s="11"/>
      <c r="E127" s="11"/>
      <c r="F127" s="11"/>
      <c r="G127" s="11"/>
      <c r="H127" s="11"/>
      <c r="I127" s="11"/>
      <c r="J127" s="11"/>
      <c r="K127" s="11"/>
      <c r="L127" s="153" t="s">
        <v>164</v>
      </c>
      <c r="M127" s="10" t="s">
        <v>146</v>
      </c>
      <c r="N127" s="169">
        <v>1E-3</v>
      </c>
      <c r="O127" s="10" t="s">
        <v>147</v>
      </c>
      <c r="P127" s="154" t="s">
        <v>164</v>
      </c>
      <c r="Q127" s="155" t="s">
        <v>170</v>
      </c>
      <c r="R127" s="154" t="s">
        <v>168</v>
      </c>
      <c r="S127" s="10" t="s">
        <v>149</v>
      </c>
      <c r="T127" s="155" t="s">
        <v>165</v>
      </c>
      <c r="U127" s="153" t="s">
        <v>144</v>
      </c>
      <c r="V127" s="10" t="s">
        <v>146</v>
      </c>
      <c r="W127" s="39"/>
      <c r="X127" s="11"/>
      <c r="Y127" s="11"/>
      <c r="Z127" s="14" t="s">
        <v>144</v>
      </c>
      <c r="AA127" s="11"/>
      <c r="AB127" s="14"/>
      <c r="AC127" s="11"/>
      <c r="AD127" s="11"/>
      <c r="AE127" s="14"/>
      <c r="AF127" s="20" t="s">
        <v>20</v>
      </c>
      <c r="AG127" s="41">
        <f t="shared" si="13"/>
        <v>85</v>
      </c>
      <c r="AH127" s="163" t="str">
        <f t="shared" si="14"/>
        <v>延岡市</v>
      </c>
      <c r="AI127" s="12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20" t="s">
        <v>20</v>
      </c>
      <c r="BD127" s="148"/>
      <c r="BE127" s="37"/>
      <c r="BF127" s="38"/>
      <c r="BH127" s="110" t="s">
        <v>1</v>
      </c>
    </row>
    <row r="128" spans="1:60" s="29" customFormat="1" ht="27" customHeight="1">
      <c r="A128" s="32"/>
      <c r="B128" s="41">
        <v>86</v>
      </c>
      <c r="C128" s="46" t="str">
        <f t="shared" si="15"/>
        <v>延岡市</v>
      </c>
      <c r="D128" s="11"/>
      <c r="E128" s="11"/>
      <c r="F128" s="11"/>
      <c r="G128" s="11"/>
      <c r="H128" s="11"/>
      <c r="I128" s="11"/>
      <c r="J128" s="11"/>
      <c r="K128" s="11"/>
      <c r="L128" s="153" t="s">
        <v>164</v>
      </c>
      <c r="M128" s="10" t="s">
        <v>146</v>
      </c>
      <c r="N128" s="154">
        <v>1.6999999999999999E-3</v>
      </c>
      <c r="O128" s="10" t="s">
        <v>147</v>
      </c>
      <c r="P128" s="154" t="s">
        <v>164</v>
      </c>
      <c r="Q128" s="170">
        <v>0.01</v>
      </c>
      <c r="R128" s="154" t="s">
        <v>168</v>
      </c>
      <c r="S128" s="10" t="s">
        <v>149</v>
      </c>
      <c r="T128" s="156" t="s">
        <v>165</v>
      </c>
      <c r="U128" s="153" t="s">
        <v>144</v>
      </c>
      <c r="V128" s="10" t="s">
        <v>146</v>
      </c>
      <c r="W128" s="39"/>
      <c r="X128" s="11"/>
      <c r="Y128" s="11"/>
      <c r="Z128" s="14" t="s">
        <v>144</v>
      </c>
      <c r="AA128" s="11"/>
      <c r="AB128" s="14"/>
      <c r="AC128" s="11"/>
      <c r="AD128" s="11"/>
      <c r="AE128" s="14"/>
      <c r="AF128" s="20" t="s">
        <v>20</v>
      </c>
      <c r="AG128" s="41">
        <f t="shared" si="13"/>
        <v>86</v>
      </c>
      <c r="AH128" s="163" t="str">
        <f t="shared" si="14"/>
        <v>延岡市</v>
      </c>
      <c r="AI128" s="12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20" t="s">
        <v>20</v>
      </c>
      <c r="BD128" s="148"/>
      <c r="BE128" s="37"/>
      <c r="BF128" s="38"/>
      <c r="BH128" s="110" t="s">
        <v>1</v>
      </c>
    </row>
    <row r="129" spans="1:60" s="29" customFormat="1" ht="27" customHeight="1">
      <c r="A129" s="32"/>
      <c r="B129" s="41">
        <v>87</v>
      </c>
      <c r="C129" s="46" t="str">
        <f t="shared" si="15"/>
        <v>延岡市</v>
      </c>
      <c r="D129" s="11"/>
      <c r="E129" s="11"/>
      <c r="F129" s="11"/>
      <c r="G129" s="11"/>
      <c r="H129" s="11"/>
      <c r="I129" s="11"/>
      <c r="J129" s="11"/>
      <c r="K129" s="11"/>
      <c r="L129" s="153" t="s">
        <v>164</v>
      </c>
      <c r="M129" s="10" t="s">
        <v>146</v>
      </c>
      <c r="N129" s="154">
        <v>2.9999999999999997E-4</v>
      </c>
      <c r="O129" s="10" t="s">
        <v>147</v>
      </c>
      <c r="P129" s="154" t="s">
        <v>164</v>
      </c>
      <c r="Q129" s="154">
        <v>1.2999999999999999E-2</v>
      </c>
      <c r="R129" s="154" t="s">
        <v>168</v>
      </c>
      <c r="S129" s="154">
        <v>6.9999999999999999E-4</v>
      </c>
      <c r="T129" s="154">
        <v>6.0000000000000001E-3</v>
      </c>
      <c r="U129" s="153" t="s">
        <v>165</v>
      </c>
      <c r="V129" s="10" t="s">
        <v>146</v>
      </c>
      <c r="W129" s="39"/>
      <c r="X129" s="11"/>
      <c r="Y129" s="11"/>
      <c r="Z129" s="14" t="s">
        <v>144</v>
      </c>
      <c r="AA129" s="11"/>
      <c r="AB129" s="14"/>
      <c r="AC129" s="11"/>
      <c r="AD129" s="11"/>
      <c r="AE129" s="14"/>
      <c r="AF129" s="20" t="s">
        <v>20</v>
      </c>
      <c r="AG129" s="41">
        <f t="shared" si="13"/>
        <v>87</v>
      </c>
      <c r="AH129" s="163" t="str">
        <f t="shared" si="14"/>
        <v>延岡市</v>
      </c>
      <c r="AI129" s="12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20" t="s">
        <v>20</v>
      </c>
      <c r="BD129" s="150"/>
      <c r="BE129" s="37"/>
      <c r="BF129" s="38"/>
      <c r="BH129" s="110" t="s">
        <v>1</v>
      </c>
    </row>
    <row r="130" spans="1:60" s="29" customFormat="1" ht="27" customHeight="1">
      <c r="A130" s="32"/>
      <c r="B130" s="41">
        <v>88</v>
      </c>
      <c r="C130" s="46" t="str">
        <f t="shared" si="15"/>
        <v>延岡市</v>
      </c>
      <c r="D130" s="11"/>
      <c r="E130" s="11"/>
      <c r="F130" s="11"/>
      <c r="G130" s="11"/>
      <c r="H130" s="11"/>
      <c r="I130" s="11"/>
      <c r="J130" s="11"/>
      <c r="K130" s="11"/>
      <c r="L130" s="153" t="s">
        <v>164</v>
      </c>
      <c r="M130" s="10" t="s">
        <v>146</v>
      </c>
      <c r="N130" s="154" t="s">
        <v>162</v>
      </c>
      <c r="O130" s="154">
        <v>4.0000000000000002E-4</v>
      </c>
      <c r="P130" s="154">
        <v>2E-3</v>
      </c>
      <c r="Q130" s="154">
        <v>1.6E-2</v>
      </c>
      <c r="R130" s="154" t="s">
        <v>168</v>
      </c>
      <c r="S130" s="169">
        <v>1E-3</v>
      </c>
      <c r="T130" s="154">
        <v>8.0000000000000002E-3</v>
      </c>
      <c r="U130" s="153" t="s">
        <v>165</v>
      </c>
      <c r="V130" s="10" t="s">
        <v>146</v>
      </c>
      <c r="W130" s="39"/>
      <c r="X130" s="11"/>
      <c r="Y130" s="11"/>
      <c r="Z130" s="14" t="s">
        <v>144</v>
      </c>
      <c r="AA130" s="11"/>
      <c r="AB130" s="14"/>
      <c r="AC130" s="11"/>
      <c r="AD130" s="11"/>
      <c r="AE130" s="14"/>
      <c r="AF130" s="20" t="s">
        <v>20</v>
      </c>
      <c r="AG130" s="41">
        <f t="shared" si="13"/>
        <v>88</v>
      </c>
      <c r="AH130" s="163" t="str">
        <f t="shared" si="14"/>
        <v>延岡市</v>
      </c>
      <c r="AI130" s="12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20" t="s">
        <v>20</v>
      </c>
      <c r="BD130" s="148"/>
      <c r="BE130" s="37"/>
      <c r="BF130" s="38"/>
      <c r="BH130" s="110" t="s">
        <v>1</v>
      </c>
    </row>
    <row r="131" spans="1:60" s="29" customFormat="1" ht="27" customHeight="1">
      <c r="A131" s="32"/>
      <c r="B131" s="41">
        <v>89</v>
      </c>
      <c r="C131" s="46" t="str">
        <f t="shared" si="15"/>
        <v>延岡市</v>
      </c>
      <c r="D131" s="11"/>
      <c r="E131" s="11"/>
      <c r="F131" s="11"/>
      <c r="G131" s="11"/>
      <c r="H131" s="11"/>
      <c r="I131" s="11"/>
      <c r="J131" s="11"/>
      <c r="K131" s="11"/>
      <c r="L131" s="153" t="s">
        <v>164</v>
      </c>
      <c r="M131" s="10" t="s">
        <v>146</v>
      </c>
      <c r="N131" s="154">
        <v>5.0000000000000001E-4</v>
      </c>
      <c r="O131" s="154">
        <v>6.9999999999999999E-4</v>
      </c>
      <c r="P131" s="154">
        <v>2E-3</v>
      </c>
      <c r="Q131" s="170">
        <v>0.02</v>
      </c>
      <c r="R131" s="154" t="s">
        <v>168</v>
      </c>
      <c r="S131" s="154" t="s">
        <v>163</v>
      </c>
      <c r="T131" s="154">
        <v>3.0000000000000001E-3</v>
      </c>
      <c r="U131" s="153" t="s">
        <v>165</v>
      </c>
      <c r="V131" s="10" t="s">
        <v>146</v>
      </c>
      <c r="W131" s="39"/>
      <c r="X131" s="11"/>
      <c r="Y131" s="11"/>
      <c r="Z131" s="14" t="s">
        <v>144</v>
      </c>
      <c r="AA131" s="11"/>
      <c r="AB131" s="14"/>
      <c r="AC131" s="11"/>
      <c r="AD131" s="11"/>
      <c r="AE131" s="14"/>
      <c r="AF131" s="20" t="s">
        <v>20</v>
      </c>
      <c r="AG131" s="41">
        <f t="shared" si="13"/>
        <v>89</v>
      </c>
      <c r="AH131" s="163" t="str">
        <f t="shared" si="14"/>
        <v>延岡市</v>
      </c>
      <c r="AI131" s="12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20" t="s">
        <v>20</v>
      </c>
      <c r="BD131" s="148"/>
      <c r="BE131" s="37"/>
      <c r="BF131" s="38"/>
      <c r="BH131" s="110" t="s">
        <v>1</v>
      </c>
    </row>
    <row r="132" spans="1:60" s="29" customFormat="1" ht="27" customHeight="1">
      <c r="A132" s="32"/>
      <c r="B132" s="41">
        <v>90</v>
      </c>
      <c r="C132" s="46" t="str">
        <f t="shared" si="15"/>
        <v>延岡市</v>
      </c>
      <c r="D132" s="11"/>
      <c r="E132" s="11"/>
      <c r="F132" s="11"/>
      <c r="G132" s="11"/>
      <c r="H132" s="11"/>
      <c r="I132" s="11"/>
      <c r="J132" s="11"/>
      <c r="K132" s="11"/>
      <c r="L132" s="153" t="s">
        <v>164</v>
      </c>
      <c r="M132" s="10" t="s">
        <v>146</v>
      </c>
      <c r="N132" s="154" t="s">
        <v>162</v>
      </c>
      <c r="O132" s="154">
        <v>1.1999999999999999E-3</v>
      </c>
      <c r="P132" s="154" t="s">
        <v>164</v>
      </c>
      <c r="Q132" s="154" t="s">
        <v>170</v>
      </c>
      <c r="R132" s="154" t="s">
        <v>168</v>
      </c>
      <c r="S132" s="154" t="s">
        <v>163</v>
      </c>
      <c r="T132" s="154" t="s">
        <v>165</v>
      </c>
      <c r="U132" s="153" t="s">
        <v>165</v>
      </c>
      <c r="V132" s="10" t="s">
        <v>146</v>
      </c>
      <c r="W132" s="39"/>
      <c r="X132" s="11"/>
      <c r="Y132" s="11"/>
      <c r="Z132" s="14" t="s">
        <v>144</v>
      </c>
      <c r="AA132" s="11"/>
      <c r="AB132" s="14"/>
      <c r="AC132" s="11"/>
      <c r="AD132" s="11"/>
      <c r="AE132" s="14"/>
      <c r="AF132" s="20" t="s">
        <v>20</v>
      </c>
      <c r="AG132" s="41">
        <f t="shared" si="13"/>
        <v>90</v>
      </c>
      <c r="AH132" s="163" t="str">
        <f t="shared" si="14"/>
        <v>延岡市</v>
      </c>
      <c r="AI132" s="12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20" t="s">
        <v>20</v>
      </c>
      <c r="BD132" s="148"/>
      <c r="BE132" s="37"/>
      <c r="BF132" s="38"/>
      <c r="BH132" s="110" t="s">
        <v>1</v>
      </c>
    </row>
    <row r="133" spans="1:60" s="29" customFormat="1" ht="27" customHeight="1">
      <c r="A133" s="32"/>
      <c r="B133" s="41">
        <v>91</v>
      </c>
      <c r="C133" s="46" t="str">
        <f t="shared" si="15"/>
        <v>延岡市</v>
      </c>
      <c r="D133" s="11"/>
      <c r="E133" s="11"/>
      <c r="F133" s="11"/>
      <c r="G133" s="11"/>
      <c r="H133" s="11"/>
      <c r="I133" s="11"/>
      <c r="J133" s="11"/>
      <c r="K133" s="11"/>
      <c r="L133" s="22"/>
      <c r="M133" s="22"/>
      <c r="N133" s="51" t="s">
        <v>162</v>
      </c>
      <c r="O133" s="22"/>
      <c r="P133" s="22"/>
      <c r="Q133" s="22"/>
      <c r="R133" s="23" t="s">
        <v>143</v>
      </c>
      <c r="S133" s="22"/>
      <c r="T133" s="23" t="s">
        <v>144</v>
      </c>
      <c r="U133" s="23">
        <v>1.9E-2</v>
      </c>
      <c r="V133" s="22"/>
      <c r="W133" s="11"/>
      <c r="X133" s="11"/>
      <c r="Y133" s="11"/>
      <c r="Z133" s="11"/>
      <c r="AA133" s="11"/>
      <c r="AB133" s="14"/>
      <c r="AC133" s="11"/>
      <c r="AD133" s="11"/>
      <c r="AE133" s="11"/>
      <c r="AF133" s="20" t="s">
        <v>20</v>
      </c>
      <c r="AG133" s="41">
        <f t="shared" si="13"/>
        <v>91</v>
      </c>
      <c r="AH133" s="163" t="str">
        <f t="shared" si="14"/>
        <v>延岡市</v>
      </c>
      <c r="AI133" s="12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20" t="s">
        <v>20</v>
      </c>
      <c r="BD133" s="42"/>
      <c r="BE133" s="37"/>
      <c r="BF133" s="38"/>
      <c r="BH133" s="110" t="s">
        <v>1</v>
      </c>
    </row>
    <row r="134" spans="1:60" s="29" customFormat="1" ht="27" customHeight="1">
      <c r="A134" s="32"/>
      <c r="B134" s="41">
        <v>92</v>
      </c>
      <c r="C134" s="46" t="str">
        <f t="shared" si="15"/>
        <v>日向市</v>
      </c>
      <c r="D134" s="11"/>
      <c r="E134" s="11"/>
      <c r="F134" s="11"/>
      <c r="G134" s="11"/>
      <c r="H134" s="11"/>
      <c r="I134" s="11"/>
      <c r="J134" s="11"/>
      <c r="K134" s="11"/>
      <c r="L134" s="14" t="s">
        <v>145</v>
      </c>
      <c r="M134" s="14" t="s">
        <v>146</v>
      </c>
      <c r="N134" s="44" t="s">
        <v>162</v>
      </c>
      <c r="O134" s="14" t="s">
        <v>147</v>
      </c>
      <c r="P134" s="14" t="s">
        <v>145</v>
      </c>
      <c r="Q134" s="14" t="s">
        <v>148</v>
      </c>
      <c r="R134" s="14" t="s">
        <v>143</v>
      </c>
      <c r="S134" s="14" t="s">
        <v>149</v>
      </c>
      <c r="T134" s="14" t="s">
        <v>144</v>
      </c>
      <c r="U134" s="14">
        <v>5.0000000000000001E-3</v>
      </c>
      <c r="V134" s="14" t="s">
        <v>146</v>
      </c>
      <c r="W134" s="11"/>
      <c r="X134" s="11"/>
      <c r="Y134" s="11"/>
      <c r="Z134" s="14" t="s">
        <v>144</v>
      </c>
      <c r="AA134" s="11"/>
      <c r="AB134" s="14"/>
      <c r="AC134" s="11"/>
      <c r="AD134" s="11"/>
      <c r="AE134" s="14"/>
      <c r="AF134" s="40" t="s">
        <v>20</v>
      </c>
      <c r="AG134" s="41">
        <f t="shared" si="13"/>
        <v>92</v>
      </c>
      <c r="AH134" s="163" t="str">
        <f t="shared" si="14"/>
        <v>日向市</v>
      </c>
      <c r="AI134" s="12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40" t="s">
        <v>20</v>
      </c>
      <c r="BD134" s="42"/>
      <c r="BE134" s="37"/>
      <c r="BF134" s="38"/>
      <c r="BH134" s="110" t="s">
        <v>2</v>
      </c>
    </row>
    <row r="135" spans="1:60" s="29" customFormat="1" ht="27" customHeight="1">
      <c r="A135" s="32"/>
      <c r="B135" s="41">
        <v>93</v>
      </c>
      <c r="C135" s="46" t="str">
        <f t="shared" si="15"/>
        <v>日向市</v>
      </c>
      <c r="D135" s="11"/>
      <c r="E135" s="11"/>
      <c r="F135" s="11"/>
      <c r="G135" s="11"/>
      <c r="H135" s="11"/>
      <c r="I135" s="11"/>
      <c r="J135" s="11"/>
      <c r="K135" s="11"/>
      <c r="L135" s="153" t="s">
        <v>164</v>
      </c>
      <c r="M135" s="10" t="s">
        <v>146</v>
      </c>
      <c r="N135" s="154">
        <v>4.0000000000000002E-4</v>
      </c>
      <c r="O135" s="154">
        <v>6.9999999999999999E-4</v>
      </c>
      <c r="P135" s="154" t="s">
        <v>164</v>
      </c>
      <c r="Q135" s="154" t="s">
        <v>170</v>
      </c>
      <c r="R135" s="154" t="s">
        <v>168</v>
      </c>
      <c r="S135" s="154">
        <v>8.0000000000000004E-4</v>
      </c>
      <c r="T135" s="154" t="s">
        <v>144</v>
      </c>
      <c r="U135" s="153" t="s">
        <v>144</v>
      </c>
      <c r="V135" s="10" t="s">
        <v>146</v>
      </c>
      <c r="W135" s="20"/>
      <c r="X135" s="20"/>
      <c r="Y135" s="20"/>
      <c r="Z135" s="153" t="s">
        <v>144</v>
      </c>
      <c r="AA135" s="20"/>
      <c r="AB135" s="10"/>
      <c r="AC135" s="20"/>
      <c r="AD135" s="20"/>
      <c r="AE135" s="153" t="s">
        <v>150</v>
      </c>
      <c r="AF135" s="99" t="s">
        <v>20</v>
      </c>
      <c r="AG135" s="41">
        <f t="shared" si="13"/>
        <v>93</v>
      </c>
      <c r="AH135" s="163" t="str">
        <f t="shared" si="14"/>
        <v>日向市</v>
      </c>
      <c r="AI135" s="12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40" t="s">
        <v>20</v>
      </c>
      <c r="BD135" s="110"/>
      <c r="BE135" s="37"/>
      <c r="BF135" s="38"/>
      <c r="BH135" s="110" t="s">
        <v>2</v>
      </c>
    </row>
    <row r="136" spans="1:60" s="29" customFormat="1" ht="27" customHeight="1">
      <c r="A136" s="32"/>
      <c r="B136" s="41">
        <v>94</v>
      </c>
      <c r="C136" s="46" t="str">
        <f t="shared" si="15"/>
        <v>日向市</v>
      </c>
      <c r="D136" s="11"/>
      <c r="E136" s="11"/>
      <c r="F136" s="11"/>
      <c r="G136" s="11"/>
      <c r="H136" s="11"/>
      <c r="I136" s="11"/>
      <c r="J136" s="11"/>
      <c r="K136" s="11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3">
        <v>2.1</v>
      </c>
      <c r="AC136" s="22"/>
      <c r="AD136" s="22"/>
      <c r="AE136" s="22"/>
      <c r="AF136" s="40" t="s">
        <v>92</v>
      </c>
      <c r="AG136" s="41">
        <f t="shared" si="13"/>
        <v>94</v>
      </c>
      <c r="AH136" s="163" t="str">
        <f t="shared" si="14"/>
        <v>日向市</v>
      </c>
      <c r="AI136" s="12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40" t="s">
        <v>92</v>
      </c>
      <c r="BD136" s="42"/>
      <c r="BE136" s="37"/>
      <c r="BF136" s="38"/>
      <c r="BH136" s="110" t="s">
        <v>52</v>
      </c>
    </row>
    <row r="137" spans="1:60" s="29" customFormat="1" ht="27" customHeight="1">
      <c r="A137" s="32"/>
      <c r="B137" s="41">
        <v>95</v>
      </c>
      <c r="C137" s="46" t="str">
        <f t="shared" si="15"/>
        <v>日向市</v>
      </c>
      <c r="D137" s="11"/>
      <c r="E137" s="11"/>
      <c r="F137" s="11"/>
      <c r="G137" s="11"/>
      <c r="H137" s="10">
        <v>1.6E-2</v>
      </c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4"/>
      <c r="AC137" s="11"/>
      <c r="AD137" s="11"/>
      <c r="AE137" s="11"/>
      <c r="AF137" s="40" t="s">
        <v>92</v>
      </c>
      <c r="AG137" s="41">
        <f t="shared" si="13"/>
        <v>95</v>
      </c>
      <c r="AH137" s="163" t="str">
        <f t="shared" si="14"/>
        <v>日向市</v>
      </c>
      <c r="AI137" s="12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40" t="s">
        <v>92</v>
      </c>
      <c r="BD137" s="42"/>
      <c r="BE137" s="37"/>
      <c r="BF137" s="38"/>
      <c r="BH137" s="110" t="s">
        <v>52</v>
      </c>
    </row>
    <row r="138" spans="1:60" s="29" customFormat="1" ht="27" customHeight="1">
      <c r="A138" s="32"/>
      <c r="B138" s="41">
        <v>96</v>
      </c>
      <c r="C138" s="46" t="str">
        <f t="shared" si="15"/>
        <v>川南町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4">
        <v>8.6</v>
      </c>
      <c r="AC138" s="11"/>
      <c r="AD138" s="11"/>
      <c r="AE138" s="11"/>
      <c r="AF138" s="40" t="s">
        <v>20</v>
      </c>
      <c r="AG138" s="41">
        <f t="shared" si="13"/>
        <v>96</v>
      </c>
      <c r="AH138" s="163" t="str">
        <f t="shared" si="14"/>
        <v>川南町</v>
      </c>
      <c r="AI138" s="12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40" t="s">
        <v>20</v>
      </c>
      <c r="BD138" s="42"/>
      <c r="BE138" s="37"/>
      <c r="BF138" s="38"/>
      <c r="BH138" s="110" t="s">
        <v>5</v>
      </c>
    </row>
    <row r="139" spans="1:60" s="29" customFormat="1" ht="27" customHeight="1">
      <c r="A139" s="32"/>
      <c r="B139" s="41">
        <v>97</v>
      </c>
      <c r="C139" s="46" t="str">
        <f t="shared" si="15"/>
        <v>川南町</v>
      </c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18"/>
      <c r="Z139" s="18"/>
      <c r="AA139" s="18"/>
      <c r="AB139" s="14">
        <v>9.1999999999999993</v>
      </c>
      <c r="AC139" s="18"/>
      <c r="AD139" s="20"/>
      <c r="AE139" s="20"/>
      <c r="AF139" s="20" t="s">
        <v>20</v>
      </c>
      <c r="AG139" s="41">
        <f t="shared" si="13"/>
        <v>97</v>
      </c>
      <c r="AH139" s="163" t="str">
        <f t="shared" si="14"/>
        <v>川南町</v>
      </c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 t="s">
        <v>20</v>
      </c>
      <c r="BD139" s="34"/>
      <c r="BE139" s="37"/>
      <c r="BF139" s="38"/>
      <c r="BH139" s="110" t="s">
        <v>5</v>
      </c>
    </row>
    <row r="140" spans="1:60" s="29" customFormat="1" ht="27" customHeight="1">
      <c r="A140" s="32"/>
      <c r="B140" s="41">
        <v>98</v>
      </c>
      <c r="C140" s="46" t="str">
        <f t="shared" si="15"/>
        <v>新富町</v>
      </c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14">
        <v>9.8000000000000007</v>
      </c>
      <c r="AC140" s="20"/>
      <c r="AD140" s="20"/>
      <c r="AE140" s="20"/>
      <c r="AF140" s="20" t="s">
        <v>92</v>
      </c>
      <c r="AG140" s="41">
        <f t="shared" si="13"/>
        <v>98</v>
      </c>
      <c r="AH140" s="163" t="str">
        <f t="shared" si="14"/>
        <v>新富町</v>
      </c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 t="s">
        <v>92</v>
      </c>
      <c r="BD140" s="34"/>
      <c r="BH140" s="110" t="s">
        <v>91</v>
      </c>
    </row>
    <row r="141" spans="1:60" s="29" customFormat="1" ht="27" customHeight="1">
      <c r="A141" s="32"/>
      <c r="B141" s="41">
        <v>99</v>
      </c>
      <c r="C141" s="46" t="str">
        <f t="shared" si="15"/>
        <v>宮崎市</v>
      </c>
      <c r="D141" s="10"/>
      <c r="E141" s="10"/>
      <c r="F141" s="10"/>
      <c r="G141" s="10"/>
      <c r="H141" s="10"/>
      <c r="I141" s="10"/>
      <c r="J141" s="10"/>
      <c r="K141" s="10"/>
      <c r="L141" s="10" t="s">
        <v>165</v>
      </c>
      <c r="M141" s="24" t="s">
        <v>146</v>
      </c>
      <c r="N141" s="13"/>
      <c r="O141" s="24" t="s">
        <v>147</v>
      </c>
      <c r="P141" s="24" t="s">
        <v>165</v>
      </c>
      <c r="Q141" s="24" t="s">
        <v>165</v>
      </c>
      <c r="R141" s="24" t="s">
        <v>165</v>
      </c>
      <c r="S141" s="24" t="s">
        <v>149</v>
      </c>
      <c r="T141" s="24">
        <v>2E-3</v>
      </c>
      <c r="U141" s="24">
        <v>0.18</v>
      </c>
      <c r="V141" s="24" t="s">
        <v>146</v>
      </c>
      <c r="W141" s="10"/>
      <c r="X141" s="10"/>
      <c r="Y141" s="10"/>
      <c r="Z141" s="153" t="s">
        <v>144</v>
      </c>
      <c r="AA141" s="10"/>
      <c r="AB141" s="10"/>
      <c r="AC141" s="10"/>
      <c r="AD141" s="10"/>
      <c r="AE141" s="10"/>
      <c r="AF141" s="10" t="s">
        <v>13</v>
      </c>
      <c r="AG141" s="41">
        <f t="shared" si="13"/>
        <v>99</v>
      </c>
      <c r="AH141" s="163" t="str">
        <f t="shared" si="14"/>
        <v>宮崎市</v>
      </c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10" t="s">
        <v>13</v>
      </c>
      <c r="BD141" s="36"/>
      <c r="BH141" s="110" t="s">
        <v>59</v>
      </c>
    </row>
    <row r="142" spans="1:60" s="29" customFormat="1" ht="27" customHeight="1">
      <c r="A142" s="32"/>
      <c r="B142" s="41">
        <v>100</v>
      </c>
      <c r="C142" s="46" t="str">
        <f t="shared" si="15"/>
        <v>宮崎市</v>
      </c>
      <c r="D142" s="51"/>
      <c r="E142" s="51"/>
      <c r="F142" s="51"/>
      <c r="G142" s="51"/>
      <c r="H142" s="51"/>
      <c r="I142" s="51"/>
      <c r="J142" s="51"/>
      <c r="K142" s="51"/>
      <c r="L142" s="10" t="s">
        <v>165</v>
      </c>
      <c r="M142" s="24" t="s">
        <v>146</v>
      </c>
      <c r="N142" s="10"/>
      <c r="O142" s="24" t="s">
        <v>147</v>
      </c>
      <c r="P142" s="24" t="s">
        <v>165</v>
      </c>
      <c r="Q142" s="10">
        <v>3.0000000000000001E-3</v>
      </c>
      <c r="R142" s="24" t="s">
        <v>165</v>
      </c>
      <c r="S142" s="24" t="s">
        <v>149</v>
      </c>
      <c r="T142" s="24">
        <v>2E-3</v>
      </c>
      <c r="U142" s="170">
        <v>0.02</v>
      </c>
      <c r="V142" s="24" t="s">
        <v>146</v>
      </c>
      <c r="W142" s="51"/>
      <c r="X142" s="51"/>
      <c r="Y142" s="51"/>
      <c r="Z142" s="153" t="s">
        <v>144</v>
      </c>
      <c r="AA142" s="51"/>
      <c r="AB142" s="51"/>
      <c r="AC142" s="51"/>
      <c r="AD142" s="51"/>
      <c r="AE142" s="51"/>
      <c r="AF142" s="51" t="s">
        <v>13</v>
      </c>
      <c r="AG142" s="41">
        <f t="shared" si="13"/>
        <v>100</v>
      </c>
      <c r="AH142" s="163" t="str">
        <f t="shared" si="14"/>
        <v>宮崎市</v>
      </c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1" t="s">
        <v>13</v>
      </c>
      <c r="BD142" s="54"/>
      <c r="BH142" s="110" t="s">
        <v>13</v>
      </c>
    </row>
    <row r="143" spans="1:60" s="29" customFormat="1" ht="27" customHeight="1">
      <c r="A143" s="32"/>
      <c r="B143" s="41">
        <v>101</v>
      </c>
      <c r="C143" s="46" t="str">
        <f t="shared" si="15"/>
        <v>宮崎市</v>
      </c>
      <c r="D143" s="10"/>
      <c r="E143" s="10"/>
      <c r="F143" s="10"/>
      <c r="G143" s="10"/>
      <c r="H143" s="10"/>
      <c r="I143" s="10"/>
      <c r="J143" s="10"/>
      <c r="K143" s="10"/>
      <c r="L143" s="10" t="s">
        <v>165</v>
      </c>
      <c r="M143" s="24" t="s">
        <v>146</v>
      </c>
      <c r="N143" s="10"/>
      <c r="O143" s="24" t="s">
        <v>147</v>
      </c>
      <c r="P143" s="24" t="s">
        <v>165</v>
      </c>
      <c r="Q143" s="10" t="s">
        <v>165</v>
      </c>
      <c r="R143" s="24" t="s">
        <v>165</v>
      </c>
      <c r="S143" s="24" t="s">
        <v>149</v>
      </c>
      <c r="T143" s="10" t="s">
        <v>164</v>
      </c>
      <c r="U143" s="10">
        <v>4.1000000000000002E-2</v>
      </c>
      <c r="V143" s="24" t="s">
        <v>146</v>
      </c>
      <c r="W143" s="10"/>
      <c r="X143" s="10"/>
      <c r="Y143" s="10"/>
      <c r="Z143" s="153" t="s">
        <v>144</v>
      </c>
      <c r="AA143" s="10"/>
      <c r="AB143" s="10"/>
      <c r="AC143" s="10"/>
      <c r="AD143" s="10"/>
      <c r="AE143" s="10"/>
      <c r="AF143" s="10" t="s">
        <v>13</v>
      </c>
      <c r="AG143" s="41">
        <f t="shared" si="13"/>
        <v>101</v>
      </c>
      <c r="AH143" s="163" t="str">
        <f t="shared" si="14"/>
        <v>宮崎市</v>
      </c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10" t="s">
        <v>13</v>
      </c>
      <c r="BD143" s="36"/>
      <c r="BH143" s="110" t="s">
        <v>13</v>
      </c>
    </row>
    <row r="144" spans="1:60" s="29" customFormat="1" ht="27" customHeight="1">
      <c r="A144" s="32"/>
      <c r="B144" s="104">
        <v>102</v>
      </c>
      <c r="C144" s="43" t="str">
        <f t="shared" si="15"/>
        <v>宮崎市</v>
      </c>
      <c r="D144" s="141"/>
      <c r="E144" s="10"/>
      <c r="F144" s="10"/>
      <c r="G144" s="10"/>
      <c r="H144" s="10"/>
      <c r="I144" s="10"/>
      <c r="J144" s="10"/>
      <c r="K144" s="10"/>
      <c r="L144" s="10" t="s">
        <v>165</v>
      </c>
      <c r="M144" s="24" t="s">
        <v>146</v>
      </c>
      <c r="N144" s="10"/>
      <c r="O144" s="24" t="s">
        <v>147</v>
      </c>
      <c r="P144" s="24" t="s">
        <v>165</v>
      </c>
      <c r="Q144" s="10" t="s">
        <v>165</v>
      </c>
      <c r="R144" s="24" t="s">
        <v>165</v>
      </c>
      <c r="S144" s="24" t="s">
        <v>149</v>
      </c>
      <c r="T144" s="10" t="s">
        <v>164</v>
      </c>
      <c r="U144" s="10">
        <v>1.7000000000000001E-2</v>
      </c>
      <c r="V144" s="24" t="s">
        <v>146</v>
      </c>
      <c r="W144" s="10"/>
      <c r="X144" s="10"/>
      <c r="Y144" s="10"/>
      <c r="Z144" s="153" t="s">
        <v>144</v>
      </c>
      <c r="AA144" s="10"/>
      <c r="AB144" s="10"/>
      <c r="AC144" s="10"/>
      <c r="AD144" s="10"/>
      <c r="AE144" s="10"/>
      <c r="AF144" s="10" t="s">
        <v>13</v>
      </c>
      <c r="AG144" s="41">
        <f t="shared" si="13"/>
        <v>102</v>
      </c>
      <c r="AH144" s="163" t="str">
        <f t="shared" si="14"/>
        <v>宮崎市</v>
      </c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10" t="s">
        <v>13</v>
      </c>
      <c r="BD144" s="36"/>
      <c r="BH144" s="110" t="s">
        <v>13</v>
      </c>
    </row>
    <row r="145" spans="1:60" s="29" customFormat="1" ht="27" customHeight="1">
      <c r="A145" s="32"/>
      <c r="B145" s="5">
        <v>103</v>
      </c>
      <c r="C145" s="34" t="str">
        <f t="shared" si="15"/>
        <v>宮崎市</v>
      </c>
      <c r="D145" s="39"/>
      <c r="E145" s="11"/>
      <c r="F145" s="11"/>
      <c r="G145" s="11"/>
      <c r="H145" s="11"/>
      <c r="I145" s="11"/>
      <c r="J145" s="11"/>
      <c r="K145" s="11"/>
      <c r="L145" s="10" t="s">
        <v>165</v>
      </c>
      <c r="M145" s="24" t="s">
        <v>146</v>
      </c>
      <c r="N145" s="10"/>
      <c r="O145" s="24" t="s">
        <v>147</v>
      </c>
      <c r="P145" s="24" t="s">
        <v>165</v>
      </c>
      <c r="Q145" s="10" t="s">
        <v>165</v>
      </c>
      <c r="R145" s="24" t="s">
        <v>165</v>
      </c>
      <c r="S145" s="24" t="s">
        <v>149</v>
      </c>
      <c r="T145" s="10" t="s">
        <v>164</v>
      </c>
      <c r="U145" s="10">
        <v>8.8999999999999996E-2</v>
      </c>
      <c r="V145" s="24" t="s">
        <v>146</v>
      </c>
      <c r="W145" s="11"/>
      <c r="X145" s="11"/>
      <c r="Y145" s="11"/>
      <c r="Z145" s="153" t="s">
        <v>144</v>
      </c>
      <c r="AA145" s="11"/>
      <c r="AB145" s="14"/>
      <c r="AC145" s="11"/>
      <c r="AD145" s="11"/>
      <c r="AE145" s="11"/>
      <c r="AF145" s="40" t="s">
        <v>59</v>
      </c>
      <c r="AG145" s="41">
        <f t="shared" si="13"/>
        <v>103</v>
      </c>
      <c r="AH145" s="163" t="str">
        <f t="shared" si="14"/>
        <v>宮崎市</v>
      </c>
      <c r="AI145" s="12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40" t="s">
        <v>59</v>
      </c>
      <c r="BD145" s="55"/>
      <c r="BE145" s="37"/>
      <c r="BF145" s="38"/>
      <c r="BH145" s="110" t="s">
        <v>13</v>
      </c>
    </row>
    <row r="146" spans="1:60" s="29" customFormat="1" ht="27" customHeight="1">
      <c r="A146" s="32"/>
      <c r="B146" s="5">
        <v>104</v>
      </c>
      <c r="C146" s="34" t="str">
        <f t="shared" si="15"/>
        <v>宮崎市</v>
      </c>
      <c r="D146" s="39"/>
      <c r="E146" s="11"/>
      <c r="F146" s="11"/>
      <c r="G146" s="11"/>
      <c r="H146" s="11"/>
      <c r="I146" s="11"/>
      <c r="J146" s="11"/>
      <c r="K146" s="11"/>
      <c r="L146" s="10" t="s">
        <v>165</v>
      </c>
      <c r="M146" s="24" t="s">
        <v>146</v>
      </c>
      <c r="N146" s="10"/>
      <c r="O146" s="24" t="s">
        <v>147</v>
      </c>
      <c r="P146" s="24" t="s">
        <v>165</v>
      </c>
      <c r="Q146" s="10">
        <v>1.7000000000000001E-2</v>
      </c>
      <c r="R146" s="24" t="s">
        <v>165</v>
      </c>
      <c r="S146" s="24" t="s">
        <v>149</v>
      </c>
      <c r="T146" s="10">
        <v>4.0000000000000001E-3</v>
      </c>
      <c r="U146" s="10" t="s">
        <v>165</v>
      </c>
      <c r="V146" s="24" t="s">
        <v>146</v>
      </c>
      <c r="W146" s="11"/>
      <c r="X146" s="11"/>
      <c r="Y146" s="11"/>
      <c r="Z146" s="153" t="s">
        <v>144</v>
      </c>
      <c r="AA146" s="11"/>
      <c r="AB146" s="14"/>
      <c r="AC146" s="11"/>
      <c r="AD146" s="11"/>
      <c r="AE146" s="11"/>
      <c r="AF146" s="40" t="s">
        <v>59</v>
      </c>
      <c r="AG146" s="41">
        <f t="shared" si="13"/>
        <v>104</v>
      </c>
      <c r="AH146" s="163" t="str">
        <f t="shared" si="14"/>
        <v>宮崎市</v>
      </c>
      <c r="AI146" s="12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40" t="s">
        <v>59</v>
      </c>
      <c r="BD146" s="42"/>
      <c r="BE146" s="37"/>
      <c r="BF146" s="38"/>
      <c r="BH146" s="110" t="s">
        <v>13</v>
      </c>
    </row>
    <row r="147" spans="1:60" s="29" customFormat="1" ht="27" customHeight="1">
      <c r="A147" s="32"/>
      <c r="B147" s="5">
        <v>105</v>
      </c>
      <c r="C147" s="34" t="str">
        <f t="shared" si="15"/>
        <v>宮崎市</v>
      </c>
      <c r="D147" s="56"/>
      <c r="E147" s="10" t="s">
        <v>158</v>
      </c>
      <c r="F147" s="13"/>
      <c r="G147" s="10" t="s">
        <v>159</v>
      </c>
      <c r="H147" s="13"/>
      <c r="I147" s="13"/>
      <c r="J147" s="13"/>
      <c r="K147" s="13"/>
      <c r="L147" s="10" t="s">
        <v>165</v>
      </c>
      <c r="M147" s="24" t="s">
        <v>146</v>
      </c>
      <c r="N147" s="10"/>
      <c r="O147" s="24" t="s">
        <v>147</v>
      </c>
      <c r="P147" s="24" t="s">
        <v>165</v>
      </c>
      <c r="Q147" s="10">
        <v>4.0000000000000001E-3</v>
      </c>
      <c r="R147" s="24" t="s">
        <v>165</v>
      </c>
      <c r="S147" s="24" t="s">
        <v>149</v>
      </c>
      <c r="T147" s="10" t="s">
        <v>164</v>
      </c>
      <c r="U147" s="10" t="s">
        <v>165</v>
      </c>
      <c r="V147" s="24" t="s">
        <v>146</v>
      </c>
      <c r="W147" s="13"/>
      <c r="X147" s="13"/>
      <c r="Y147" s="13"/>
      <c r="Z147" s="153" t="s">
        <v>144</v>
      </c>
      <c r="AA147" s="13"/>
      <c r="AB147" s="24"/>
      <c r="AC147" s="14" t="s">
        <v>172</v>
      </c>
      <c r="AD147" s="14">
        <v>0.03</v>
      </c>
      <c r="AE147" s="24"/>
      <c r="AF147" s="35" t="s">
        <v>59</v>
      </c>
      <c r="AG147" s="41">
        <f t="shared" si="13"/>
        <v>105</v>
      </c>
      <c r="AH147" s="163" t="str">
        <f t="shared" si="14"/>
        <v>宮崎市</v>
      </c>
      <c r="AI147" s="57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35" t="s">
        <v>59</v>
      </c>
      <c r="BD147" s="43"/>
      <c r="BE147" s="37"/>
      <c r="BF147" s="38"/>
      <c r="BH147" s="110" t="s">
        <v>59</v>
      </c>
    </row>
    <row r="148" spans="1:60" s="29" customFormat="1" ht="27" customHeight="1">
      <c r="A148" s="32"/>
      <c r="B148" s="5">
        <v>106</v>
      </c>
      <c r="C148" s="34" t="str">
        <f t="shared" si="15"/>
        <v>宮崎市</v>
      </c>
      <c r="D148" s="98"/>
      <c r="E148" s="18"/>
      <c r="F148" s="18"/>
      <c r="G148" s="18"/>
      <c r="H148" s="18"/>
      <c r="I148" s="18"/>
      <c r="J148" s="18"/>
      <c r="K148" s="18"/>
      <c r="L148" s="10" t="s">
        <v>165</v>
      </c>
      <c r="M148" s="24" t="s">
        <v>146</v>
      </c>
      <c r="N148" s="44"/>
      <c r="O148" s="24" t="s">
        <v>147</v>
      </c>
      <c r="P148" s="24" t="s">
        <v>165</v>
      </c>
      <c r="Q148" s="10" t="s">
        <v>165</v>
      </c>
      <c r="R148" s="24" t="s">
        <v>165</v>
      </c>
      <c r="S148" s="24" t="s">
        <v>149</v>
      </c>
      <c r="T148" s="44" t="s">
        <v>164</v>
      </c>
      <c r="U148" s="10" t="s">
        <v>165</v>
      </c>
      <c r="V148" s="24" t="s">
        <v>146</v>
      </c>
      <c r="W148" s="18"/>
      <c r="X148" s="18"/>
      <c r="Y148" s="18"/>
      <c r="Z148" s="153" t="s">
        <v>144</v>
      </c>
      <c r="AA148" s="18"/>
      <c r="AB148" s="44"/>
      <c r="AC148" s="18"/>
      <c r="AD148" s="18"/>
      <c r="AE148" s="18"/>
      <c r="AF148" s="20" t="s">
        <v>59</v>
      </c>
      <c r="AG148" s="41">
        <f t="shared" si="13"/>
        <v>106</v>
      </c>
      <c r="AH148" s="163" t="str">
        <f t="shared" si="14"/>
        <v>宮崎市</v>
      </c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 t="s">
        <v>59</v>
      </c>
      <c r="BD148" s="34"/>
      <c r="BE148" s="37"/>
      <c r="BF148" s="38"/>
      <c r="BH148" s="110" t="s">
        <v>59</v>
      </c>
    </row>
    <row r="149" spans="1:60" s="29" customFormat="1" ht="27" customHeight="1">
      <c r="A149" s="32"/>
      <c r="B149" s="5">
        <v>107</v>
      </c>
      <c r="C149" s="34" t="str">
        <f t="shared" si="15"/>
        <v>宮崎市</v>
      </c>
      <c r="D149" s="145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>
        <v>27</v>
      </c>
      <c r="AC149" s="10"/>
      <c r="AD149" s="10"/>
      <c r="AE149" s="10"/>
      <c r="AF149" s="10" t="s">
        <v>13</v>
      </c>
      <c r="AG149" s="41">
        <f t="shared" si="13"/>
        <v>107</v>
      </c>
      <c r="AH149" s="163" t="str">
        <f t="shared" si="14"/>
        <v>宮崎市</v>
      </c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10" t="s">
        <v>13</v>
      </c>
      <c r="BD149" s="36"/>
      <c r="BH149" s="110" t="s">
        <v>59</v>
      </c>
    </row>
    <row r="150" spans="1:60" s="29" customFormat="1" ht="27" customHeight="1">
      <c r="A150" s="32"/>
      <c r="B150" s="5">
        <v>108</v>
      </c>
      <c r="C150" s="34" t="str">
        <f t="shared" si="15"/>
        <v>宮崎市</v>
      </c>
      <c r="D150" s="14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>
        <v>17</v>
      </c>
      <c r="AC150" s="10"/>
      <c r="AD150" s="10"/>
      <c r="AE150" s="10"/>
      <c r="AF150" s="10" t="s">
        <v>13</v>
      </c>
      <c r="AG150" s="5">
        <f t="shared" si="13"/>
        <v>108</v>
      </c>
      <c r="AH150" s="163" t="str">
        <f t="shared" si="14"/>
        <v>宮崎市</v>
      </c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10" t="s">
        <v>13</v>
      </c>
      <c r="BD150" s="36"/>
      <c r="BH150" s="110" t="s">
        <v>59</v>
      </c>
    </row>
    <row r="151" spans="1:60" s="29" customFormat="1" ht="27" customHeight="1">
      <c r="A151" s="32"/>
      <c r="B151" s="5">
        <v>109</v>
      </c>
      <c r="C151" s="34" t="str">
        <f t="shared" si="15"/>
        <v>宮崎市</v>
      </c>
      <c r="D151" s="14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71">
        <v>2</v>
      </c>
      <c r="AC151" s="10"/>
      <c r="AD151" s="10"/>
      <c r="AE151" s="10"/>
      <c r="AF151" s="10" t="s">
        <v>13</v>
      </c>
      <c r="AG151" s="5">
        <f>B151</f>
        <v>109</v>
      </c>
      <c r="AH151" s="147" t="str">
        <f t="shared" si="14"/>
        <v>宮崎市</v>
      </c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10" t="s">
        <v>13</v>
      </c>
      <c r="BD151" s="36"/>
      <c r="BH151" s="110" t="s">
        <v>13</v>
      </c>
    </row>
    <row r="152" spans="1:60" s="29" customFormat="1" ht="27" customHeight="1">
      <c r="A152" s="32"/>
      <c r="B152" s="5">
        <v>110</v>
      </c>
      <c r="C152" s="34" t="str">
        <f>BH152</f>
        <v>宮崎市</v>
      </c>
      <c r="D152" s="14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>
        <v>40</v>
      </c>
      <c r="AC152" s="10"/>
      <c r="AD152" s="10"/>
      <c r="AE152" s="10"/>
      <c r="AF152" s="10" t="s">
        <v>13</v>
      </c>
      <c r="AG152" s="5">
        <f>B152</f>
        <v>110</v>
      </c>
      <c r="AH152" s="147" t="str">
        <f>BH152</f>
        <v>宮崎市</v>
      </c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10" t="s">
        <v>13</v>
      </c>
      <c r="BD152" s="36"/>
      <c r="BH152" s="110" t="s">
        <v>13</v>
      </c>
    </row>
    <row r="153" spans="1:60" s="29" customFormat="1" ht="27" customHeight="1">
      <c r="A153" s="32"/>
      <c r="B153" s="28"/>
      <c r="C153" s="62"/>
      <c r="D153" s="126"/>
      <c r="E153" s="103"/>
      <c r="F153" s="103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28"/>
      <c r="AH153" s="159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102"/>
      <c r="BD153" s="113"/>
      <c r="BH153" s="62"/>
    </row>
    <row r="154" spans="1:60" s="29" customFormat="1" ht="36.75" customHeight="1">
      <c r="A154" s="69"/>
      <c r="B154" s="114"/>
      <c r="C154" s="71"/>
      <c r="D154" s="214"/>
      <c r="E154" s="214"/>
      <c r="F154" s="135" t="str">
        <f>F55</f>
        <v>　平成30年度　地下水質測定結果</v>
      </c>
      <c r="G154" s="64"/>
      <c r="H154" s="64"/>
      <c r="I154" s="32"/>
      <c r="J154" s="69"/>
      <c r="K154" s="32"/>
      <c r="L154" s="73"/>
      <c r="O154" s="63" t="s">
        <v>105</v>
      </c>
      <c r="P154" s="63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64"/>
      <c r="AC154" s="64"/>
      <c r="AD154" s="64"/>
      <c r="AE154" s="64"/>
      <c r="AF154" s="32"/>
      <c r="AG154" s="70"/>
      <c r="AH154" s="158"/>
      <c r="AI154" s="64"/>
      <c r="AJ154" s="64"/>
      <c r="AK154" s="64"/>
      <c r="AL154" s="32"/>
      <c r="AM154" s="32"/>
      <c r="AN154" s="32"/>
      <c r="AO154" s="32"/>
      <c r="AP154" s="32"/>
      <c r="AQ154" s="32"/>
      <c r="AR154" s="32"/>
      <c r="AS154" s="32"/>
      <c r="AT154" s="69"/>
      <c r="AU154" s="69"/>
      <c r="AV154" s="69"/>
      <c r="AW154" s="69"/>
      <c r="AX154" s="69"/>
      <c r="AY154" s="69"/>
      <c r="AZ154" s="69"/>
      <c r="BA154" s="69"/>
      <c r="BB154" s="69"/>
      <c r="BC154" s="32"/>
      <c r="BD154" s="75"/>
      <c r="BE154" s="76"/>
      <c r="BF154" s="38"/>
      <c r="BH154" s="74"/>
    </row>
    <row r="155" spans="1:60" s="29" customFormat="1" ht="21.75" customHeight="1">
      <c r="A155" s="32"/>
      <c r="B155" s="185" t="s">
        <v>47</v>
      </c>
      <c r="C155" s="187" t="s">
        <v>48</v>
      </c>
      <c r="D155" s="190" t="s">
        <v>14</v>
      </c>
      <c r="E155" s="191"/>
      <c r="F155" s="191"/>
      <c r="G155" s="191"/>
      <c r="H155" s="191"/>
      <c r="I155" s="191"/>
      <c r="J155" s="191"/>
      <c r="K155" s="191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  <c r="Y155" s="191"/>
      <c r="Z155" s="191"/>
      <c r="AA155" s="191"/>
      <c r="AB155" s="191"/>
      <c r="AC155" s="191"/>
      <c r="AD155" s="191"/>
      <c r="AE155" s="192"/>
      <c r="AF155" s="193" t="s">
        <v>55</v>
      </c>
      <c r="AG155" s="185" t="s">
        <v>47</v>
      </c>
      <c r="AH155" s="195" t="s">
        <v>48</v>
      </c>
      <c r="AI155" s="173" t="s">
        <v>22</v>
      </c>
      <c r="AJ155" s="174"/>
      <c r="AK155" s="174"/>
      <c r="AL155" s="174"/>
      <c r="AM155" s="174"/>
      <c r="AN155" s="174"/>
      <c r="AO155" s="174"/>
      <c r="AP155" s="174"/>
      <c r="AQ155" s="174"/>
      <c r="AR155" s="174"/>
      <c r="AS155" s="174"/>
      <c r="AT155" s="174"/>
      <c r="AU155" s="174"/>
      <c r="AV155" s="174"/>
      <c r="AW155" s="174"/>
      <c r="AX155" s="174"/>
      <c r="AY155" s="174"/>
      <c r="AZ155" s="174"/>
      <c r="BA155" s="174"/>
      <c r="BB155" s="175"/>
      <c r="BC155" s="176" t="s">
        <v>55</v>
      </c>
      <c r="BD155" s="178" t="s">
        <v>29</v>
      </c>
      <c r="BE155" s="78"/>
      <c r="BF155" s="38"/>
      <c r="BH155" s="180" t="s">
        <v>48</v>
      </c>
    </row>
    <row r="156" spans="1:60" s="29" customFormat="1" ht="21.75" customHeight="1">
      <c r="A156" s="32"/>
      <c r="B156" s="186"/>
      <c r="C156" s="188"/>
      <c r="D156" s="190" t="s">
        <v>15</v>
      </c>
      <c r="E156" s="191"/>
      <c r="F156" s="191"/>
      <c r="G156" s="191"/>
      <c r="H156" s="191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  <c r="AA156" s="191"/>
      <c r="AB156" s="191"/>
      <c r="AC156" s="191"/>
      <c r="AD156" s="191"/>
      <c r="AE156" s="192"/>
      <c r="AF156" s="194"/>
      <c r="AG156" s="186"/>
      <c r="AH156" s="196"/>
      <c r="AI156" s="182" t="s">
        <v>23</v>
      </c>
      <c r="AJ156" s="183"/>
      <c r="AK156" s="183"/>
      <c r="AL156" s="183"/>
      <c r="AM156" s="183"/>
      <c r="AN156" s="183"/>
      <c r="AO156" s="183"/>
      <c r="AP156" s="183"/>
      <c r="AQ156" s="183"/>
      <c r="AR156" s="183"/>
      <c r="AS156" s="183"/>
      <c r="AT156" s="183"/>
      <c r="AU156" s="183"/>
      <c r="AV156" s="183"/>
      <c r="AW156" s="183"/>
      <c r="AX156" s="183"/>
      <c r="AY156" s="183"/>
      <c r="AZ156" s="183"/>
      <c r="BA156" s="183"/>
      <c r="BB156" s="184"/>
      <c r="BC156" s="177"/>
      <c r="BD156" s="179"/>
      <c r="BE156" s="78"/>
      <c r="BF156" s="38"/>
      <c r="BH156" s="181"/>
    </row>
    <row r="157" spans="1:60" s="29" customFormat="1" ht="57" customHeight="1">
      <c r="A157" s="32"/>
      <c r="B157" s="186"/>
      <c r="C157" s="189"/>
      <c r="D157" s="88" t="s">
        <v>40</v>
      </c>
      <c r="E157" s="89" t="s">
        <v>60</v>
      </c>
      <c r="F157" s="89" t="s">
        <v>41</v>
      </c>
      <c r="G157" s="89" t="s">
        <v>61</v>
      </c>
      <c r="H157" s="89" t="s">
        <v>42</v>
      </c>
      <c r="I157" s="90" t="s">
        <v>43</v>
      </c>
      <c r="J157" s="90" t="s">
        <v>62</v>
      </c>
      <c r="K157" s="90" t="s">
        <v>16</v>
      </c>
      <c r="L157" s="84" t="s">
        <v>63</v>
      </c>
      <c r="M157" s="86" t="s">
        <v>64</v>
      </c>
      <c r="N157" s="146" t="s">
        <v>128</v>
      </c>
      <c r="O157" s="86" t="s">
        <v>65</v>
      </c>
      <c r="P157" s="86" t="s">
        <v>66</v>
      </c>
      <c r="Q157" s="86" t="s">
        <v>95</v>
      </c>
      <c r="R157" s="86" t="s">
        <v>67</v>
      </c>
      <c r="S157" s="86" t="s">
        <v>68</v>
      </c>
      <c r="T157" s="86" t="s">
        <v>69</v>
      </c>
      <c r="U157" s="86" t="s">
        <v>70</v>
      </c>
      <c r="V157" s="86" t="s">
        <v>71</v>
      </c>
      <c r="W157" s="86" t="s">
        <v>17</v>
      </c>
      <c r="X157" s="86" t="s">
        <v>18</v>
      </c>
      <c r="Y157" s="86" t="s">
        <v>72</v>
      </c>
      <c r="Z157" s="86" t="s">
        <v>44</v>
      </c>
      <c r="AA157" s="86" t="s">
        <v>19</v>
      </c>
      <c r="AB157" s="91" t="s">
        <v>49</v>
      </c>
      <c r="AC157" s="92" t="s">
        <v>45</v>
      </c>
      <c r="AD157" s="86" t="s">
        <v>46</v>
      </c>
      <c r="AE157" s="86" t="s">
        <v>96</v>
      </c>
      <c r="AF157" s="177"/>
      <c r="AG157" s="186"/>
      <c r="AH157" s="196"/>
      <c r="AI157" s="4" t="s">
        <v>73</v>
      </c>
      <c r="AJ157" s="2" t="s">
        <v>74</v>
      </c>
      <c r="AK157" s="2" t="s">
        <v>75</v>
      </c>
      <c r="AL157" s="2" t="s">
        <v>76</v>
      </c>
      <c r="AM157" s="2" t="s">
        <v>77</v>
      </c>
      <c r="AN157" s="2" t="s">
        <v>78</v>
      </c>
      <c r="AO157" s="2" t="s">
        <v>79</v>
      </c>
      <c r="AP157" s="2" t="s">
        <v>50</v>
      </c>
      <c r="AQ157" s="2" t="s">
        <v>80</v>
      </c>
      <c r="AR157" s="2" t="s">
        <v>81</v>
      </c>
      <c r="AS157" s="2" t="s">
        <v>24</v>
      </c>
      <c r="AT157" s="2" t="s">
        <v>82</v>
      </c>
      <c r="AU157" s="2" t="s">
        <v>83</v>
      </c>
      <c r="AV157" s="2" t="s">
        <v>84</v>
      </c>
      <c r="AW157" s="2" t="s">
        <v>85</v>
      </c>
      <c r="AX157" s="2" t="s">
        <v>25</v>
      </c>
      <c r="AY157" s="2" t="s">
        <v>26</v>
      </c>
      <c r="AZ157" s="2" t="s">
        <v>27</v>
      </c>
      <c r="BA157" s="2" t="s">
        <v>86</v>
      </c>
      <c r="BB157" s="1" t="s">
        <v>28</v>
      </c>
      <c r="BC157" s="177"/>
      <c r="BD157" s="179"/>
      <c r="BE157" s="78"/>
      <c r="BF157" s="38"/>
      <c r="BH157" s="181"/>
    </row>
    <row r="158" spans="1:60" s="29" customFormat="1" ht="27" customHeight="1">
      <c r="A158" s="32"/>
      <c r="B158" s="5">
        <v>111</v>
      </c>
      <c r="C158" s="34" t="str">
        <f>BH158</f>
        <v>宮崎市</v>
      </c>
      <c r="D158" s="141"/>
      <c r="E158" s="10"/>
      <c r="F158" s="10"/>
      <c r="G158" s="10"/>
      <c r="H158" s="10">
        <v>1.2E-2</v>
      </c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 t="s">
        <v>13</v>
      </c>
      <c r="AG158" s="5">
        <f>B158</f>
        <v>111</v>
      </c>
      <c r="AH158" s="147" t="str">
        <f>BH158</f>
        <v>宮崎市</v>
      </c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10" t="s">
        <v>13</v>
      </c>
      <c r="BD158" s="36"/>
      <c r="BH158" s="110" t="s">
        <v>13</v>
      </c>
    </row>
    <row r="159" spans="1:60" s="29" customFormat="1" ht="27" customHeight="1">
      <c r="A159" s="32"/>
      <c r="B159" s="5">
        <v>112</v>
      </c>
      <c r="C159" s="34" t="str">
        <f>BH159</f>
        <v>宮崎市</v>
      </c>
      <c r="D159" s="141"/>
      <c r="E159" s="10"/>
      <c r="F159" s="10"/>
      <c r="G159" s="10"/>
      <c r="H159" s="10">
        <v>1.7999999999999999E-2</v>
      </c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 t="s">
        <v>13</v>
      </c>
      <c r="AG159" s="5">
        <f>B159</f>
        <v>112</v>
      </c>
      <c r="AH159" s="147" t="str">
        <f>BH159</f>
        <v>宮崎市</v>
      </c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10" t="s">
        <v>13</v>
      </c>
      <c r="BD159" s="36"/>
      <c r="BH159" s="110" t="s">
        <v>13</v>
      </c>
    </row>
    <row r="160" spans="1:60" s="29" customFormat="1" ht="27" customHeight="1">
      <c r="A160" s="32"/>
      <c r="B160" s="5">
        <v>113</v>
      </c>
      <c r="C160" s="34" t="str">
        <f t="shared" ref="C160:C179" si="16">BH160</f>
        <v>宮崎市</v>
      </c>
      <c r="D160" s="141"/>
      <c r="E160" s="10"/>
      <c r="F160" s="10"/>
      <c r="G160" s="10"/>
      <c r="H160" s="10">
        <v>1.2E-2</v>
      </c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 t="s">
        <v>13</v>
      </c>
      <c r="AG160" s="5">
        <f t="shared" ref="AG160:AG179" si="17">B160</f>
        <v>113</v>
      </c>
      <c r="AH160" s="147" t="str">
        <f t="shared" ref="AH160:AH179" si="18">BH160</f>
        <v>宮崎市</v>
      </c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10" t="s">
        <v>13</v>
      </c>
      <c r="BD160" s="36"/>
      <c r="BH160" s="110" t="s">
        <v>13</v>
      </c>
    </row>
    <row r="161" spans="1:60" s="29" customFormat="1" ht="27" customHeight="1">
      <c r="A161" s="32"/>
      <c r="B161" s="5">
        <v>114</v>
      </c>
      <c r="C161" s="34" t="str">
        <f t="shared" si="16"/>
        <v>宮崎市</v>
      </c>
      <c r="D161" s="141"/>
      <c r="E161" s="10"/>
      <c r="F161" s="10"/>
      <c r="G161" s="10"/>
      <c r="H161" s="10"/>
      <c r="I161" s="10"/>
      <c r="J161" s="10"/>
      <c r="K161" s="10"/>
      <c r="L161" s="10" t="s">
        <v>165</v>
      </c>
      <c r="M161" s="24" t="s">
        <v>146</v>
      </c>
      <c r="N161" s="10"/>
      <c r="O161" s="24" t="s">
        <v>147</v>
      </c>
      <c r="P161" s="24" t="s">
        <v>165</v>
      </c>
      <c r="Q161" s="10">
        <v>6.0000000000000001E-3</v>
      </c>
      <c r="R161" s="24" t="s">
        <v>165</v>
      </c>
      <c r="S161" s="24" t="s">
        <v>149</v>
      </c>
      <c r="T161" s="10">
        <v>2E-3</v>
      </c>
      <c r="U161" s="10">
        <v>5.1999999999999998E-2</v>
      </c>
      <c r="V161" s="24" t="s">
        <v>146</v>
      </c>
      <c r="W161" s="10"/>
      <c r="X161" s="10"/>
      <c r="Y161" s="10"/>
      <c r="Z161" s="153" t="s">
        <v>144</v>
      </c>
      <c r="AA161" s="10"/>
      <c r="AB161" s="10"/>
      <c r="AC161" s="10"/>
      <c r="AD161" s="10"/>
      <c r="AE161" s="10"/>
      <c r="AF161" s="10" t="s">
        <v>13</v>
      </c>
      <c r="AG161" s="5">
        <f t="shared" si="17"/>
        <v>114</v>
      </c>
      <c r="AH161" s="147" t="str">
        <f t="shared" si="18"/>
        <v>宮崎市</v>
      </c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10" t="s">
        <v>13</v>
      </c>
      <c r="BD161" s="36"/>
      <c r="BH161" s="110" t="s">
        <v>13</v>
      </c>
    </row>
    <row r="162" spans="1:60" s="29" customFormat="1" ht="27" customHeight="1">
      <c r="A162" s="32"/>
      <c r="B162" s="5">
        <v>115</v>
      </c>
      <c r="C162" s="34" t="str">
        <f t="shared" si="16"/>
        <v>宮崎市</v>
      </c>
      <c r="D162" s="141"/>
      <c r="E162" s="10"/>
      <c r="F162" s="10"/>
      <c r="G162" s="10"/>
      <c r="H162" s="10"/>
      <c r="I162" s="10"/>
      <c r="J162" s="10"/>
      <c r="K162" s="10"/>
      <c r="L162" s="10" t="s">
        <v>165</v>
      </c>
      <c r="M162" s="24" t="s">
        <v>146</v>
      </c>
      <c r="N162" s="10"/>
      <c r="O162" s="24" t="s">
        <v>147</v>
      </c>
      <c r="P162" s="24" t="s">
        <v>165</v>
      </c>
      <c r="Q162" s="10" t="s">
        <v>165</v>
      </c>
      <c r="R162" s="24" t="s">
        <v>165</v>
      </c>
      <c r="S162" s="24" t="s">
        <v>149</v>
      </c>
      <c r="T162" s="10" t="s">
        <v>164</v>
      </c>
      <c r="U162" s="10">
        <v>1.2E-2</v>
      </c>
      <c r="V162" s="24" t="s">
        <v>146</v>
      </c>
      <c r="W162" s="10"/>
      <c r="X162" s="10"/>
      <c r="Y162" s="10"/>
      <c r="Z162" s="153" t="s">
        <v>144</v>
      </c>
      <c r="AA162" s="10"/>
      <c r="AB162" s="10"/>
      <c r="AC162" s="10"/>
      <c r="AD162" s="10"/>
      <c r="AE162" s="10"/>
      <c r="AF162" s="10" t="s">
        <v>13</v>
      </c>
      <c r="AG162" s="5">
        <f t="shared" si="17"/>
        <v>115</v>
      </c>
      <c r="AH162" s="147" t="str">
        <f t="shared" si="18"/>
        <v>宮崎市</v>
      </c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10" t="s">
        <v>13</v>
      </c>
      <c r="BD162" s="36"/>
      <c r="BH162" s="110" t="s">
        <v>13</v>
      </c>
    </row>
    <row r="163" spans="1:60" s="29" customFormat="1" ht="27" customHeight="1">
      <c r="A163" s="32"/>
      <c r="B163" s="5">
        <v>116</v>
      </c>
      <c r="C163" s="34" t="str">
        <f t="shared" si="16"/>
        <v>宮崎市</v>
      </c>
      <c r="D163" s="141"/>
      <c r="E163" s="10"/>
      <c r="F163" s="10"/>
      <c r="G163" s="10"/>
      <c r="H163" s="10"/>
      <c r="I163" s="10"/>
      <c r="J163" s="10"/>
      <c r="K163" s="10"/>
      <c r="L163" s="10" t="s">
        <v>165</v>
      </c>
      <c r="M163" s="24" t="s">
        <v>146</v>
      </c>
      <c r="N163" s="10"/>
      <c r="O163" s="24" t="s">
        <v>147</v>
      </c>
      <c r="P163" s="24" t="s">
        <v>165</v>
      </c>
      <c r="Q163" s="10" t="s">
        <v>165</v>
      </c>
      <c r="R163" s="24" t="s">
        <v>165</v>
      </c>
      <c r="S163" s="24" t="s">
        <v>149</v>
      </c>
      <c r="T163" s="10" t="s">
        <v>164</v>
      </c>
      <c r="U163" s="10">
        <v>7.0000000000000001E-3</v>
      </c>
      <c r="V163" s="24" t="s">
        <v>146</v>
      </c>
      <c r="W163" s="10"/>
      <c r="X163" s="10"/>
      <c r="Y163" s="10"/>
      <c r="Z163" s="153" t="s">
        <v>144</v>
      </c>
      <c r="AA163" s="10"/>
      <c r="AB163" s="10"/>
      <c r="AC163" s="10"/>
      <c r="AD163" s="10"/>
      <c r="AE163" s="10"/>
      <c r="AF163" s="10" t="s">
        <v>13</v>
      </c>
      <c r="AG163" s="5">
        <f t="shared" si="17"/>
        <v>116</v>
      </c>
      <c r="AH163" s="147" t="str">
        <f t="shared" si="18"/>
        <v>宮崎市</v>
      </c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10" t="s">
        <v>13</v>
      </c>
      <c r="BD163" s="36"/>
      <c r="BH163" s="110" t="s">
        <v>13</v>
      </c>
    </row>
    <row r="164" spans="1:60" s="29" customFormat="1" ht="27" customHeight="1">
      <c r="A164" s="32"/>
      <c r="B164" s="5">
        <v>117</v>
      </c>
      <c r="C164" s="34" t="str">
        <f t="shared" si="16"/>
        <v>宮崎市</v>
      </c>
      <c r="D164" s="141"/>
      <c r="E164" s="10"/>
      <c r="F164" s="10"/>
      <c r="G164" s="10"/>
      <c r="H164" s="10"/>
      <c r="I164" s="10"/>
      <c r="J164" s="10"/>
      <c r="K164" s="10"/>
      <c r="L164" s="10" t="s">
        <v>165</v>
      </c>
      <c r="M164" s="24" t="s">
        <v>146</v>
      </c>
      <c r="N164" s="10"/>
      <c r="O164" s="24" t="s">
        <v>147</v>
      </c>
      <c r="P164" s="24" t="s">
        <v>165</v>
      </c>
      <c r="Q164" s="10" t="s">
        <v>165</v>
      </c>
      <c r="R164" s="24" t="s">
        <v>165</v>
      </c>
      <c r="S164" s="24" t="s">
        <v>149</v>
      </c>
      <c r="T164" s="10">
        <v>2E-3</v>
      </c>
      <c r="U164" s="10" t="s">
        <v>165</v>
      </c>
      <c r="V164" s="24" t="s">
        <v>146</v>
      </c>
      <c r="W164" s="10"/>
      <c r="X164" s="10"/>
      <c r="Y164" s="10"/>
      <c r="Z164" s="153" t="s">
        <v>144</v>
      </c>
      <c r="AA164" s="10"/>
      <c r="AB164" s="10"/>
      <c r="AC164" s="10"/>
      <c r="AD164" s="10"/>
      <c r="AE164" s="10"/>
      <c r="AF164" s="10" t="s">
        <v>13</v>
      </c>
      <c r="AG164" s="5">
        <f t="shared" si="17"/>
        <v>117</v>
      </c>
      <c r="AH164" s="147" t="str">
        <f t="shared" si="18"/>
        <v>宮崎市</v>
      </c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10" t="s">
        <v>13</v>
      </c>
      <c r="BD164" s="36"/>
      <c r="BH164" s="110" t="s">
        <v>13</v>
      </c>
    </row>
    <row r="165" spans="1:60" s="29" customFormat="1" ht="27" customHeight="1">
      <c r="A165" s="32"/>
      <c r="B165" s="5">
        <v>118</v>
      </c>
      <c r="C165" s="34" t="str">
        <f t="shared" si="16"/>
        <v>宮崎市</v>
      </c>
      <c r="D165" s="141"/>
      <c r="E165" s="10"/>
      <c r="F165" s="10"/>
      <c r="G165" s="10"/>
      <c r="H165" s="10"/>
      <c r="I165" s="10"/>
      <c r="J165" s="10"/>
      <c r="K165" s="10"/>
      <c r="L165" s="10" t="s">
        <v>165</v>
      </c>
      <c r="M165" s="24" t="s">
        <v>146</v>
      </c>
      <c r="N165" s="10"/>
      <c r="O165" s="24" t="s">
        <v>147</v>
      </c>
      <c r="P165" s="24" t="s">
        <v>165</v>
      </c>
      <c r="Q165" s="10" t="s">
        <v>165</v>
      </c>
      <c r="R165" s="24" t="s">
        <v>165</v>
      </c>
      <c r="S165" s="24" t="s">
        <v>149</v>
      </c>
      <c r="T165" s="10" t="s">
        <v>164</v>
      </c>
      <c r="U165" s="10">
        <v>3.0000000000000001E-3</v>
      </c>
      <c r="V165" s="24" t="s">
        <v>146</v>
      </c>
      <c r="W165" s="10"/>
      <c r="X165" s="10"/>
      <c r="Y165" s="10"/>
      <c r="Z165" s="153" t="s">
        <v>144</v>
      </c>
      <c r="AA165" s="10"/>
      <c r="AB165" s="10"/>
      <c r="AC165" s="10"/>
      <c r="AD165" s="10"/>
      <c r="AE165" s="10"/>
      <c r="AF165" s="10" t="s">
        <v>13</v>
      </c>
      <c r="AG165" s="5">
        <f t="shared" si="17"/>
        <v>118</v>
      </c>
      <c r="AH165" s="147" t="str">
        <f t="shared" si="18"/>
        <v>宮崎市</v>
      </c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10" t="s">
        <v>13</v>
      </c>
      <c r="BD165" s="36"/>
      <c r="BH165" s="43" t="s">
        <v>13</v>
      </c>
    </row>
    <row r="166" spans="1:60" s="29" customFormat="1" ht="27" customHeight="1">
      <c r="A166" s="32"/>
      <c r="B166" s="5">
        <v>119</v>
      </c>
      <c r="C166" s="34" t="str">
        <f t="shared" si="16"/>
        <v>都城市</v>
      </c>
      <c r="D166" s="39"/>
      <c r="E166" s="11"/>
      <c r="F166" s="11"/>
      <c r="G166" s="11"/>
      <c r="H166" s="11"/>
      <c r="I166" s="11"/>
      <c r="J166" s="11"/>
      <c r="K166" s="11"/>
      <c r="L166" s="11" t="s">
        <v>145</v>
      </c>
      <c r="M166" s="11" t="s">
        <v>146</v>
      </c>
      <c r="N166" s="10" t="s">
        <v>162</v>
      </c>
      <c r="O166" s="11" t="s">
        <v>147</v>
      </c>
      <c r="P166" s="11" t="s">
        <v>145</v>
      </c>
      <c r="Q166" s="11" t="s">
        <v>148</v>
      </c>
      <c r="R166" s="11" t="s">
        <v>143</v>
      </c>
      <c r="S166" s="11" t="s">
        <v>149</v>
      </c>
      <c r="T166" s="11" t="s">
        <v>144</v>
      </c>
      <c r="U166" s="11" t="s">
        <v>144</v>
      </c>
      <c r="V166" s="11" t="s">
        <v>146</v>
      </c>
      <c r="W166" s="11"/>
      <c r="X166" s="11"/>
      <c r="Y166" s="11"/>
      <c r="Z166" s="11" t="s">
        <v>144</v>
      </c>
      <c r="AA166" s="11"/>
      <c r="AB166" s="14"/>
      <c r="AC166" s="11"/>
      <c r="AD166" s="11"/>
      <c r="AE166" s="11"/>
      <c r="AF166" s="40" t="s">
        <v>20</v>
      </c>
      <c r="AG166" s="5">
        <f t="shared" si="17"/>
        <v>119</v>
      </c>
      <c r="AH166" s="147" t="str">
        <f t="shared" si="18"/>
        <v>都城市</v>
      </c>
      <c r="AI166" s="12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40" t="s">
        <v>20</v>
      </c>
      <c r="BD166" s="101"/>
      <c r="BE166" s="37"/>
      <c r="BF166" s="38"/>
      <c r="BH166" s="110" t="s">
        <v>8</v>
      </c>
    </row>
    <row r="167" spans="1:60" s="29" customFormat="1" ht="27" customHeight="1">
      <c r="A167" s="32"/>
      <c r="B167" s="5">
        <v>120</v>
      </c>
      <c r="C167" s="34" t="str">
        <f t="shared" si="16"/>
        <v>都城市</v>
      </c>
      <c r="D167" s="39"/>
      <c r="E167" s="11"/>
      <c r="F167" s="11"/>
      <c r="G167" s="11"/>
      <c r="H167" s="11"/>
      <c r="I167" s="11"/>
      <c r="J167" s="11"/>
      <c r="K167" s="11"/>
      <c r="L167" s="11" t="s">
        <v>145</v>
      </c>
      <c r="M167" s="11" t="s">
        <v>146</v>
      </c>
      <c r="N167" s="10" t="s">
        <v>162</v>
      </c>
      <c r="O167" s="11" t="s">
        <v>147</v>
      </c>
      <c r="P167" s="11" t="s">
        <v>145</v>
      </c>
      <c r="Q167" s="11" t="s">
        <v>148</v>
      </c>
      <c r="R167" s="11" t="s">
        <v>143</v>
      </c>
      <c r="S167" s="11" t="s">
        <v>149</v>
      </c>
      <c r="T167" s="11" t="s">
        <v>144</v>
      </c>
      <c r="U167" s="172">
        <v>1E-3</v>
      </c>
      <c r="V167" s="11" t="s">
        <v>146</v>
      </c>
      <c r="W167" s="11"/>
      <c r="X167" s="11"/>
      <c r="Y167" s="11"/>
      <c r="Z167" s="11" t="s">
        <v>144</v>
      </c>
      <c r="AA167" s="11"/>
      <c r="AB167" s="14"/>
      <c r="AC167" s="11"/>
      <c r="AD167" s="11"/>
      <c r="AE167" s="11"/>
      <c r="AF167" s="40" t="s">
        <v>20</v>
      </c>
      <c r="AG167" s="5">
        <f t="shared" si="17"/>
        <v>120</v>
      </c>
      <c r="AH167" s="147" t="str">
        <f t="shared" si="18"/>
        <v>都城市</v>
      </c>
      <c r="AI167" s="12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40" t="s">
        <v>20</v>
      </c>
      <c r="BD167" s="101"/>
      <c r="BE167" s="37"/>
      <c r="BF167" s="38"/>
      <c r="BH167" s="110" t="s">
        <v>8</v>
      </c>
    </row>
    <row r="168" spans="1:60" s="29" customFormat="1" ht="27" customHeight="1">
      <c r="A168" s="32"/>
      <c r="B168" s="5">
        <v>121</v>
      </c>
      <c r="C168" s="34" t="str">
        <f t="shared" si="16"/>
        <v>都城市</v>
      </c>
      <c r="D168" s="39"/>
      <c r="E168" s="11"/>
      <c r="F168" s="11"/>
      <c r="G168" s="11"/>
      <c r="H168" s="11"/>
      <c r="I168" s="11"/>
      <c r="J168" s="11"/>
      <c r="K168" s="11"/>
      <c r="L168" s="11" t="s">
        <v>145</v>
      </c>
      <c r="M168" s="11" t="s">
        <v>146</v>
      </c>
      <c r="N168" s="10" t="s">
        <v>162</v>
      </c>
      <c r="O168" s="11" t="s">
        <v>147</v>
      </c>
      <c r="P168" s="11" t="s">
        <v>145</v>
      </c>
      <c r="Q168" s="11" t="s">
        <v>148</v>
      </c>
      <c r="R168" s="11" t="s">
        <v>143</v>
      </c>
      <c r="S168" s="11" t="s">
        <v>149</v>
      </c>
      <c r="T168" s="11" t="s">
        <v>144</v>
      </c>
      <c r="U168" s="172">
        <v>1E-3</v>
      </c>
      <c r="V168" s="11" t="s">
        <v>146</v>
      </c>
      <c r="W168" s="11"/>
      <c r="X168" s="11"/>
      <c r="Y168" s="11"/>
      <c r="Z168" s="11" t="s">
        <v>144</v>
      </c>
      <c r="AA168" s="11"/>
      <c r="AB168" s="14"/>
      <c r="AC168" s="11"/>
      <c r="AD168" s="11"/>
      <c r="AE168" s="11"/>
      <c r="AF168" s="40" t="s">
        <v>20</v>
      </c>
      <c r="AG168" s="5">
        <f t="shared" si="17"/>
        <v>121</v>
      </c>
      <c r="AH168" s="147" t="str">
        <f t="shared" si="18"/>
        <v>都城市</v>
      </c>
      <c r="AI168" s="12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40" t="s">
        <v>20</v>
      </c>
      <c r="BD168" s="151"/>
      <c r="BE168" s="37"/>
      <c r="BF168" s="38"/>
      <c r="BH168" s="110" t="s">
        <v>8</v>
      </c>
    </row>
    <row r="169" spans="1:60" s="29" customFormat="1" ht="27" customHeight="1">
      <c r="A169" s="32"/>
      <c r="B169" s="5">
        <v>122</v>
      </c>
      <c r="C169" s="34" t="str">
        <f t="shared" si="16"/>
        <v>都城市</v>
      </c>
      <c r="D169" s="39"/>
      <c r="E169" s="11"/>
      <c r="F169" s="11"/>
      <c r="G169" s="11"/>
      <c r="H169" s="14">
        <v>1.9E-2</v>
      </c>
      <c r="I169" s="11"/>
      <c r="J169" s="11"/>
      <c r="K169" s="11"/>
      <c r="L169" s="11"/>
      <c r="M169" s="11"/>
      <c r="N169" s="10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4"/>
      <c r="AC169" s="14">
        <v>0.89</v>
      </c>
      <c r="AD169" s="11"/>
      <c r="AE169" s="11"/>
      <c r="AF169" s="40" t="s">
        <v>20</v>
      </c>
      <c r="AG169" s="5">
        <f t="shared" si="17"/>
        <v>122</v>
      </c>
      <c r="AH169" s="147" t="str">
        <f t="shared" si="18"/>
        <v>都城市</v>
      </c>
      <c r="AI169" s="12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40" t="s">
        <v>20</v>
      </c>
      <c r="BD169" s="151"/>
      <c r="BE169" s="37"/>
      <c r="BF169" s="38"/>
      <c r="BH169" s="110" t="s">
        <v>8</v>
      </c>
    </row>
    <row r="170" spans="1:60" s="29" customFormat="1" ht="27" customHeight="1">
      <c r="A170" s="32"/>
      <c r="B170" s="5">
        <v>123</v>
      </c>
      <c r="C170" s="34" t="str">
        <f t="shared" si="16"/>
        <v>都城市</v>
      </c>
      <c r="D170" s="39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4">
        <v>0.1</v>
      </c>
      <c r="AC170" s="11"/>
      <c r="AD170" s="11"/>
      <c r="AE170" s="11"/>
      <c r="AF170" s="40" t="s">
        <v>20</v>
      </c>
      <c r="AG170" s="5">
        <f t="shared" si="17"/>
        <v>123</v>
      </c>
      <c r="AH170" s="147" t="str">
        <f t="shared" si="18"/>
        <v>都城市</v>
      </c>
      <c r="AI170" s="12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40" t="s">
        <v>20</v>
      </c>
      <c r="BD170" s="101" t="s">
        <v>30</v>
      </c>
      <c r="BE170" s="37"/>
      <c r="BF170" s="38"/>
      <c r="BH170" s="110" t="s">
        <v>8</v>
      </c>
    </row>
    <row r="171" spans="1:60" s="29" customFormat="1" ht="27" customHeight="1">
      <c r="A171" s="32"/>
      <c r="B171" s="5">
        <v>124</v>
      </c>
      <c r="C171" s="34" t="str">
        <f t="shared" si="16"/>
        <v>都城市</v>
      </c>
      <c r="D171" s="39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4">
        <v>3.8</v>
      </c>
      <c r="AC171" s="11"/>
      <c r="AD171" s="11"/>
      <c r="AE171" s="11"/>
      <c r="AF171" s="40" t="s">
        <v>20</v>
      </c>
      <c r="AG171" s="5">
        <f t="shared" si="17"/>
        <v>124</v>
      </c>
      <c r="AH171" s="147" t="str">
        <f t="shared" si="18"/>
        <v>都城市</v>
      </c>
      <c r="AI171" s="12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40" t="s">
        <v>20</v>
      </c>
      <c r="BD171" s="101" t="s">
        <v>31</v>
      </c>
      <c r="BE171" s="37"/>
      <c r="BF171" s="38"/>
      <c r="BH171" s="110" t="s">
        <v>8</v>
      </c>
    </row>
    <row r="172" spans="1:60" s="29" customFormat="1" ht="27" customHeight="1">
      <c r="A172" s="32"/>
      <c r="B172" s="5">
        <v>125</v>
      </c>
      <c r="C172" s="34" t="str">
        <f t="shared" si="16"/>
        <v>都城市</v>
      </c>
      <c r="D172" s="141" t="s">
        <v>155</v>
      </c>
      <c r="E172" s="10" t="s">
        <v>157</v>
      </c>
      <c r="F172" s="10" t="s">
        <v>150</v>
      </c>
      <c r="G172" s="10" t="s">
        <v>160</v>
      </c>
      <c r="H172" s="10" t="s">
        <v>150</v>
      </c>
      <c r="I172" s="10" t="s">
        <v>153</v>
      </c>
      <c r="J172" s="11"/>
      <c r="K172" s="10" t="s">
        <v>158</v>
      </c>
      <c r="L172" s="14" t="s">
        <v>145</v>
      </c>
      <c r="M172" s="14" t="s">
        <v>146</v>
      </c>
      <c r="N172" s="10" t="s">
        <v>146</v>
      </c>
      <c r="O172" s="14" t="s">
        <v>147</v>
      </c>
      <c r="P172" s="14" t="s">
        <v>145</v>
      </c>
      <c r="Q172" s="14" t="s">
        <v>148</v>
      </c>
      <c r="R172" s="14" t="s">
        <v>143</v>
      </c>
      <c r="S172" s="14" t="s">
        <v>149</v>
      </c>
      <c r="T172" s="14" t="s">
        <v>144</v>
      </c>
      <c r="U172" s="14" t="s">
        <v>144</v>
      </c>
      <c r="V172" s="14" t="s">
        <v>146</v>
      </c>
      <c r="W172" s="10" t="s">
        <v>149</v>
      </c>
      <c r="X172" s="10" t="s">
        <v>155</v>
      </c>
      <c r="Y172" s="10" t="s">
        <v>145</v>
      </c>
      <c r="Z172" s="14" t="s">
        <v>144</v>
      </c>
      <c r="AA172" s="14" t="s">
        <v>144</v>
      </c>
      <c r="AB172" s="14">
        <v>2.6</v>
      </c>
      <c r="AC172" s="14" t="s">
        <v>167</v>
      </c>
      <c r="AD172" s="14">
        <v>0.02</v>
      </c>
      <c r="AE172" s="14" t="s">
        <v>150</v>
      </c>
      <c r="AF172" s="40" t="s">
        <v>20</v>
      </c>
      <c r="AG172" s="5">
        <f t="shared" si="17"/>
        <v>125</v>
      </c>
      <c r="AH172" s="147" t="str">
        <f t="shared" si="18"/>
        <v>都城市</v>
      </c>
      <c r="AI172" s="12" t="s">
        <v>151</v>
      </c>
      <c r="AJ172" s="11"/>
      <c r="AK172" s="11"/>
      <c r="AL172" s="11"/>
      <c r="AM172" s="11"/>
      <c r="AN172" s="11"/>
      <c r="AO172" s="11"/>
      <c r="AP172" s="11"/>
      <c r="AQ172" s="11"/>
      <c r="AR172" s="11"/>
      <c r="AS172" s="14" t="s">
        <v>163</v>
      </c>
      <c r="AT172" s="11"/>
      <c r="AU172" s="11"/>
      <c r="AV172" s="11"/>
      <c r="AW172" s="11"/>
      <c r="AX172" s="11"/>
      <c r="AY172" s="11"/>
      <c r="AZ172" s="11"/>
      <c r="BA172" s="11"/>
      <c r="BB172" s="11"/>
      <c r="BC172" s="40" t="s">
        <v>20</v>
      </c>
      <c r="BD172" s="151" t="s">
        <v>32</v>
      </c>
      <c r="BE172" s="37"/>
      <c r="BF172" s="38"/>
      <c r="BH172" s="110" t="s">
        <v>8</v>
      </c>
    </row>
    <row r="173" spans="1:60" s="29" customFormat="1" ht="27" customHeight="1">
      <c r="A173" s="32"/>
      <c r="B173" s="5">
        <v>126</v>
      </c>
      <c r="C173" s="34" t="str">
        <f t="shared" si="16"/>
        <v>都城市</v>
      </c>
      <c r="D173" s="141" t="s">
        <v>155</v>
      </c>
      <c r="E173" s="10" t="s">
        <v>157</v>
      </c>
      <c r="F173" s="10" t="s">
        <v>150</v>
      </c>
      <c r="G173" s="10" t="s">
        <v>160</v>
      </c>
      <c r="H173" s="10" t="s">
        <v>150</v>
      </c>
      <c r="I173" s="10" t="s">
        <v>153</v>
      </c>
      <c r="J173" s="11"/>
      <c r="K173" s="10" t="s">
        <v>158</v>
      </c>
      <c r="L173" s="11" t="s">
        <v>145</v>
      </c>
      <c r="M173" s="11" t="s">
        <v>146</v>
      </c>
      <c r="N173" s="10" t="s">
        <v>146</v>
      </c>
      <c r="O173" s="11" t="s">
        <v>147</v>
      </c>
      <c r="P173" s="11" t="s">
        <v>145</v>
      </c>
      <c r="Q173" s="11" t="s">
        <v>148</v>
      </c>
      <c r="R173" s="11" t="s">
        <v>143</v>
      </c>
      <c r="S173" s="11" t="s">
        <v>149</v>
      </c>
      <c r="T173" s="11" t="s">
        <v>144</v>
      </c>
      <c r="U173" s="11" t="s">
        <v>144</v>
      </c>
      <c r="V173" s="11" t="s">
        <v>146</v>
      </c>
      <c r="W173" s="10" t="s">
        <v>149</v>
      </c>
      <c r="X173" s="10" t="s">
        <v>155</v>
      </c>
      <c r="Y173" s="10" t="s">
        <v>145</v>
      </c>
      <c r="Z173" s="11" t="s">
        <v>144</v>
      </c>
      <c r="AA173" s="14" t="s">
        <v>144</v>
      </c>
      <c r="AB173" s="14">
        <v>3.5</v>
      </c>
      <c r="AC173" s="14" t="s">
        <v>167</v>
      </c>
      <c r="AD173" s="14">
        <v>0.01</v>
      </c>
      <c r="AE173" s="14" t="s">
        <v>150</v>
      </c>
      <c r="AF173" s="40" t="s">
        <v>20</v>
      </c>
      <c r="AG173" s="5">
        <f t="shared" si="17"/>
        <v>126</v>
      </c>
      <c r="AH173" s="147" t="str">
        <f t="shared" si="18"/>
        <v>都城市</v>
      </c>
      <c r="AI173" s="12" t="s">
        <v>151</v>
      </c>
      <c r="AJ173" s="11"/>
      <c r="AK173" s="11"/>
      <c r="AL173" s="11"/>
      <c r="AM173" s="11"/>
      <c r="AN173" s="11"/>
      <c r="AO173" s="11"/>
      <c r="AP173" s="11"/>
      <c r="AQ173" s="11"/>
      <c r="AR173" s="11"/>
      <c r="AS173" s="14" t="s">
        <v>163</v>
      </c>
      <c r="AT173" s="11"/>
      <c r="AU173" s="11"/>
      <c r="AV173" s="11"/>
      <c r="AW173" s="11"/>
      <c r="AX173" s="11"/>
      <c r="AY173" s="11"/>
      <c r="AZ173" s="11"/>
      <c r="BA173" s="11"/>
      <c r="BB173" s="11"/>
      <c r="BC173" s="40" t="s">
        <v>20</v>
      </c>
      <c r="BD173" s="101" t="s">
        <v>33</v>
      </c>
      <c r="BE173" s="37"/>
      <c r="BF173" s="38"/>
      <c r="BH173" s="110" t="s">
        <v>8</v>
      </c>
    </row>
    <row r="174" spans="1:60" s="29" customFormat="1" ht="27" customHeight="1">
      <c r="A174" s="32"/>
      <c r="B174" s="5">
        <v>127</v>
      </c>
      <c r="C174" s="34" t="str">
        <f t="shared" si="16"/>
        <v>都城市</v>
      </c>
      <c r="D174" s="39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4">
        <v>0.1</v>
      </c>
      <c r="AC174" s="11"/>
      <c r="AD174" s="11"/>
      <c r="AE174" s="11"/>
      <c r="AF174" s="40" t="s">
        <v>20</v>
      </c>
      <c r="AG174" s="5">
        <f t="shared" si="17"/>
        <v>127</v>
      </c>
      <c r="AH174" s="147" t="str">
        <f t="shared" si="18"/>
        <v>都城市</v>
      </c>
      <c r="AI174" s="12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40" t="s">
        <v>20</v>
      </c>
      <c r="BD174" s="101" t="s">
        <v>34</v>
      </c>
      <c r="BE174" s="37"/>
      <c r="BF174" s="38"/>
      <c r="BH174" s="110" t="s">
        <v>8</v>
      </c>
    </row>
    <row r="175" spans="1:60" s="29" customFormat="1" ht="27" customHeight="1">
      <c r="A175" s="32"/>
      <c r="B175" s="5">
        <v>128</v>
      </c>
      <c r="C175" s="34" t="str">
        <f t="shared" si="16"/>
        <v>都城市</v>
      </c>
      <c r="D175" s="39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4">
        <v>16</v>
      </c>
      <c r="AC175" s="11"/>
      <c r="AD175" s="11"/>
      <c r="AE175" s="11"/>
      <c r="AF175" s="40" t="s">
        <v>20</v>
      </c>
      <c r="AG175" s="5">
        <f t="shared" si="17"/>
        <v>128</v>
      </c>
      <c r="AH175" s="147" t="str">
        <f t="shared" si="18"/>
        <v>都城市</v>
      </c>
      <c r="AI175" s="57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40" t="s">
        <v>20</v>
      </c>
      <c r="BD175" s="101" t="s">
        <v>35</v>
      </c>
      <c r="BE175" s="37"/>
      <c r="BF175" s="38"/>
      <c r="BH175" s="110" t="s">
        <v>8</v>
      </c>
    </row>
    <row r="176" spans="1:60" s="29" customFormat="1" ht="27" customHeight="1">
      <c r="A176" s="32"/>
      <c r="B176" s="5">
        <v>129</v>
      </c>
      <c r="C176" s="34" t="str">
        <f t="shared" si="16"/>
        <v>都城市</v>
      </c>
      <c r="D176" s="39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4">
        <v>3.6</v>
      </c>
      <c r="AC176" s="11"/>
      <c r="AD176" s="11"/>
      <c r="AE176" s="11"/>
      <c r="AF176" s="35" t="s">
        <v>20</v>
      </c>
      <c r="AG176" s="5">
        <f t="shared" si="17"/>
        <v>129</v>
      </c>
      <c r="AH176" s="147" t="str">
        <f t="shared" si="18"/>
        <v>都城市</v>
      </c>
      <c r="AI176" s="53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40" t="s">
        <v>20</v>
      </c>
      <c r="BD176" s="101" t="s">
        <v>36</v>
      </c>
      <c r="BE176" s="37"/>
      <c r="BF176" s="38"/>
      <c r="BH176" s="110" t="s">
        <v>8</v>
      </c>
    </row>
    <row r="177" spans="1:60" s="29" customFormat="1" ht="27" customHeight="1">
      <c r="A177" s="32"/>
      <c r="B177" s="5">
        <v>130</v>
      </c>
      <c r="C177" s="34" t="str">
        <f t="shared" si="16"/>
        <v>都城市</v>
      </c>
      <c r="D177" s="39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4">
        <v>1.1000000000000001</v>
      </c>
      <c r="AC177" s="11"/>
      <c r="AD177" s="11"/>
      <c r="AE177" s="11"/>
      <c r="AF177" s="40" t="s">
        <v>20</v>
      </c>
      <c r="AG177" s="5">
        <f t="shared" si="17"/>
        <v>130</v>
      </c>
      <c r="AH177" s="147" t="str">
        <f t="shared" si="18"/>
        <v>都城市</v>
      </c>
      <c r="AI177" s="53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40" t="s">
        <v>20</v>
      </c>
      <c r="BD177" s="101" t="s">
        <v>37</v>
      </c>
      <c r="BE177" s="37"/>
      <c r="BF177" s="38"/>
      <c r="BH177" s="110" t="s">
        <v>8</v>
      </c>
    </row>
    <row r="178" spans="1:60" s="29" customFormat="1" ht="27" customHeight="1">
      <c r="A178" s="32"/>
      <c r="B178" s="5">
        <v>131</v>
      </c>
      <c r="C178" s="34" t="str">
        <f t="shared" si="16"/>
        <v>都城市</v>
      </c>
      <c r="D178" s="97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10">
        <v>0.1</v>
      </c>
      <c r="AC178" s="20"/>
      <c r="AD178" s="20"/>
      <c r="AE178" s="20"/>
      <c r="AF178" s="40" t="s">
        <v>20</v>
      </c>
      <c r="AG178" s="5">
        <f t="shared" si="17"/>
        <v>131</v>
      </c>
      <c r="AH178" s="147" t="str">
        <f t="shared" si="18"/>
        <v>都城市</v>
      </c>
      <c r="AI178" s="53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40" t="s">
        <v>20</v>
      </c>
      <c r="BD178" s="101" t="s">
        <v>38</v>
      </c>
      <c r="BE178" s="37"/>
      <c r="BF178" s="38"/>
      <c r="BH178" s="110" t="s">
        <v>8</v>
      </c>
    </row>
    <row r="179" spans="1:60" s="29" customFormat="1" ht="27" customHeight="1">
      <c r="A179" s="32"/>
      <c r="B179" s="5">
        <v>132</v>
      </c>
      <c r="C179" s="34" t="str">
        <f t="shared" si="16"/>
        <v>都城市</v>
      </c>
      <c r="D179" s="97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10">
        <v>0.2</v>
      </c>
      <c r="AC179" s="20"/>
      <c r="AD179" s="20"/>
      <c r="AE179" s="20"/>
      <c r="AF179" s="35" t="s">
        <v>20</v>
      </c>
      <c r="AG179" s="5">
        <f t="shared" si="17"/>
        <v>132</v>
      </c>
      <c r="AH179" s="147" t="str">
        <f t="shared" si="18"/>
        <v>都城市</v>
      </c>
      <c r="AI179" s="65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35" t="s">
        <v>20</v>
      </c>
      <c r="BD179" s="104" t="s">
        <v>39</v>
      </c>
      <c r="BE179" s="37"/>
      <c r="BF179" s="38"/>
      <c r="BH179" s="110" t="s">
        <v>8</v>
      </c>
    </row>
    <row r="180" spans="1:60" s="29" customFormat="1" ht="27" customHeight="1">
      <c r="A180" s="32"/>
      <c r="B180" s="28"/>
      <c r="C180" s="62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102"/>
      <c r="AC180" s="60"/>
      <c r="AD180" s="60"/>
      <c r="AE180" s="60"/>
      <c r="AF180" s="60"/>
      <c r="AG180" s="28"/>
      <c r="AH180" s="159"/>
      <c r="AI180" s="60"/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60"/>
      <c r="AU180" s="60"/>
      <c r="AV180" s="60"/>
      <c r="AW180" s="60"/>
      <c r="AX180" s="60"/>
      <c r="AY180" s="60"/>
      <c r="AZ180" s="60"/>
      <c r="BA180" s="60"/>
      <c r="BB180" s="60"/>
      <c r="BC180" s="60"/>
      <c r="BD180" s="28"/>
      <c r="BE180" s="37"/>
      <c r="BF180" s="38"/>
      <c r="BH180" s="62"/>
    </row>
    <row r="181" spans="1:60">
      <c r="C181" s="83"/>
      <c r="D181" s="83"/>
    </row>
    <row r="182" spans="1:60">
      <c r="C182" s="83"/>
      <c r="D182" s="83"/>
    </row>
    <row r="183" spans="1:60">
      <c r="C183" s="83"/>
      <c r="D183" s="83"/>
    </row>
    <row r="184" spans="1:60">
      <c r="C184" s="83"/>
      <c r="D184" s="83"/>
    </row>
  </sheetData>
  <mergeCells count="91">
    <mergeCell ref="AH2:AH4"/>
    <mergeCell ref="D3:AE3"/>
    <mergeCell ref="D154:E154"/>
    <mergeCell ref="D1:E1"/>
    <mergeCell ref="D31:E31"/>
    <mergeCell ref="D43:E43"/>
    <mergeCell ref="D55:E55"/>
    <mergeCell ref="D90:E90"/>
    <mergeCell ref="D119:E119"/>
    <mergeCell ref="AI2:BB2"/>
    <mergeCell ref="BC2:BC4"/>
    <mergeCell ref="BD2:BD4"/>
    <mergeCell ref="BH2:BH4"/>
    <mergeCell ref="AI3:BB3"/>
    <mergeCell ref="B2:B4"/>
    <mergeCell ref="C2:C4"/>
    <mergeCell ref="D2:AE2"/>
    <mergeCell ref="AF2:AF4"/>
    <mergeCell ref="AG2:AG4"/>
    <mergeCell ref="D33:AE33"/>
    <mergeCell ref="AI33:BB33"/>
    <mergeCell ref="B32:B34"/>
    <mergeCell ref="C32:C34"/>
    <mergeCell ref="D32:AE32"/>
    <mergeCell ref="AF32:AF34"/>
    <mergeCell ref="AG32:AG34"/>
    <mergeCell ref="AH32:AH34"/>
    <mergeCell ref="AI32:BB32"/>
    <mergeCell ref="AH44:AH46"/>
    <mergeCell ref="AI44:BB44"/>
    <mergeCell ref="BC44:BC46"/>
    <mergeCell ref="BD44:BD46"/>
    <mergeCell ref="BD32:BD34"/>
    <mergeCell ref="BH32:BH34"/>
    <mergeCell ref="BC32:BC34"/>
    <mergeCell ref="AH56:AH58"/>
    <mergeCell ref="D57:AE57"/>
    <mergeCell ref="BH44:BH46"/>
    <mergeCell ref="D45:AE45"/>
    <mergeCell ref="AI45:BB45"/>
    <mergeCell ref="B44:B46"/>
    <mergeCell ref="C44:C46"/>
    <mergeCell ref="D44:AE44"/>
    <mergeCell ref="AF44:AF46"/>
    <mergeCell ref="AG44:AG46"/>
    <mergeCell ref="AI56:BB56"/>
    <mergeCell ref="BC56:BC58"/>
    <mergeCell ref="BD56:BD58"/>
    <mergeCell ref="BH56:BH58"/>
    <mergeCell ref="AI57:BB57"/>
    <mergeCell ref="B56:B58"/>
    <mergeCell ref="C56:C58"/>
    <mergeCell ref="D56:AE56"/>
    <mergeCell ref="AF56:AF58"/>
    <mergeCell ref="AG56:AG58"/>
    <mergeCell ref="D92:AE92"/>
    <mergeCell ref="AI92:BB92"/>
    <mergeCell ref="B91:B93"/>
    <mergeCell ref="C91:C93"/>
    <mergeCell ref="D91:AE91"/>
    <mergeCell ref="AF91:AF93"/>
    <mergeCell ref="AG91:AG93"/>
    <mergeCell ref="AH91:AH93"/>
    <mergeCell ref="AI91:BB91"/>
    <mergeCell ref="AH120:AH122"/>
    <mergeCell ref="AI120:BB120"/>
    <mergeCell ref="BC120:BC122"/>
    <mergeCell ref="BD120:BD122"/>
    <mergeCell ref="BD91:BD93"/>
    <mergeCell ref="BH91:BH93"/>
    <mergeCell ref="BC91:BC93"/>
    <mergeCell ref="AH155:AH157"/>
    <mergeCell ref="D156:AE156"/>
    <mergeCell ref="BH120:BH122"/>
    <mergeCell ref="D121:AE121"/>
    <mergeCell ref="AI121:BB121"/>
    <mergeCell ref="B120:B122"/>
    <mergeCell ref="C120:C122"/>
    <mergeCell ref="D120:AE120"/>
    <mergeCell ref="AF120:AF122"/>
    <mergeCell ref="AG120:AG122"/>
    <mergeCell ref="AI155:BB155"/>
    <mergeCell ref="BC155:BC157"/>
    <mergeCell ref="BD155:BD157"/>
    <mergeCell ref="BH155:BH157"/>
    <mergeCell ref="AI156:BB156"/>
    <mergeCell ref="B155:B157"/>
    <mergeCell ref="C155:C157"/>
    <mergeCell ref="D155:AE155"/>
    <mergeCell ref="AF155:AF157"/>
    <mergeCell ref="AG155:AG157"/>
  </mergeCells>
  <phoneticPr fontId="6"/>
  <pageMargins left="0.35433070866141736" right="0.19685039370078741" top="0.70866141732283472" bottom="0.39370078740157483" header="0.51181102362204722" footer="0.51181102362204722"/>
  <pageSetup paperSize="9" scale="50" pageOrder="overThenDown" orientation="landscape" r:id="rId1"/>
  <headerFooter alignWithMargins="0"/>
  <rowBreaks count="5" manualBreakCount="5">
    <brk id="30" max="55" man="1"/>
    <brk id="54" max="16383" man="1"/>
    <brk id="89" max="55" man="1"/>
    <brk id="118" max="55" man="1"/>
    <brk id="153" max="55" man="1"/>
  </rowBreaks>
  <colBreaks count="1" manualBreakCount="1">
    <brk id="32" max="17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2018地下水</vt:lpstr>
      <vt:lpstr>'2018地下水'!Print_Area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2019-04-18T06:33:53Z</cp:lastPrinted>
  <dcterms:created xsi:type="dcterms:W3CDTF">2004-03-05T05:05:54Z</dcterms:created>
  <dcterms:modified xsi:type="dcterms:W3CDTF">2020-03-10T06:16:07Z</dcterms:modified>
</cp:coreProperties>
</file>