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K:\1511_環境管理課\00 【照会回答】\R6　照会回答\250109【デジタル推進課】オープンデータの提供について\回答分\"/>
    </mc:Choice>
  </mc:AlternateContent>
  <xr:revisionPtr revIDLastSave="0" documentId="13_ncr:1_{FFA6E7A9-4B29-4BB5-9E4D-A74CD60BC98E}" xr6:coauthVersionLast="47" xr6:coauthVersionMax="47" xr10:uidLastSave="{00000000-0000-0000-0000-000000000000}"/>
  <bookViews>
    <workbookView xWindow="-108" yWindow="-108" windowWidth="23256" windowHeight="12576" xr2:uid="{AABA6DC5-C29E-4727-B5BF-B761916720E3}"/>
  </bookViews>
  <sheets>
    <sheet name="2023地下水" sheetId="1" r:id="rId1"/>
  </sheets>
  <definedNames>
    <definedName name="_xlnm.Print_Area" localSheetId="0">'2023地下水'!$A$1:$BE$165</definedName>
    <definedName name="_xlnm.Print_Area">#REF!</definedName>
    <definedName name="_xlnm.Print_Title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186" i="1" l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C182" i="1"/>
  <c r="BB182" i="1"/>
  <c r="BA182" i="1"/>
  <c r="AZ182" i="1"/>
  <c r="AY182" i="1"/>
  <c r="AX182" i="1"/>
  <c r="AW182" i="1"/>
  <c r="AV182" i="1"/>
  <c r="AU182" i="1"/>
  <c r="AT182" i="1"/>
  <c r="AS182" i="1"/>
  <c r="AR182" i="1"/>
  <c r="AQ182" i="1"/>
  <c r="AP182" i="1"/>
  <c r="AO182" i="1"/>
  <c r="AN182" i="1"/>
  <c r="AM182" i="1"/>
  <c r="AL182" i="1"/>
  <c r="AK182" i="1"/>
  <c r="AJ182" i="1"/>
  <c r="AE182" i="1"/>
  <c r="AD182" i="1"/>
  <c r="AC182" i="1"/>
  <c r="AB182" i="1"/>
  <c r="AA182" i="1"/>
  <c r="Z182" i="1"/>
  <c r="Y182" i="1"/>
  <c r="X182" i="1"/>
  <c r="W182" i="1"/>
  <c r="V182" i="1"/>
  <c r="U182" i="1"/>
  <c r="T182" i="1"/>
  <c r="S182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BC181" i="1"/>
  <c r="BB181" i="1"/>
  <c r="BA181" i="1"/>
  <c r="AZ181" i="1"/>
  <c r="AY181" i="1"/>
  <c r="AX181" i="1"/>
  <c r="AW181" i="1"/>
  <c r="AV181" i="1"/>
  <c r="AU181" i="1"/>
  <c r="AT181" i="1"/>
  <c r="AS181" i="1"/>
  <c r="AR181" i="1"/>
  <c r="AQ181" i="1"/>
  <c r="AP181" i="1"/>
  <c r="AO181" i="1"/>
  <c r="AN181" i="1"/>
  <c r="AM181" i="1"/>
  <c r="AL181" i="1"/>
  <c r="AK181" i="1"/>
  <c r="AJ181" i="1"/>
  <c r="AE181" i="1"/>
  <c r="AD181" i="1"/>
  <c r="AC181" i="1"/>
  <c r="AB181" i="1"/>
  <c r="AA181" i="1"/>
  <c r="Z181" i="1"/>
  <c r="Y181" i="1"/>
  <c r="X181" i="1"/>
  <c r="W181" i="1"/>
  <c r="V181" i="1"/>
  <c r="U181" i="1"/>
  <c r="T181" i="1"/>
  <c r="S181" i="1"/>
  <c r="R181" i="1"/>
  <c r="Q181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BC180" i="1"/>
  <c r="BB180" i="1"/>
  <c r="BA180" i="1"/>
  <c r="AZ180" i="1"/>
  <c r="AY180" i="1"/>
  <c r="AX180" i="1"/>
  <c r="AW180" i="1"/>
  <c r="AV180" i="1"/>
  <c r="AU180" i="1"/>
  <c r="AT180" i="1"/>
  <c r="AS180" i="1"/>
  <c r="AR180" i="1"/>
  <c r="AQ180" i="1"/>
  <c r="AP180" i="1"/>
  <c r="AO180" i="1"/>
  <c r="AN180" i="1"/>
  <c r="AM180" i="1"/>
  <c r="AL180" i="1"/>
  <c r="AK180" i="1"/>
  <c r="AJ180" i="1"/>
  <c r="AE180" i="1"/>
  <c r="AD180" i="1"/>
  <c r="AC180" i="1"/>
  <c r="AB180" i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BC179" i="1"/>
  <c r="BB179" i="1"/>
  <c r="BA179" i="1"/>
  <c r="AZ179" i="1"/>
  <c r="AY179" i="1"/>
  <c r="AX179" i="1"/>
  <c r="AW179" i="1"/>
  <c r="AV179" i="1"/>
  <c r="AU179" i="1"/>
  <c r="AT179" i="1"/>
  <c r="AS179" i="1"/>
  <c r="AR179" i="1"/>
  <c r="AQ179" i="1"/>
  <c r="AP179" i="1"/>
  <c r="AO179" i="1"/>
  <c r="AN179" i="1"/>
  <c r="AM179" i="1"/>
  <c r="AL179" i="1"/>
  <c r="AK179" i="1"/>
  <c r="AJ179" i="1"/>
  <c r="AE179" i="1"/>
  <c r="AD179" i="1"/>
  <c r="AC179" i="1"/>
  <c r="AB179" i="1"/>
  <c r="AA179" i="1"/>
  <c r="Z179" i="1"/>
  <c r="Y179" i="1"/>
  <c r="X179" i="1"/>
  <c r="W179" i="1"/>
  <c r="V179" i="1"/>
  <c r="U179" i="1"/>
  <c r="T179" i="1"/>
  <c r="S179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AT170" i="1"/>
  <c r="AH170" i="1"/>
  <c r="AD170" i="1"/>
  <c r="AC170" i="1"/>
  <c r="AB170" i="1"/>
  <c r="AA170" i="1"/>
  <c r="Y170" i="1"/>
  <c r="X170" i="1"/>
  <c r="W170" i="1"/>
  <c r="N170" i="1"/>
  <c r="K170" i="1"/>
  <c r="I170" i="1"/>
  <c r="H170" i="1"/>
  <c r="G170" i="1"/>
  <c r="F170" i="1"/>
  <c r="E170" i="1"/>
  <c r="D170" i="1"/>
  <c r="AJ169" i="1"/>
  <c r="AH169" i="1"/>
  <c r="AE169" i="1"/>
  <c r="AB169" i="1"/>
  <c r="Z169" i="1"/>
  <c r="V169" i="1"/>
  <c r="U169" i="1"/>
  <c r="T169" i="1"/>
  <c r="S169" i="1"/>
  <c r="R169" i="1"/>
  <c r="Q169" i="1"/>
  <c r="P169" i="1"/>
  <c r="O169" i="1"/>
  <c r="M169" i="1"/>
  <c r="L169" i="1"/>
  <c r="AI164" i="1"/>
  <c r="AH164" i="1"/>
  <c r="AI163" i="1"/>
  <c r="AH163" i="1"/>
  <c r="AI162" i="1"/>
  <c r="AH162" i="1"/>
  <c r="AI161" i="1"/>
  <c r="AH161" i="1"/>
  <c r="AI160" i="1"/>
  <c r="AH160" i="1"/>
  <c r="AI159" i="1"/>
  <c r="AH159" i="1"/>
  <c r="AI158" i="1"/>
  <c r="AH158" i="1"/>
  <c r="AI157" i="1"/>
  <c r="AH157" i="1"/>
  <c r="AI156" i="1"/>
  <c r="AH156" i="1"/>
  <c r="AI155" i="1"/>
  <c r="AH155" i="1"/>
  <c r="AI154" i="1"/>
  <c r="AH154" i="1"/>
  <c r="AI153" i="1"/>
  <c r="AH153" i="1"/>
  <c r="AI152" i="1"/>
  <c r="AH152" i="1"/>
  <c r="AI151" i="1"/>
  <c r="AH151" i="1"/>
  <c r="AI150" i="1"/>
  <c r="AH150" i="1"/>
  <c r="AI149" i="1"/>
  <c r="AH149" i="1"/>
  <c r="AI148" i="1"/>
  <c r="AH148" i="1"/>
  <c r="F144" i="1"/>
  <c r="AI142" i="1"/>
  <c r="AH142" i="1"/>
  <c r="AI141" i="1"/>
  <c r="AH141" i="1"/>
  <c r="AI140" i="1"/>
  <c r="AH140" i="1"/>
  <c r="AI139" i="1"/>
  <c r="AH139" i="1"/>
  <c r="AI138" i="1"/>
  <c r="AH138" i="1"/>
  <c r="AI137" i="1"/>
  <c r="AH137" i="1"/>
  <c r="AI136" i="1"/>
  <c r="AH136" i="1"/>
  <c r="AI135" i="1"/>
  <c r="AH135" i="1"/>
  <c r="AI134" i="1"/>
  <c r="AH134" i="1"/>
  <c r="AI133" i="1"/>
  <c r="AH133" i="1"/>
  <c r="AI132" i="1"/>
  <c r="AH132" i="1"/>
  <c r="AI131" i="1"/>
  <c r="AH131" i="1"/>
  <c r="AI130" i="1"/>
  <c r="AH130" i="1"/>
  <c r="AI129" i="1"/>
  <c r="AH129" i="1"/>
  <c r="AI128" i="1"/>
  <c r="AH128" i="1"/>
  <c r="AI127" i="1"/>
  <c r="AH127" i="1"/>
  <c r="AI126" i="1"/>
  <c r="AH126" i="1"/>
  <c r="AI125" i="1"/>
  <c r="AH125" i="1"/>
  <c r="AI124" i="1"/>
  <c r="AH124" i="1"/>
  <c r="AI123" i="1"/>
  <c r="AH123" i="1"/>
  <c r="AI122" i="1"/>
  <c r="AH122" i="1"/>
  <c r="AI121" i="1"/>
  <c r="AH121" i="1"/>
  <c r="AI120" i="1"/>
  <c r="AH120" i="1"/>
  <c r="AI119" i="1"/>
  <c r="AH119" i="1"/>
  <c r="AI118" i="1"/>
  <c r="AH118" i="1"/>
  <c r="AI117" i="1"/>
  <c r="AH117" i="1"/>
  <c r="AI116" i="1"/>
  <c r="AH116" i="1"/>
  <c r="AI115" i="1"/>
  <c r="AH115" i="1"/>
  <c r="AI114" i="1"/>
  <c r="AH114" i="1"/>
  <c r="F110" i="1"/>
  <c r="AI101" i="1"/>
  <c r="AH101" i="1"/>
  <c r="AI100" i="1"/>
  <c r="AH100" i="1"/>
  <c r="AI99" i="1"/>
  <c r="AH99" i="1"/>
  <c r="AI98" i="1"/>
  <c r="AH98" i="1"/>
  <c r="AI97" i="1"/>
  <c r="AH97" i="1"/>
  <c r="AI96" i="1"/>
  <c r="AH96" i="1"/>
  <c r="AI95" i="1"/>
  <c r="AH95" i="1"/>
  <c r="AI94" i="1"/>
  <c r="AH94" i="1"/>
  <c r="AI93" i="1"/>
  <c r="AH93" i="1"/>
  <c r="AI92" i="1"/>
  <c r="AH92" i="1"/>
  <c r="AI91" i="1"/>
  <c r="AH91" i="1"/>
  <c r="AI90" i="1"/>
  <c r="AH90" i="1"/>
  <c r="AI89" i="1"/>
  <c r="AH89" i="1"/>
  <c r="AI88" i="1"/>
  <c r="AH88" i="1"/>
  <c r="AI87" i="1"/>
  <c r="AH87" i="1"/>
  <c r="AI86" i="1"/>
  <c r="AH86" i="1"/>
  <c r="AI85" i="1"/>
  <c r="AH85" i="1"/>
  <c r="F81" i="1"/>
  <c r="AI79" i="1"/>
  <c r="AH79" i="1"/>
  <c r="AI78" i="1"/>
  <c r="AH78" i="1"/>
  <c r="AI77" i="1"/>
  <c r="AH77" i="1"/>
  <c r="AI76" i="1"/>
  <c r="AH76" i="1"/>
  <c r="AI75" i="1"/>
  <c r="AH75" i="1"/>
  <c r="AI74" i="1"/>
  <c r="AH74" i="1"/>
  <c r="AI73" i="1"/>
  <c r="AH73" i="1"/>
  <c r="AI72" i="1"/>
  <c r="AH72" i="1"/>
  <c r="AI71" i="1"/>
  <c r="AH71" i="1"/>
  <c r="AI70" i="1"/>
  <c r="AH70" i="1"/>
  <c r="AI69" i="1"/>
  <c r="AH69" i="1"/>
  <c r="AI68" i="1"/>
  <c r="AH68" i="1"/>
  <c r="AI67" i="1"/>
  <c r="AH67" i="1"/>
  <c r="AI66" i="1"/>
  <c r="AH66" i="1"/>
  <c r="AI65" i="1"/>
  <c r="AH65" i="1"/>
  <c r="AI64" i="1"/>
  <c r="AH64" i="1"/>
  <c r="AI63" i="1"/>
  <c r="AH63" i="1"/>
  <c r="AI62" i="1"/>
  <c r="AH62" i="1"/>
  <c r="AI61" i="1"/>
  <c r="AH61" i="1"/>
  <c r="AI60" i="1"/>
  <c r="AH60" i="1"/>
  <c r="AI59" i="1"/>
  <c r="AH59" i="1"/>
  <c r="AI58" i="1"/>
  <c r="AH58" i="1"/>
  <c r="AI57" i="1"/>
  <c r="AH57" i="1"/>
  <c r="AI56" i="1"/>
  <c r="AH56" i="1"/>
  <c r="AI55" i="1"/>
  <c r="AH55" i="1"/>
  <c r="AI54" i="1"/>
  <c r="AH54" i="1"/>
  <c r="AI53" i="1"/>
  <c r="AH53" i="1"/>
  <c r="AI52" i="1"/>
  <c r="AH52" i="1"/>
  <c r="AI51" i="1"/>
  <c r="AH51" i="1"/>
  <c r="AI50" i="1"/>
  <c r="AH50" i="1"/>
  <c r="AI39" i="1"/>
  <c r="AH39" i="1"/>
  <c r="AI38" i="1"/>
  <c r="AH38" i="1"/>
  <c r="F34" i="1"/>
  <c r="AI32" i="1"/>
  <c r="AH32" i="1"/>
  <c r="AI31" i="1"/>
  <c r="AH31" i="1"/>
  <c r="AI30" i="1"/>
  <c r="AH30" i="1"/>
  <c r="AI29" i="1"/>
  <c r="AH29" i="1"/>
  <c r="AI28" i="1"/>
  <c r="AH28" i="1"/>
  <c r="AI27" i="1"/>
  <c r="AH27" i="1"/>
  <c r="AI26" i="1"/>
  <c r="AH26" i="1"/>
  <c r="AI25" i="1"/>
  <c r="AH25" i="1"/>
  <c r="AI24" i="1"/>
  <c r="AH24" i="1"/>
  <c r="AI23" i="1"/>
  <c r="AH23" i="1"/>
  <c r="AI22" i="1"/>
  <c r="AH22" i="1"/>
  <c r="AI21" i="1"/>
  <c r="AH21" i="1"/>
  <c r="AI20" i="1"/>
  <c r="AH20" i="1"/>
  <c r="AI19" i="1"/>
  <c r="AH19" i="1"/>
  <c r="AI18" i="1"/>
  <c r="AH18" i="1"/>
  <c r="AI17" i="1"/>
  <c r="AH17" i="1"/>
  <c r="AI16" i="1"/>
  <c r="AH16" i="1"/>
  <c r="AI15" i="1"/>
  <c r="AH15" i="1"/>
  <c r="AI14" i="1"/>
  <c r="AH14" i="1"/>
  <c r="AI13" i="1"/>
  <c r="AH13" i="1"/>
  <c r="AI12" i="1"/>
  <c r="AH12" i="1"/>
  <c r="AI11" i="1"/>
  <c r="AH11" i="1"/>
  <c r="AI10" i="1"/>
  <c r="AH10" i="1"/>
  <c r="AI9" i="1"/>
  <c r="AH9" i="1"/>
  <c r="AI8" i="1"/>
  <c r="AH8" i="1"/>
  <c r="AI7" i="1"/>
  <c r="AH7" i="1"/>
  <c r="AI6" i="1"/>
  <c r="AH6" i="1"/>
  <c r="AI5" i="1"/>
  <c r="AH5" i="1"/>
  <c r="F1" i="1"/>
  <c r="D175" i="1" l="1"/>
  <c r="D176" i="1"/>
</calcChain>
</file>

<file path=xl/sharedStrings.xml><?xml version="1.0" encoding="utf-8"?>
<sst xmlns="http://schemas.openxmlformats.org/spreadsheetml/2006/main" count="2653" uniqueCount="181">
  <si>
    <t>（概況調査：有害物質使用事業場周辺調査）</t>
    <rPh sb="1" eb="3">
      <t>ガイキョウ</t>
    </rPh>
    <rPh sb="3" eb="5">
      <t>チョウサ</t>
    </rPh>
    <rPh sb="6" eb="8">
      <t>ユウガイ</t>
    </rPh>
    <rPh sb="8" eb="10">
      <t>ブッシツ</t>
    </rPh>
    <rPh sb="10" eb="12">
      <t>シヨウ</t>
    </rPh>
    <rPh sb="12" eb="14">
      <t>ジギョウ</t>
    </rPh>
    <rPh sb="14" eb="15">
      <t>ジョウ</t>
    </rPh>
    <rPh sb="15" eb="17">
      <t>シュウヘン</t>
    </rPh>
    <rPh sb="17" eb="19">
      <t>チョウサ</t>
    </rPh>
    <phoneticPr fontId="3"/>
  </si>
  <si>
    <t>番号</t>
    <rPh sb="1" eb="2">
      <t>ゴウ</t>
    </rPh>
    <phoneticPr fontId="3"/>
  </si>
  <si>
    <t>市町村名</t>
    <rPh sb="2" eb="3">
      <t>ソン</t>
    </rPh>
    <rPh sb="3" eb="4">
      <t>メイ</t>
    </rPh>
    <phoneticPr fontId="3"/>
  </si>
  <si>
    <t>測　　　定　　　項　　　目</t>
    <phoneticPr fontId="3"/>
  </si>
  <si>
    <t>測定
機関</t>
    <rPh sb="3" eb="5">
      <t>キカン</t>
    </rPh>
    <phoneticPr fontId="3"/>
  </si>
  <si>
    <t>備　　考</t>
  </si>
  <si>
    <t xml:space="preserve"> 環　 　境　 　基　 　準 　　項　　 目</t>
    <phoneticPr fontId="3"/>
  </si>
  <si>
    <t>要　　　監　　　視　　　項　　　目</t>
    <phoneticPr fontId="3"/>
  </si>
  <si>
    <t>ｶﾄﾞﾐｳﾑ</t>
  </si>
  <si>
    <t>全ｼｱﾝ</t>
    <phoneticPr fontId="3"/>
  </si>
  <si>
    <t>鉛</t>
  </si>
  <si>
    <t>六価
ｸﾛﾑ</t>
    <phoneticPr fontId="3"/>
  </si>
  <si>
    <t>砒素</t>
  </si>
  <si>
    <t>総水銀</t>
  </si>
  <si>
    <t>ｱﾙｷﾙ
水銀</t>
    <phoneticPr fontId="3"/>
  </si>
  <si>
    <t>PCB</t>
  </si>
  <si>
    <t>ｼﾞｸﾛﾛ
ﾒﾀﾝ</t>
    <phoneticPr fontId="3"/>
  </si>
  <si>
    <t>四塩化
炭素</t>
    <phoneticPr fontId="3"/>
  </si>
  <si>
    <t>クロロエチレン（塩化ビニルモノマー）</t>
    <rPh sb="8" eb="10">
      <t>エンカ</t>
    </rPh>
    <phoneticPr fontId="3"/>
  </si>
  <si>
    <t>1,2-
ｼﾞｸﾛﾛ
ｴﾀﾝ</t>
    <phoneticPr fontId="3"/>
  </si>
  <si>
    <t>1,1-
ｼﾞｸﾛﾛ
ｴﾁﾚﾝ</t>
    <phoneticPr fontId="3"/>
  </si>
  <si>
    <t>1,2-
ｼﾞｸﾛﾛ
ｴﾁﾚﾝ</t>
    <phoneticPr fontId="3"/>
  </si>
  <si>
    <t>1,1,1-
ﾄﾘｸﾛﾛ
ｴﾀﾝ</t>
    <phoneticPr fontId="3"/>
  </si>
  <si>
    <t>1,1,2-
ﾄﾘｸﾛﾛ
ｴﾀﾝ</t>
    <phoneticPr fontId="3"/>
  </si>
  <si>
    <t>ﾄﾘｸﾛﾛ
ｴﾁﾚﾝ</t>
    <phoneticPr fontId="3"/>
  </si>
  <si>
    <t>ﾃﾄﾗｸﾛﾛ
ｴﾁﾚﾝ</t>
    <phoneticPr fontId="3"/>
  </si>
  <si>
    <t>1,3-
ｼﾞｸﾛﾛ
ﾌﾟﾛﾍﾟﾝ</t>
    <phoneticPr fontId="3"/>
  </si>
  <si>
    <t>ﾁｳﾗﾑ</t>
  </si>
  <si>
    <t>ｼﾏｼﾞﾝ</t>
  </si>
  <si>
    <t>ﾁｵﾍﾞﾝ
ｶﾙﾌﾞ</t>
    <phoneticPr fontId="3"/>
  </si>
  <si>
    <t>ﾍﾞﾝｾﾞﾝ</t>
  </si>
  <si>
    <t>ｾﾚﾝ</t>
  </si>
  <si>
    <t>硝酸性窒素及び亜硝酸性窒素</t>
    <rPh sb="7" eb="10">
      <t>アショウサン</t>
    </rPh>
    <rPh sb="10" eb="11">
      <t>セイ</t>
    </rPh>
    <rPh sb="11" eb="13">
      <t>チッソ</t>
    </rPh>
    <phoneticPr fontId="3"/>
  </si>
  <si>
    <t>ふっ素</t>
  </si>
  <si>
    <t>ほう素</t>
  </si>
  <si>
    <t>1,4-
ｼﾞｵｷｻﾝ</t>
    <phoneticPr fontId="3"/>
  </si>
  <si>
    <t>ｸﾛﾛﾎﾙﾑ</t>
    <phoneticPr fontId="3"/>
  </si>
  <si>
    <t>1,2-
ｼﾞｸﾛﾛ
ﾌﾟﾛﾊﾟﾝ</t>
    <phoneticPr fontId="3"/>
  </si>
  <si>
    <t>p-
ｼﾞｸﾛﾛ
ﾍﾞﾝｾﾞﾝ</t>
    <phoneticPr fontId="3"/>
  </si>
  <si>
    <t>ｲｿｷｻﾁｵﾝ</t>
    <phoneticPr fontId="3"/>
  </si>
  <si>
    <t>ﾀﾞｲｱｼﾞﾉﾝ</t>
    <phoneticPr fontId="3"/>
  </si>
  <si>
    <t>ﾌｪﾆﾄﾛﾁｵﾝ</t>
    <phoneticPr fontId="3"/>
  </si>
  <si>
    <t>ｲｿﾌﾟﾛﾁｵﾗﾝ</t>
    <phoneticPr fontId="3"/>
  </si>
  <si>
    <t>ｵｷｼﾝ銅</t>
    <rPh sb="4" eb="5">
      <t>ドウ</t>
    </rPh>
    <phoneticPr fontId="3"/>
  </si>
  <si>
    <t>ｸﾛﾛﾀﾛﾆﾙ</t>
    <phoneticPr fontId="3"/>
  </si>
  <si>
    <t>ﾌﾟﾛﾋﾟｻﾞﾐﾄﾞ</t>
    <phoneticPr fontId="3"/>
  </si>
  <si>
    <t>EPN</t>
  </si>
  <si>
    <t>ｼﾞｸﾛﾙﾎﾞｽ</t>
    <phoneticPr fontId="3"/>
  </si>
  <si>
    <t>ﾌｪﾉﾌﾞｶﾙﾌﾞ</t>
    <phoneticPr fontId="3"/>
  </si>
  <si>
    <t>ｲﾌﾟﾛﾍﾞﾝﾎｽ</t>
    <phoneticPr fontId="3"/>
  </si>
  <si>
    <t>ｸﾛﾙﾆﾄﾛﾌｪﾝ</t>
    <phoneticPr fontId="3"/>
  </si>
  <si>
    <t>ﾄﾙｴﾝ</t>
  </si>
  <si>
    <t>ｷｼﾚﾝ</t>
  </si>
  <si>
    <t>ﾆｯｹﾙ</t>
  </si>
  <si>
    <t>ﾓﾘﾌﾞﾃﾞﾝ</t>
    <phoneticPr fontId="3"/>
  </si>
  <si>
    <t>ｱﾝﾁﾓﾝ</t>
  </si>
  <si>
    <t>高千穂町</t>
  </si>
  <si>
    <t>&lt;0.03</t>
  </si>
  <si>
    <t>&lt;0.001</t>
  </si>
  <si>
    <t>県</t>
  </si>
  <si>
    <t>延岡市</t>
  </si>
  <si>
    <t>&lt;0.005</t>
    <phoneticPr fontId="3"/>
  </si>
  <si>
    <t>&lt;0.002</t>
  </si>
  <si>
    <t>&lt;0.0002</t>
  </si>
  <si>
    <t>&lt;0.0004</t>
  </si>
  <si>
    <t>&lt;0.008</t>
  </si>
  <si>
    <t>&lt;0.0006</t>
  </si>
  <si>
    <t>&lt;0.08</t>
    <phoneticPr fontId="3"/>
  </si>
  <si>
    <t>ND</t>
    <phoneticPr fontId="3"/>
  </si>
  <si>
    <t>&lt;0.001</t>
    <phoneticPr fontId="3"/>
  </si>
  <si>
    <t>&lt;0.0003</t>
    <phoneticPr fontId="3"/>
  </si>
  <si>
    <t>&lt;0.002</t>
    <phoneticPr fontId="3"/>
  </si>
  <si>
    <t>日向市</t>
  </si>
  <si>
    <t>門川町</t>
  </si>
  <si>
    <t>川南町</t>
  </si>
  <si>
    <t>西都市</t>
  </si>
  <si>
    <t>木城町</t>
  </si>
  <si>
    <t>国富町</t>
  </si>
  <si>
    <t>都城市</t>
  </si>
  <si>
    <t>&lt;0.0006</t>
    <phoneticPr fontId="3"/>
  </si>
  <si>
    <t>小林市</t>
  </si>
  <si>
    <t>えびの市</t>
  </si>
  <si>
    <t>宮崎市</t>
  </si>
  <si>
    <t>宮崎市</t>
    <rPh sb="0" eb="3">
      <t>ミヤザキシ</t>
    </rPh>
    <phoneticPr fontId="3"/>
  </si>
  <si>
    <t>&lt;0.0005</t>
    <phoneticPr fontId="3"/>
  </si>
  <si>
    <t>（概況調査：定点調査）</t>
    <rPh sb="1" eb="3">
      <t>ガイキョウ</t>
    </rPh>
    <rPh sb="3" eb="5">
      <t>チョウサ</t>
    </rPh>
    <rPh sb="6" eb="8">
      <t>テイテン</t>
    </rPh>
    <rPh sb="8" eb="10">
      <t>チョウサ</t>
    </rPh>
    <phoneticPr fontId="3"/>
  </si>
  <si>
    <t>&lt;0.004</t>
  </si>
  <si>
    <t>&lt;0.005</t>
  </si>
  <si>
    <t>&lt;0.0003</t>
  </si>
  <si>
    <t>国</t>
  </si>
  <si>
    <t>&lt;0.006</t>
  </si>
  <si>
    <t>　令和５年度　地下水質測定結果</t>
    <rPh sb="1" eb="3">
      <t>レイワ</t>
    </rPh>
    <rPh sb="13" eb="15">
      <t>ケッカ</t>
    </rPh>
    <phoneticPr fontId="3"/>
  </si>
  <si>
    <t>（概況調査：メッシュ調査（１））</t>
    <rPh sb="1" eb="3">
      <t>ガイキョウ</t>
    </rPh>
    <rPh sb="3" eb="5">
      <t>チョウサ</t>
    </rPh>
    <rPh sb="10" eb="12">
      <t>チョウサ</t>
    </rPh>
    <phoneticPr fontId="3"/>
  </si>
  <si>
    <t>&lt;0.0002</t>
    <phoneticPr fontId="3"/>
  </si>
  <si>
    <t>&lt;0.01</t>
    <phoneticPr fontId="3"/>
  </si>
  <si>
    <t>三田井</t>
  </si>
  <si>
    <t>旧北川町</t>
    <rPh sb="0" eb="1">
      <t>キュウ</t>
    </rPh>
    <rPh sb="1" eb="4">
      <t>キタガワチョウ</t>
    </rPh>
    <phoneticPr fontId="3"/>
  </si>
  <si>
    <t>熊田</t>
  </si>
  <si>
    <t>旧北浦町</t>
    <rPh sb="0" eb="1">
      <t>キュウ</t>
    </rPh>
    <rPh sb="1" eb="3">
      <t>キタウラ</t>
    </rPh>
    <rPh sb="3" eb="4">
      <t>チョウ</t>
    </rPh>
    <phoneticPr fontId="3"/>
  </si>
  <si>
    <t>古江</t>
  </si>
  <si>
    <t>行縢山</t>
  </si>
  <si>
    <t>延岡北部</t>
  </si>
  <si>
    <t>島浦</t>
  </si>
  <si>
    <t>延岡</t>
  </si>
  <si>
    <t>美郷町</t>
  </si>
  <si>
    <t>旧北郷村</t>
    <rPh sb="0" eb="1">
      <t>キュウ</t>
    </rPh>
    <rPh sb="1" eb="4">
      <t>キタゴウソン</t>
    </rPh>
    <phoneticPr fontId="3"/>
  </si>
  <si>
    <t>田代</t>
  </si>
  <si>
    <t>上井野</t>
  </si>
  <si>
    <t>日向</t>
  </si>
  <si>
    <t>旧東郷町</t>
    <rPh sb="0" eb="1">
      <t>キュウ</t>
    </rPh>
    <rPh sb="1" eb="4">
      <t>トウゴウチョウ</t>
    </rPh>
    <phoneticPr fontId="3"/>
  </si>
  <si>
    <t>山陰</t>
  </si>
  <si>
    <t>平岩</t>
  </si>
  <si>
    <t>都農</t>
  </si>
  <si>
    <t>西米良村</t>
  </si>
  <si>
    <t>村所</t>
  </si>
  <si>
    <t>川南</t>
  </si>
  <si>
    <t>三納</t>
  </si>
  <si>
    <t>妻</t>
  </si>
  <si>
    <t>高鍋町</t>
  </si>
  <si>
    <t>&lt;0.03</t>
    <phoneticPr fontId="3"/>
  </si>
  <si>
    <t>高鍋</t>
  </si>
  <si>
    <t>加久藤</t>
  </si>
  <si>
    <t>日向大久保</t>
  </si>
  <si>
    <t>須木</t>
  </si>
  <si>
    <t>旧須木村</t>
    <rPh sb="0" eb="1">
      <t>キュウ</t>
    </rPh>
    <phoneticPr fontId="3"/>
  </si>
  <si>
    <t>岩崎</t>
  </si>
  <si>
    <t>佐土原</t>
    <rPh sb="0" eb="3">
      <t>サドワラ</t>
    </rPh>
    <phoneticPr fontId="3"/>
  </si>
  <si>
    <t>日向小林</t>
  </si>
  <si>
    <t>綾町</t>
  </si>
  <si>
    <t>紙屋</t>
  </si>
  <si>
    <t>日向本庄</t>
  </si>
  <si>
    <t>旧高崎町</t>
    <rPh sb="0" eb="1">
      <t>キュウ</t>
    </rPh>
    <phoneticPr fontId="3"/>
  </si>
  <si>
    <t>高崎新田</t>
  </si>
  <si>
    <t>都城市</t>
    <rPh sb="0" eb="3">
      <t>ミヤコノジョウシ</t>
    </rPh>
    <phoneticPr fontId="3"/>
  </si>
  <si>
    <t>（概況調査：メッシュ調査（２））</t>
    <rPh sb="1" eb="3">
      <t>ガイキョウ</t>
    </rPh>
    <rPh sb="3" eb="5">
      <t>チョウサ</t>
    </rPh>
    <rPh sb="10" eb="12">
      <t>チョウサ</t>
    </rPh>
    <phoneticPr fontId="3"/>
  </si>
  <si>
    <t>高野</t>
  </si>
  <si>
    <t>庄内</t>
  </si>
  <si>
    <t>都城</t>
  </si>
  <si>
    <t>三股町</t>
  </si>
  <si>
    <t>山王原</t>
  </si>
  <si>
    <t>日南市</t>
  </si>
  <si>
    <t>旧北郷町</t>
    <rPh sb="0" eb="1">
      <t>キュウ</t>
    </rPh>
    <rPh sb="1" eb="3">
      <t>キタゴウ</t>
    </rPh>
    <rPh sb="3" eb="4">
      <t>チョウ</t>
    </rPh>
    <phoneticPr fontId="3"/>
  </si>
  <si>
    <t>坂元</t>
  </si>
  <si>
    <t>末吉</t>
  </si>
  <si>
    <t>飫肥</t>
  </si>
  <si>
    <t>榎原</t>
  </si>
  <si>
    <t>油津</t>
  </si>
  <si>
    <t>串間市</t>
  </si>
  <si>
    <t>串間</t>
  </si>
  <si>
    <t>本城</t>
  </si>
  <si>
    <t>都井岬</t>
  </si>
  <si>
    <t>&lt;0.0008</t>
    <phoneticPr fontId="3"/>
  </si>
  <si>
    <t>&lt;0.004</t>
    <phoneticPr fontId="3"/>
  </si>
  <si>
    <t>&lt;0.0001</t>
    <phoneticPr fontId="3"/>
  </si>
  <si>
    <t>木花、青島</t>
    <rPh sb="0" eb="2">
      <t>キバナ</t>
    </rPh>
    <rPh sb="3" eb="5">
      <t>アオシマ</t>
    </rPh>
    <phoneticPr fontId="3"/>
  </si>
  <si>
    <t>田野南部</t>
    <rPh sb="0" eb="2">
      <t>タノ</t>
    </rPh>
    <rPh sb="2" eb="4">
      <t>ナンブ</t>
    </rPh>
    <phoneticPr fontId="3"/>
  </si>
  <si>
    <t>佐土原東部</t>
    <rPh sb="0" eb="3">
      <t>サドワラ</t>
    </rPh>
    <rPh sb="3" eb="5">
      <t>トウブ</t>
    </rPh>
    <phoneticPr fontId="3"/>
  </si>
  <si>
    <t>（継続監視調査（１））</t>
    <rPh sb="1" eb="3">
      <t>ケイゾク</t>
    </rPh>
    <rPh sb="3" eb="5">
      <t>カンシ</t>
    </rPh>
    <rPh sb="5" eb="7">
      <t>チョウサ</t>
    </rPh>
    <phoneticPr fontId="3"/>
  </si>
  <si>
    <t>県</t>
    <rPh sb="0" eb="1">
      <t>ケン</t>
    </rPh>
    <phoneticPr fontId="3"/>
  </si>
  <si>
    <t>新富町</t>
  </si>
  <si>
    <t>欠測</t>
    <rPh sb="0" eb="2">
      <t>ケッソク</t>
    </rPh>
    <phoneticPr fontId="3"/>
  </si>
  <si>
    <t>（継続監視調査（２））</t>
    <rPh sb="1" eb="3">
      <t>ケイゾク</t>
    </rPh>
    <rPh sb="3" eb="5">
      <t>カンシ</t>
    </rPh>
    <rPh sb="5" eb="7">
      <t>チョウサ</t>
    </rPh>
    <phoneticPr fontId="3"/>
  </si>
  <si>
    <t>&lt;0.1</t>
  </si>
  <si>
    <t>都城北部観測井１</t>
  </si>
  <si>
    <t>都城北部観測井２</t>
  </si>
  <si>
    <t>都城南部観測井１</t>
  </si>
  <si>
    <t>都城南部観測井２</t>
  </si>
  <si>
    <t>都城西部観測井１</t>
  </si>
  <si>
    <t>都城西部観測井２</t>
  </si>
  <si>
    <t>都城東部観測井１</t>
  </si>
  <si>
    <t>都城東部観測井２</t>
  </si>
  <si>
    <t>都城中央観測井１</t>
  </si>
  <si>
    <t>都城中央観測井２</t>
  </si>
  <si>
    <t>：環境基準値超過</t>
    <rPh sb="1" eb="3">
      <t>カンキョウ</t>
    </rPh>
    <rPh sb="3" eb="5">
      <t>キジュン</t>
    </rPh>
    <rPh sb="5" eb="6">
      <t>チ</t>
    </rPh>
    <rPh sb="6" eb="8">
      <t>チョウカ</t>
    </rPh>
    <phoneticPr fontId="3"/>
  </si>
  <si>
    <t>：環境基準値以下検出</t>
    <rPh sb="1" eb="3">
      <t>カンキョウ</t>
    </rPh>
    <rPh sb="3" eb="5">
      <t>キジュン</t>
    </rPh>
    <rPh sb="5" eb="6">
      <t>チ</t>
    </rPh>
    <rPh sb="6" eb="8">
      <t>イカ</t>
    </rPh>
    <rPh sb="8" eb="10">
      <t>ケンシュツ</t>
    </rPh>
    <phoneticPr fontId="3"/>
  </si>
  <si>
    <t>衛生環境研究所分析</t>
    <rPh sb="0" eb="2">
      <t>エイセイ</t>
    </rPh>
    <rPh sb="2" eb="4">
      <t>カンキョウ</t>
    </rPh>
    <rPh sb="4" eb="7">
      <t>ケンキュウショ</t>
    </rPh>
    <rPh sb="7" eb="9">
      <t>ブンセキ</t>
    </rPh>
    <phoneticPr fontId="3"/>
  </si>
  <si>
    <t>委託機関分析</t>
    <rPh sb="0" eb="2">
      <t>イタク</t>
    </rPh>
    <rPh sb="2" eb="4">
      <t>キカン</t>
    </rPh>
    <rPh sb="4" eb="6">
      <t>ブンセキ</t>
    </rPh>
    <phoneticPr fontId="3"/>
  </si>
  <si>
    <t>国</t>
    <rPh sb="0" eb="1">
      <t>クニ</t>
    </rPh>
    <phoneticPr fontId="3"/>
  </si>
  <si>
    <t>全体</t>
    <rPh sb="0" eb="2">
      <t>ゼンタイ</t>
    </rPh>
    <phoneticPr fontId="3"/>
  </si>
  <si>
    <t>概況</t>
    <rPh sb="0" eb="2">
      <t>ガイキョウ</t>
    </rPh>
    <phoneticPr fontId="3"/>
  </si>
  <si>
    <t>継続</t>
    <rPh sb="0" eb="2">
      <t>ケイゾク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</si>
</sst>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0"/>
    <numFmt numFmtId="178" formatCode="0.0000"/>
  </numFmts>
  <fonts count="19">
    <font>
      <sz val="12"/>
      <name val="Arial"/>
      <family val="2"/>
    </font>
    <font>
      <sz val="12"/>
      <name val="Arial"/>
      <family val="2"/>
    </font>
    <font>
      <sz val="12"/>
      <name val="ＭＳ ゴシック"/>
      <family val="3"/>
    </font>
    <font>
      <sz val="6"/>
      <name val="ＭＳ Ｐゴシック"/>
      <family val="3"/>
      <charset val="128"/>
    </font>
    <font>
      <sz val="14"/>
      <name val="ＭＳ ゴシック"/>
      <family val="3"/>
    </font>
    <font>
      <b/>
      <sz val="20"/>
      <name val="ＭＳ ゴシック"/>
      <family val="3"/>
    </font>
    <font>
      <sz val="16"/>
      <name val="ＭＳ ゴシック"/>
      <family val="3"/>
    </font>
    <font>
      <sz val="12"/>
      <name val="ＭＳ Ｐゴシック"/>
      <family val="3"/>
    </font>
    <font>
      <sz val="18"/>
      <name val="ＭＳ ゴシック"/>
      <family val="3"/>
    </font>
    <font>
      <sz val="14"/>
      <name val="丸ｺﾞｼｯｸ"/>
      <family val="2"/>
    </font>
    <font>
      <sz val="12"/>
      <name val="ＭＳ 明朝"/>
      <family val="1"/>
    </font>
    <font>
      <sz val="12"/>
      <name val="ＭＳ Ｐゴシック"/>
      <family val="3"/>
      <charset val="128"/>
    </font>
    <font>
      <sz val="11"/>
      <name val="ＭＳ ゴシック"/>
      <family val="3"/>
    </font>
    <font>
      <sz val="9"/>
      <name val="ＭＳ ゴシック"/>
      <family val="3"/>
    </font>
    <font>
      <sz val="10"/>
      <name val="ＭＳ ゴシック"/>
      <family val="3"/>
    </font>
    <font>
      <sz val="11"/>
      <color indexed="8"/>
      <name val="ＭＳ ゴシック"/>
      <family val="3"/>
    </font>
    <font>
      <sz val="12"/>
      <color rgb="FFFF0000"/>
      <name val="ＭＳ ゴシック"/>
      <family val="3"/>
    </font>
    <font>
      <sz val="12"/>
      <name val="ＭＳ ゴシック"/>
      <family val="3"/>
      <charset val="128"/>
    </font>
    <font>
      <sz val="11"/>
      <name val="ＭＳ Ｐゴシック"/>
      <family val="3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/>
  </cellStyleXfs>
  <cellXfs count="193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1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9" fillId="0" borderId="3" xfId="0" applyFont="1" applyBorder="1"/>
    <xf numFmtId="0" fontId="10" fillId="0" borderId="0" xfId="0" applyFont="1"/>
    <xf numFmtId="0" fontId="2" fillId="0" borderId="13" xfId="0" applyFont="1" applyBorder="1" applyAlignment="1">
      <alignment horizontal="center" vertical="center"/>
    </xf>
    <xf numFmtId="0" fontId="9" fillId="0" borderId="0" xfId="0" applyFont="1"/>
    <xf numFmtId="0" fontId="2" fillId="0" borderId="0" xfId="0" applyFont="1" applyAlignment="1">
      <alignment horizontal="left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1" fontId="2" fillId="0" borderId="31" xfId="0" applyNumberFormat="1" applyFont="1" applyBorder="1" applyAlignment="1">
      <alignment vertical="center"/>
    </xf>
    <xf numFmtId="1" fontId="2" fillId="0" borderId="27" xfId="0" applyNumberFormat="1" applyFont="1" applyBorder="1" applyAlignment="1">
      <alignment vertical="center"/>
    </xf>
    <xf numFmtId="1" fontId="2" fillId="0" borderId="2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" fontId="2" fillId="0" borderId="31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1" fontId="2" fillId="0" borderId="26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176" fontId="2" fillId="0" borderId="27" xfId="0" applyNumberFormat="1" applyFont="1" applyBorder="1" applyAlignment="1">
      <alignment horizontal="center" vertical="center"/>
    </xf>
    <xf numFmtId="1" fontId="2" fillId="0" borderId="32" xfId="0" applyNumberFormat="1" applyFont="1" applyBorder="1" applyAlignment="1">
      <alignment horizontal="center" vertical="center"/>
    </xf>
    <xf numFmtId="1" fontId="2" fillId="0" borderId="33" xfId="0" applyNumberFormat="1" applyFont="1" applyBorder="1" applyAlignment="1">
      <alignment horizontal="center" vertical="center"/>
    </xf>
    <xf numFmtId="1" fontId="2" fillId="0" borderId="34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left" vertical="center"/>
    </xf>
    <xf numFmtId="1" fontId="2" fillId="0" borderId="28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horizontal="left" vertical="center"/>
    </xf>
    <xf numFmtId="1" fontId="2" fillId="0" borderId="37" xfId="0" applyNumberFormat="1" applyFont="1" applyBorder="1" applyAlignment="1">
      <alignment horizontal="center" vertical="center"/>
    </xf>
    <xf numFmtId="1" fontId="2" fillId="0" borderId="16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38" xfId="0" applyNumberFormat="1" applyFont="1" applyBorder="1" applyAlignment="1">
      <alignment horizontal="center" vertical="center"/>
    </xf>
    <xf numFmtId="0" fontId="9" fillId="0" borderId="1" xfId="0" applyFont="1" applyBorder="1"/>
    <xf numFmtId="0" fontId="10" fillId="0" borderId="1" xfId="0" applyFont="1" applyBorder="1"/>
    <xf numFmtId="0" fontId="7" fillId="0" borderId="0" xfId="0" applyFont="1" applyAlignment="1">
      <alignment horizontal="right"/>
    </xf>
    <xf numFmtId="0" fontId="2" fillId="0" borderId="33" xfId="0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1" fontId="2" fillId="0" borderId="41" xfId="0" applyNumberFormat="1" applyFont="1" applyBorder="1" applyAlignment="1">
      <alignment horizontal="center" vertical="center"/>
    </xf>
    <xf numFmtId="0" fontId="7" fillId="0" borderId="16" xfId="0" applyFont="1" applyBorder="1"/>
    <xf numFmtId="0" fontId="7" fillId="0" borderId="14" xfId="0" applyFont="1" applyBorder="1"/>
    <xf numFmtId="1" fontId="2" fillId="0" borderId="42" xfId="0" applyNumberFormat="1" applyFont="1" applyBorder="1" applyAlignment="1">
      <alignment horizontal="center" vertical="center"/>
    </xf>
    <xf numFmtId="1" fontId="2" fillId="0" borderId="43" xfId="0" applyNumberFormat="1" applyFont="1" applyBorder="1" applyAlignment="1">
      <alignment horizontal="center" vertical="center"/>
    </xf>
    <xf numFmtId="0" fontId="7" fillId="0" borderId="22" xfId="0" applyFont="1" applyBorder="1"/>
    <xf numFmtId="1" fontId="2" fillId="0" borderId="1" xfId="0" applyNumberFormat="1" applyFont="1" applyBorder="1" applyAlignment="1">
      <alignment vertical="center"/>
    </xf>
    <xf numFmtId="1" fontId="2" fillId="0" borderId="24" xfId="0" applyNumberFormat="1" applyFont="1" applyBorder="1" applyAlignment="1">
      <alignment vertical="center"/>
    </xf>
    <xf numFmtId="1" fontId="2" fillId="0" borderId="43" xfId="0" applyNumberFormat="1" applyFont="1" applyBorder="1" applyAlignment="1">
      <alignment vertical="center"/>
    </xf>
    <xf numFmtId="0" fontId="2" fillId="0" borderId="4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7" xfId="0" applyFont="1" applyBorder="1"/>
    <xf numFmtId="0" fontId="2" fillId="0" borderId="14" xfId="0" applyFont="1" applyBorder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center" vertical="center"/>
    </xf>
    <xf numFmtId="0" fontId="4" fillId="0" borderId="0" xfId="0" applyFont="1"/>
    <xf numFmtId="0" fontId="12" fillId="0" borderId="4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4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3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30" xfId="0" applyFont="1" applyBorder="1" applyAlignment="1">
      <alignment vertical="center"/>
    </xf>
    <xf numFmtId="0" fontId="2" fillId="0" borderId="30" xfId="0" applyFont="1" applyBorder="1"/>
    <xf numFmtId="0" fontId="2" fillId="0" borderId="35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left" vertical="center"/>
    </xf>
    <xf numFmtId="1" fontId="2" fillId="0" borderId="48" xfId="0" applyNumberFormat="1" applyFont="1" applyBorder="1" applyAlignment="1">
      <alignment horizontal="center" vertical="center"/>
    </xf>
    <xf numFmtId="0" fontId="2" fillId="0" borderId="48" xfId="0" applyFont="1" applyBorder="1" applyAlignment="1">
      <alignment horizontal="left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37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" fillId="0" borderId="41" xfId="0" applyFont="1" applyBorder="1" applyAlignment="1">
      <alignment vertical="center"/>
    </xf>
    <xf numFmtId="1" fontId="2" fillId="0" borderId="44" xfId="0" applyNumberFormat="1" applyFont="1" applyBorder="1" applyAlignment="1">
      <alignment horizontal="center" vertical="center"/>
    </xf>
    <xf numFmtId="177" fontId="17" fillId="0" borderId="1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1" fontId="2" fillId="0" borderId="46" xfId="0" applyNumberFormat="1" applyFont="1" applyBorder="1" applyAlignment="1">
      <alignment horizontal="center" vertical="center"/>
    </xf>
    <xf numFmtId="178" fontId="2" fillId="0" borderId="27" xfId="0" applyNumberFormat="1" applyFont="1" applyBorder="1" applyAlignment="1">
      <alignment horizontal="center" vertical="center"/>
    </xf>
    <xf numFmtId="1" fontId="2" fillId="0" borderId="50" xfId="0" applyNumberFormat="1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34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1" fontId="2" fillId="0" borderId="52" xfId="0" applyNumberFormat="1" applyFont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4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2" fontId="17" fillId="0" borderId="27" xfId="0" applyNumberFormat="1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77" fontId="2" fillId="0" borderId="14" xfId="0" applyNumberFormat="1" applyFont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77" fontId="2" fillId="0" borderId="27" xfId="0" applyNumberFormat="1" applyFont="1" applyBorder="1" applyAlignment="1">
      <alignment horizontal="center" vertical="center"/>
    </xf>
    <xf numFmtId="0" fontId="2" fillId="0" borderId="36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4" xfId="0" applyBorder="1"/>
    <xf numFmtId="0" fontId="12" fillId="0" borderId="14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1" fillId="0" borderId="14" xfId="0" applyFont="1" applyBorder="1"/>
    <xf numFmtId="1" fontId="0" fillId="0" borderId="14" xfId="0" applyNumberFormat="1" applyBorder="1"/>
    <xf numFmtId="0" fontId="11" fillId="0" borderId="17" xfId="0" applyFont="1" applyBorder="1"/>
    <xf numFmtId="1" fontId="0" fillId="0" borderId="17" xfId="0" applyNumberFormat="1" applyBorder="1"/>
    <xf numFmtId="0" fontId="11" fillId="0" borderId="56" xfId="0" applyFont="1" applyBorder="1"/>
    <xf numFmtId="1" fontId="0" fillId="0" borderId="56" xfId="0" applyNumberFormat="1" applyBorder="1"/>
    <xf numFmtId="0" fontId="11" fillId="0" borderId="57" xfId="0" applyFont="1" applyBorder="1"/>
    <xf numFmtId="0" fontId="0" fillId="0" borderId="57" xfId="0" applyBorder="1"/>
    <xf numFmtId="0" fontId="11" fillId="0" borderId="30" xfId="0" applyFont="1" applyBorder="1"/>
    <xf numFmtId="1" fontId="0" fillId="0" borderId="30" xfId="0" applyNumberFormat="1" applyBorder="1"/>
    <xf numFmtId="0" fontId="2" fillId="0" borderId="15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1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3">
    <cellStyle name="標準" xfId="0" builtinId="0"/>
    <cellStyle name="標準 3" xfId="1" xr:uid="{3CC1125C-2C7D-4815-8314-ABB3A89D2954}"/>
    <cellStyle name="標準 6" xfId="2" xr:uid="{9DAB9186-F92A-4F44-8AB8-13FF95EC2CE6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4442C-D58E-4349-9264-C468B5B067C9}">
  <dimension ref="A1:BH219"/>
  <sheetViews>
    <sheetView tabSelected="1" view="pageBreakPreview" zoomScale="40" zoomScaleNormal="100" zoomScaleSheetLayoutView="40" workbookViewId="0">
      <pane xSplit="3" ySplit="4" topLeftCell="D59" activePane="bottomRight" state="frozen"/>
      <selection pane="topRight" activeCell="D1" sqref="D1"/>
      <selection pane="bottomLeft" activeCell="A6" sqref="A6"/>
      <selection pane="bottomRight" activeCell="BI1" sqref="BI1:BI1048576"/>
    </sheetView>
  </sheetViews>
  <sheetFormatPr defaultColWidth="10.6328125" defaultRowHeight="15"/>
  <cols>
    <col min="1" max="1" width="10.54296875" style="147" customWidth="1"/>
    <col min="2" max="2" width="5.08984375" customWidth="1"/>
    <col min="3" max="3" width="13.6328125" customWidth="1"/>
    <col min="4" max="31" width="7.1796875" customWidth="1"/>
    <col min="32" max="32" width="6.81640625" customWidth="1"/>
    <col min="33" max="33" width="10.6328125" customWidth="1"/>
    <col min="34" max="34" width="5.08984375" customWidth="1"/>
    <col min="35" max="35" width="13.6328125" customWidth="1"/>
    <col min="36" max="55" width="7.1796875" customWidth="1"/>
    <col min="56" max="56" width="6.81640625" customWidth="1"/>
    <col min="57" max="57" width="17.6328125" customWidth="1"/>
    <col min="58" max="59" width="0" hidden="1" customWidth="1"/>
    <col min="60" max="60" width="7.54296875" customWidth="1"/>
    <col min="239" max="239" width="10.54296875" customWidth="1"/>
    <col min="240" max="240" width="5.08984375" customWidth="1"/>
    <col min="241" max="241" width="13.6328125" customWidth="1"/>
    <col min="242" max="269" width="7.1796875" customWidth="1"/>
    <col min="270" max="270" width="6.81640625" customWidth="1"/>
    <col min="272" max="272" width="5.08984375" customWidth="1"/>
    <col min="273" max="273" width="13.6328125" customWidth="1"/>
    <col min="274" max="293" width="7.1796875" customWidth="1"/>
    <col min="294" max="294" width="6.81640625" customWidth="1"/>
    <col min="295" max="295" width="17.6328125" customWidth="1"/>
    <col min="296" max="296" width="25.6328125" customWidth="1"/>
    <col min="297" max="297" width="21.08984375" customWidth="1"/>
    <col min="298" max="298" width="29.90625" customWidth="1"/>
    <col min="299" max="304" width="6.26953125" customWidth="1"/>
    <col min="305" max="305" width="4.6328125" customWidth="1"/>
    <col min="306" max="307" width="5.6328125" customWidth="1"/>
    <col min="308" max="308" width="8.36328125" customWidth="1"/>
    <col min="309" max="310" width="5.6328125" customWidth="1"/>
    <col min="311" max="311" width="23.6328125" customWidth="1"/>
    <col min="312" max="312" width="5.6328125" customWidth="1"/>
    <col min="313" max="314" width="0" hidden="1" customWidth="1"/>
    <col min="315" max="315" width="7.54296875" customWidth="1"/>
    <col min="316" max="316" width="10.08984375" customWidth="1"/>
    <col min="495" max="495" width="10.54296875" customWidth="1"/>
    <col min="496" max="496" width="5.08984375" customWidth="1"/>
    <col min="497" max="497" width="13.6328125" customWidth="1"/>
    <col min="498" max="525" width="7.1796875" customWidth="1"/>
    <col min="526" max="526" width="6.81640625" customWidth="1"/>
    <col min="528" max="528" width="5.08984375" customWidth="1"/>
    <col min="529" max="529" width="13.6328125" customWidth="1"/>
    <col min="530" max="549" width="7.1796875" customWidth="1"/>
    <col min="550" max="550" width="6.81640625" customWidth="1"/>
    <col min="551" max="551" width="17.6328125" customWidth="1"/>
    <col min="552" max="552" width="25.6328125" customWidth="1"/>
    <col min="553" max="553" width="21.08984375" customWidth="1"/>
    <col min="554" max="554" width="29.90625" customWidth="1"/>
    <col min="555" max="560" width="6.26953125" customWidth="1"/>
    <col min="561" max="561" width="4.6328125" customWidth="1"/>
    <col min="562" max="563" width="5.6328125" customWidth="1"/>
    <col min="564" max="564" width="8.36328125" customWidth="1"/>
    <col min="565" max="566" width="5.6328125" customWidth="1"/>
    <col min="567" max="567" width="23.6328125" customWidth="1"/>
    <col min="568" max="568" width="5.6328125" customWidth="1"/>
    <col min="569" max="570" width="0" hidden="1" customWidth="1"/>
    <col min="571" max="571" width="7.54296875" customWidth="1"/>
    <col min="572" max="572" width="10.08984375" customWidth="1"/>
    <col min="751" max="751" width="10.54296875" customWidth="1"/>
    <col min="752" max="752" width="5.08984375" customWidth="1"/>
    <col min="753" max="753" width="13.6328125" customWidth="1"/>
    <col min="754" max="781" width="7.1796875" customWidth="1"/>
    <col min="782" max="782" width="6.81640625" customWidth="1"/>
    <col min="784" max="784" width="5.08984375" customWidth="1"/>
    <col min="785" max="785" width="13.6328125" customWidth="1"/>
    <col min="786" max="805" width="7.1796875" customWidth="1"/>
    <col min="806" max="806" width="6.81640625" customWidth="1"/>
    <col min="807" max="807" width="17.6328125" customWidth="1"/>
    <col min="808" max="808" width="25.6328125" customWidth="1"/>
    <col min="809" max="809" width="21.08984375" customWidth="1"/>
    <col min="810" max="810" width="29.90625" customWidth="1"/>
    <col min="811" max="816" width="6.26953125" customWidth="1"/>
    <col min="817" max="817" width="4.6328125" customWidth="1"/>
    <col min="818" max="819" width="5.6328125" customWidth="1"/>
    <col min="820" max="820" width="8.36328125" customWidth="1"/>
    <col min="821" max="822" width="5.6328125" customWidth="1"/>
    <col min="823" max="823" width="23.6328125" customWidth="1"/>
    <col min="824" max="824" width="5.6328125" customWidth="1"/>
    <col min="825" max="826" width="0" hidden="1" customWidth="1"/>
    <col min="827" max="827" width="7.54296875" customWidth="1"/>
    <col min="828" max="828" width="10.08984375" customWidth="1"/>
    <col min="1007" max="1007" width="10.54296875" customWidth="1"/>
    <col min="1008" max="1008" width="5.08984375" customWidth="1"/>
    <col min="1009" max="1009" width="13.6328125" customWidth="1"/>
    <col min="1010" max="1037" width="7.1796875" customWidth="1"/>
    <col min="1038" max="1038" width="6.81640625" customWidth="1"/>
    <col min="1040" max="1040" width="5.08984375" customWidth="1"/>
    <col min="1041" max="1041" width="13.6328125" customWidth="1"/>
    <col min="1042" max="1061" width="7.1796875" customWidth="1"/>
    <col min="1062" max="1062" width="6.81640625" customWidth="1"/>
    <col min="1063" max="1063" width="17.6328125" customWidth="1"/>
    <col min="1064" max="1064" width="25.6328125" customWidth="1"/>
    <col min="1065" max="1065" width="21.08984375" customWidth="1"/>
    <col min="1066" max="1066" width="29.90625" customWidth="1"/>
    <col min="1067" max="1072" width="6.26953125" customWidth="1"/>
    <col min="1073" max="1073" width="4.6328125" customWidth="1"/>
    <col min="1074" max="1075" width="5.6328125" customWidth="1"/>
    <col min="1076" max="1076" width="8.36328125" customWidth="1"/>
    <col min="1077" max="1078" width="5.6328125" customWidth="1"/>
    <col min="1079" max="1079" width="23.6328125" customWidth="1"/>
    <col min="1080" max="1080" width="5.6328125" customWidth="1"/>
    <col min="1081" max="1082" width="0" hidden="1" customWidth="1"/>
    <col min="1083" max="1083" width="7.54296875" customWidth="1"/>
    <col min="1084" max="1084" width="10.08984375" customWidth="1"/>
    <col min="1263" max="1263" width="10.54296875" customWidth="1"/>
    <col min="1264" max="1264" width="5.08984375" customWidth="1"/>
    <col min="1265" max="1265" width="13.6328125" customWidth="1"/>
    <col min="1266" max="1293" width="7.1796875" customWidth="1"/>
    <col min="1294" max="1294" width="6.81640625" customWidth="1"/>
    <col min="1296" max="1296" width="5.08984375" customWidth="1"/>
    <col min="1297" max="1297" width="13.6328125" customWidth="1"/>
    <col min="1298" max="1317" width="7.1796875" customWidth="1"/>
    <col min="1318" max="1318" width="6.81640625" customWidth="1"/>
    <col min="1319" max="1319" width="17.6328125" customWidth="1"/>
    <col min="1320" max="1320" width="25.6328125" customWidth="1"/>
    <col min="1321" max="1321" width="21.08984375" customWidth="1"/>
    <col min="1322" max="1322" width="29.90625" customWidth="1"/>
    <col min="1323" max="1328" width="6.26953125" customWidth="1"/>
    <col min="1329" max="1329" width="4.6328125" customWidth="1"/>
    <col min="1330" max="1331" width="5.6328125" customWidth="1"/>
    <col min="1332" max="1332" width="8.36328125" customWidth="1"/>
    <col min="1333" max="1334" width="5.6328125" customWidth="1"/>
    <col min="1335" max="1335" width="23.6328125" customWidth="1"/>
    <col min="1336" max="1336" width="5.6328125" customWidth="1"/>
    <col min="1337" max="1338" width="0" hidden="1" customWidth="1"/>
    <col min="1339" max="1339" width="7.54296875" customWidth="1"/>
    <col min="1340" max="1340" width="10.08984375" customWidth="1"/>
    <col min="1519" max="1519" width="10.54296875" customWidth="1"/>
    <col min="1520" max="1520" width="5.08984375" customWidth="1"/>
    <col min="1521" max="1521" width="13.6328125" customWidth="1"/>
    <col min="1522" max="1549" width="7.1796875" customWidth="1"/>
    <col min="1550" max="1550" width="6.81640625" customWidth="1"/>
    <col min="1552" max="1552" width="5.08984375" customWidth="1"/>
    <col min="1553" max="1553" width="13.6328125" customWidth="1"/>
    <col min="1554" max="1573" width="7.1796875" customWidth="1"/>
    <col min="1574" max="1574" width="6.81640625" customWidth="1"/>
    <col min="1575" max="1575" width="17.6328125" customWidth="1"/>
    <col min="1576" max="1576" width="25.6328125" customWidth="1"/>
    <col min="1577" max="1577" width="21.08984375" customWidth="1"/>
    <col min="1578" max="1578" width="29.90625" customWidth="1"/>
    <col min="1579" max="1584" width="6.26953125" customWidth="1"/>
    <col min="1585" max="1585" width="4.6328125" customWidth="1"/>
    <col min="1586" max="1587" width="5.6328125" customWidth="1"/>
    <col min="1588" max="1588" width="8.36328125" customWidth="1"/>
    <col min="1589" max="1590" width="5.6328125" customWidth="1"/>
    <col min="1591" max="1591" width="23.6328125" customWidth="1"/>
    <col min="1592" max="1592" width="5.6328125" customWidth="1"/>
    <col min="1593" max="1594" width="0" hidden="1" customWidth="1"/>
    <col min="1595" max="1595" width="7.54296875" customWidth="1"/>
    <col min="1596" max="1596" width="10.08984375" customWidth="1"/>
    <col min="1775" max="1775" width="10.54296875" customWidth="1"/>
    <col min="1776" max="1776" width="5.08984375" customWidth="1"/>
    <col min="1777" max="1777" width="13.6328125" customWidth="1"/>
    <col min="1778" max="1805" width="7.1796875" customWidth="1"/>
    <col min="1806" max="1806" width="6.81640625" customWidth="1"/>
    <col min="1808" max="1808" width="5.08984375" customWidth="1"/>
    <col min="1809" max="1809" width="13.6328125" customWidth="1"/>
    <col min="1810" max="1829" width="7.1796875" customWidth="1"/>
    <col min="1830" max="1830" width="6.81640625" customWidth="1"/>
    <col min="1831" max="1831" width="17.6328125" customWidth="1"/>
    <col min="1832" max="1832" width="25.6328125" customWidth="1"/>
    <col min="1833" max="1833" width="21.08984375" customWidth="1"/>
    <col min="1834" max="1834" width="29.90625" customWidth="1"/>
    <col min="1835" max="1840" width="6.26953125" customWidth="1"/>
    <col min="1841" max="1841" width="4.6328125" customWidth="1"/>
    <col min="1842" max="1843" width="5.6328125" customWidth="1"/>
    <col min="1844" max="1844" width="8.36328125" customWidth="1"/>
    <col min="1845" max="1846" width="5.6328125" customWidth="1"/>
    <col min="1847" max="1847" width="23.6328125" customWidth="1"/>
    <col min="1848" max="1848" width="5.6328125" customWidth="1"/>
    <col min="1849" max="1850" width="0" hidden="1" customWidth="1"/>
    <col min="1851" max="1851" width="7.54296875" customWidth="1"/>
    <col min="1852" max="1852" width="10.08984375" customWidth="1"/>
    <col min="2031" max="2031" width="10.54296875" customWidth="1"/>
    <col min="2032" max="2032" width="5.08984375" customWidth="1"/>
    <col min="2033" max="2033" width="13.6328125" customWidth="1"/>
    <col min="2034" max="2061" width="7.1796875" customWidth="1"/>
    <col min="2062" max="2062" width="6.81640625" customWidth="1"/>
    <col min="2064" max="2064" width="5.08984375" customWidth="1"/>
    <col min="2065" max="2065" width="13.6328125" customWidth="1"/>
    <col min="2066" max="2085" width="7.1796875" customWidth="1"/>
    <col min="2086" max="2086" width="6.81640625" customWidth="1"/>
    <col min="2087" max="2087" width="17.6328125" customWidth="1"/>
    <col min="2088" max="2088" width="25.6328125" customWidth="1"/>
    <col min="2089" max="2089" width="21.08984375" customWidth="1"/>
    <col min="2090" max="2090" width="29.90625" customWidth="1"/>
    <col min="2091" max="2096" width="6.26953125" customWidth="1"/>
    <col min="2097" max="2097" width="4.6328125" customWidth="1"/>
    <col min="2098" max="2099" width="5.6328125" customWidth="1"/>
    <col min="2100" max="2100" width="8.36328125" customWidth="1"/>
    <col min="2101" max="2102" width="5.6328125" customWidth="1"/>
    <col min="2103" max="2103" width="23.6328125" customWidth="1"/>
    <col min="2104" max="2104" width="5.6328125" customWidth="1"/>
    <col min="2105" max="2106" width="0" hidden="1" customWidth="1"/>
    <col min="2107" max="2107" width="7.54296875" customWidth="1"/>
    <col min="2108" max="2108" width="10.08984375" customWidth="1"/>
    <col min="2287" max="2287" width="10.54296875" customWidth="1"/>
    <col min="2288" max="2288" width="5.08984375" customWidth="1"/>
    <col min="2289" max="2289" width="13.6328125" customWidth="1"/>
    <col min="2290" max="2317" width="7.1796875" customWidth="1"/>
    <col min="2318" max="2318" width="6.81640625" customWidth="1"/>
    <col min="2320" max="2320" width="5.08984375" customWidth="1"/>
    <col min="2321" max="2321" width="13.6328125" customWidth="1"/>
    <col min="2322" max="2341" width="7.1796875" customWidth="1"/>
    <col min="2342" max="2342" width="6.81640625" customWidth="1"/>
    <col min="2343" max="2343" width="17.6328125" customWidth="1"/>
    <col min="2344" max="2344" width="25.6328125" customWidth="1"/>
    <col min="2345" max="2345" width="21.08984375" customWidth="1"/>
    <col min="2346" max="2346" width="29.90625" customWidth="1"/>
    <col min="2347" max="2352" width="6.26953125" customWidth="1"/>
    <col min="2353" max="2353" width="4.6328125" customWidth="1"/>
    <col min="2354" max="2355" width="5.6328125" customWidth="1"/>
    <col min="2356" max="2356" width="8.36328125" customWidth="1"/>
    <col min="2357" max="2358" width="5.6328125" customWidth="1"/>
    <col min="2359" max="2359" width="23.6328125" customWidth="1"/>
    <col min="2360" max="2360" width="5.6328125" customWidth="1"/>
    <col min="2361" max="2362" width="0" hidden="1" customWidth="1"/>
    <col min="2363" max="2363" width="7.54296875" customWidth="1"/>
    <col min="2364" max="2364" width="10.08984375" customWidth="1"/>
    <col min="2543" max="2543" width="10.54296875" customWidth="1"/>
    <col min="2544" max="2544" width="5.08984375" customWidth="1"/>
    <col min="2545" max="2545" width="13.6328125" customWidth="1"/>
    <col min="2546" max="2573" width="7.1796875" customWidth="1"/>
    <col min="2574" max="2574" width="6.81640625" customWidth="1"/>
    <col min="2576" max="2576" width="5.08984375" customWidth="1"/>
    <col min="2577" max="2577" width="13.6328125" customWidth="1"/>
    <col min="2578" max="2597" width="7.1796875" customWidth="1"/>
    <col min="2598" max="2598" width="6.81640625" customWidth="1"/>
    <col min="2599" max="2599" width="17.6328125" customWidth="1"/>
    <col min="2600" max="2600" width="25.6328125" customWidth="1"/>
    <col min="2601" max="2601" width="21.08984375" customWidth="1"/>
    <col min="2602" max="2602" width="29.90625" customWidth="1"/>
    <col min="2603" max="2608" width="6.26953125" customWidth="1"/>
    <col min="2609" max="2609" width="4.6328125" customWidth="1"/>
    <col min="2610" max="2611" width="5.6328125" customWidth="1"/>
    <col min="2612" max="2612" width="8.36328125" customWidth="1"/>
    <col min="2613" max="2614" width="5.6328125" customWidth="1"/>
    <col min="2615" max="2615" width="23.6328125" customWidth="1"/>
    <col min="2616" max="2616" width="5.6328125" customWidth="1"/>
    <col min="2617" max="2618" width="0" hidden="1" customWidth="1"/>
    <col min="2619" max="2619" width="7.54296875" customWidth="1"/>
    <col min="2620" max="2620" width="10.08984375" customWidth="1"/>
    <col min="2799" max="2799" width="10.54296875" customWidth="1"/>
    <col min="2800" max="2800" width="5.08984375" customWidth="1"/>
    <col min="2801" max="2801" width="13.6328125" customWidth="1"/>
    <col min="2802" max="2829" width="7.1796875" customWidth="1"/>
    <col min="2830" max="2830" width="6.81640625" customWidth="1"/>
    <col min="2832" max="2832" width="5.08984375" customWidth="1"/>
    <col min="2833" max="2833" width="13.6328125" customWidth="1"/>
    <col min="2834" max="2853" width="7.1796875" customWidth="1"/>
    <col min="2854" max="2854" width="6.81640625" customWidth="1"/>
    <col min="2855" max="2855" width="17.6328125" customWidth="1"/>
    <col min="2856" max="2856" width="25.6328125" customWidth="1"/>
    <col min="2857" max="2857" width="21.08984375" customWidth="1"/>
    <col min="2858" max="2858" width="29.90625" customWidth="1"/>
    <col min="2859" max="2864" width="6.26953125" customWidth="1"/>
    <col min="2865" max="2865" width="4.6328125" customWidth="1"/>
    <col min="2866" max="2867" width="5.6328125" customWidth="1"/>
    <col min="2868" max="2868" width="8.36328125" customWidth="1"/>
    <col min="2869" max="2870" width="5.6328125" customWidth="1"/>
    <col min="2871" max="2871" width="23.6328125" customWidth="1"/>
    <col min="2872" max="2872" width="5.6328125" customWidth="1"/>
    <col min="2873" max="2874" width="0" hidden="1" customWidth="1"/>
    <col min="2875" max="2875" width="7.54296875" customWidth="1"/>
    <col min="2876" max="2876" width="10.08984375" customWidth="1"/>
    <col min="3055" max="3055" width="10.54296875" customWidth="1"/>
    <col min="3056" max="3056" width="5.08984375" customWidth="1"/>
    <col min="3057" max="3057" width="13.6328125" customWidth="1"/>
    <col min="3058" max="3085" width="7.1796875" customWidth="1"/>
    <col min="3086" max="3086" width="6.81640625" customWidth="1"/>
    <col min="3088" max="3088" width="5.08984375" customWidth="1"/>
    <col min="3089" max="3089" width="13.6328125" customWidth="1"/>
    <col min="3090" max="3109" width="7.1796875" customWidth="1"/>
    <col min="3110" max="3110" width="6.81640625" customWidth="1"/>
    <col min="3111" max="3111" width="17.6328125" customWidth="1"/>
    <col min="3112" max="3112" width="25.6328125" customWidth="1"/>
    <col min="3113" max="3113" width="21.08984375" customWidth="1"/>
    <col min="3114" max="3114" width="29.90625" customWidth="1"/>
    <col min="3115" max="3120" width="6.26953125" customWidth="1"/>
    <col min="3121" max="3121" width="4.6328125" customWidth="1"/>
    <col min="3122" max="3123" width="5.6328125" customWidth="1"/>
    <col min="3124" max="3124" width="8.36328125" customWidth="1"/>
    <col min="3125" max="3126" width="5.6328125" customWidth="1"/>
    <col min="3127" max="3127" width="23.6328125" customWidth="1"/>
    <col min="3128" max="3128" width="5.6328125" customWidth="1"/>
    <col min="3129" max="3130" width="0" hidden="1" customWidth="1"/>
    <col min="3131" max="3131" width="7.54296875" customWidth="1"/>
    <col min="3132" max="3132" width="10.08984375" customWidth="1"/>
    <col min="3311" max="3311" width="10.54296875" customWidth="1"/>
    <col min="3312" max="3312" width="5.08984375" customWidth="1"/>
    <col min="3313" max="3313" width="13.6328125" customWidth="1"/>
    <col min="3314" max="3341" width="7.1796875" customWidth="1"/>
    <col min="3342" max="3342" width="6.81640625" customWidth="1"/>
    <col min="3344" max="3344" width="5.08984375" customWidth="1"/>
    <col min="3345" max="3345" width="13.6328125" customWidth="1"/>
    <col min="3346" max="3365" width="7.1796875" customWidth="1"/>
    <col min="3366" max="3366" width="6.81640625" customWidth="1"/>
    <col min="3367" max="3367" width="17.6328125" customWidth="1"/>
    <col min="3368" max="3368" width="25.6328125" customWidth="1"/>
    <col min="3369" max="3369" width="21.08984375" customWidth="1"/>
    <col min="3370" max="3370" width="29.90625" customWidth="1"/>
    <col min="3371" max="3376" width="6.26953125" customWidth="1"/>
    <col min="3377" max="3377" width="4.6328125" customWidth="1"/>
    <col min="3378" max="3379" width="5.6328125" customWidth="1"/>
    <col min="3380" max="3380" width="8.36328125" customWidth="1"/>
    <col min="3381" max="3382" width="5.6328125" customWidth="1"/>
    <col min="3383" max="3383" width="23.6328125" customWidth="1"/>
    <col min="3384" max="3384" width="5.6328125" customWidth="1"/>
    <col min="3385" max="3386" width="0" hidden="1" customWidth="1"/>
    <col min="3387" max="3387" width="7.54296875" customWidth="1"/>
    <col min="3388" max="3388" width="10.08984375" customWidth="1"/>
    <col min="3567" max="3567" width="10.54296875" customWidth="1"/>
    <col min="3568" max="3568" width="5.08984375" customWidth="1"/>
    <col min="3569" max="3569" width="13.6328125" customWidth="1"/>
    <col min="3570" max="3597" width="7.1796875" customWidth="1"/>
    <col min="3598" max="3598" width="6.81640625" customWidth="1"/>
    <col min="3600" max="3600" width="5.08984375" customWidth="1"/>
    <col min="3601" max="3601" width="13.6328125" customWidth="1"/>
    <col min="3602" max="3621" width="7.1796875" customWidth="1"/>
    <col min="3622" max="3622" width="6.81640625" customWidth="1"/>
    <col min="3623" max="3623" width="17.6328125" customWidth="1"/>
    <col min="3624" max="3624" width="25.6328125" customWidth="1"/>
    <col min="3625" max="3625" width="21.08984375" customWidth="1"/>
    <col min="3626" max="3626" width="29.90625" customWidth="1"/>
    <col min="3627" max="3632" width="6.26953125" customWidth="1"/>
    <col min="3633" max="3633" width="4.6328125" customWidth="1"/>
    <col min="3634" max="3635" width="5.6328125" customWidth="1"/>
    <col min="3636" max="3636" width="8.36328125" customWidth="1"/>
    <col min="3637" max="3638" width="5.6328125" customWidth="1"/>
    <col min="3639" max="3639" width="23.6328125" customWidth="1"/>
    <col min="3640" max="3640" width="5.6328125" customWidth="1"/>
    <col min="3641" max="3642" width="0" hidden="1" customWidth="1"/>
    <col min="3643" max="3643" width="7.54296875" customWidth="1"/>
    <col min="3644" max="3644" width="10.08984375" customWidth="1"/>
    <col min="3823" max="3823" width="10.54296875" customWidth="1"/>
    <col min="3824" max="3824" width="5.08984375" customWidth="1"/>
    <col min="3825" max="3825" width="13.6328125" customWidth="1"/>
    <col min="3826" max="3853" width="7.1796875" customWidth="1"/>
    <col min="3854" max="3854" width="6.81640625" customWidth="1"/>
    <col min="3856" max="3856" width="5.08984375" customWidth="1"/>
    <col min="3857" max="3857" width="13.6328125" customWidth="1"/>
    <col min="3858" max="3877" width="7.1796875" customWidth="1"/>
    <col min="3878" max="3878" width="6.81640625" customWidth="1"/>
    <col min="3879" max="3879" width="17.6328125" customWidth="1"/>
    <col min="3880" max="3880" width="25.6328125" customWidth="1"/>
    <col min="3881" max="3881" width="21.08984375" customWidth="1"/>
    <col min="3882" max="3882" width="29.90625" customWidth="1"/>
    <col min="3883" max="3888" width="6.26953125" customWidth="1"/>
    <col min="3889" max="3889" width="4.6328125" customWidth="1"/>
    <col min="3890" max="3891" width="5.6328125" customWidth="1"/>
    <col min="3892" max="3892" width="8.36328125" customWidth="1"/>
    <col min="3893" max="3894" width="5.6328125" customWidth="1"/>
    <col min="3895" max="3895" width="23.6328125" customWidth="1"/>
    <col min="3896" max="3896" width="5.6328125" customWidth="1"/>
    <col min="3897" max="3898" width="0" hidden="1" customWidth="1"/>
    <col min="3899" max="3899" width="7.54296875" customWidth="1"/>
    <col min="3900" max="3900" width="10.08984375" customWidth="1"/>
    <col min="4079" max="4079" width="10.54296875" customWidth="1"/>
    <col min="4080" max="4080" width="5.08984375" customWidth="1"/>
    <col min="4081" max="4081" width="13.6328125" customWidth="1"/>
    <col min="4082" max="4109" width="7.1796875" customWidth="1"/>
    <col min="4110" max="4110" width="6.81640625" customWidth="1"/>
    <col min="4112" max="4112" width="5.08984375" customWidth="1"/>
    <col min="4113" max="4113" width="13.6328125" customWidth="1"/>
    <col min="4114" max="4133" width="7.1796875" customWidth="1"/>
    <col min="4134" max="4134" width="6.81640625" customWidth="1"/>
    <col min="4135" max="4135" width="17.6328125" customWidth="1"/>
    <col min="4136" max="4136" width="25.6328125" customWidth="1"/>
    <col min="4137" max="4137" width="21.08984375" customWidth="1"/>
    <col min="4138" max="4138" width="29.90625" customWidth="1"/>
    <col min="4139" max="4144" width="6.26953125" customWidth="1"/>
    <col min="4145" max="4145" width="4.6328125" customWidth="1"/>
    <col min="4146" max="4147" width="5.6328125" customWidth="1"/>
    <col min="4148" max="4148" width="8.36328125" customWidth="1"/>
    <col min="4149" max="4150" width="5.6328125" customWidth="1"/>
    <col min="4151" max="4151" width="23.6328125" customWidth="1"/>
    <col min="4152" max="4152" width="5.6328125" customWidth="1"/>
    <col min="4153" max="4154" width="0" hidden="1" customWidth="1"/>
    <col min="4155" max="4155" width="7.54296875" customWidth="1"/>
    <col min="4156" max="4156" width="10.08984375" customWidth="1"/>
    <col min="4335" max="4335" width="10.54296875" customWidth="1"/>
    <col min="4336" max="4336" width="5.08984375" customWidth="1"/>
    <col min="4337" max="4337" width="13.6328125" customWidth="1"/>
    <col min="4338" max="4365" width="7.1796875" customWidth="1"/>
    <col min="4366" max="4366" width="6.81640625" customWidth="1"/>
    <col min="4368" max="4368" width="5.08984375" customWidth="1"/>
    <col min="4369" max="4369" width="13.6328125" customWidth="1"/>
    <col min="4370" max="4389" width="7.1796875" customWidth="1"/>
    <col min="4390" max="4390" width="6.81640625" customWidth="1"/>
    <col min="4391" max="4391" width="17.6328125" customWidth="1"/>
    <col min="4392" max="4392" width="25.6328125" customWidth="1"/>
    <col min="4393" max="4393" width="21.08984375" customWidth="1"/>
    <col min="4394" max="4394" width="29.90625" customWidth="1"/>
    <col min="4395" max="4400" width="6.26953125" customWidth="1"/>
    <col min="4401" max="4401" width="4.6328125" customWidth="1"/>
    <col min="4402" max="4403" width="5.6328125" customWidth="1"/>
    <col min="4404" max="4404" width="8.36328125" customWidth="1"/>
    <col min="4405" max="4406" width="5.6328125" customWidth="1"/>
    <col min="4407" max="4407" width="23.6328125" customWidth="1"/>
    <col min="4408" max="4408" width="5.6328125" customWidth="1"/>
    <col min="4409" max="4410" width="0" hidden="1" customWidth="1"/>
    <col min="4411" max="4411" width="7.54296875" customWidth="1"/>
    <col min="4412" max="4412" width="10.08984375" customWidth="1"/>
    <col min="4591" max="4591" width="10.54296875" customWidth="1"/>
    <col min="4592" max="4592" width="5.08984375" customWidth="1"/>
    <col min="4593" max="4593" width="13.6328125" customWidth="1"/>
    <col min="4594" max="4621" width="7.1796875" customWidth="1"/>
    <col min="4622" max="4622" width="6.81640625" customWidth="1"/>
    <col min="4624" max="4624" width="5.08984375" customWidth="1"/>
    <col min="4625" max="4625" width="13.6328125" customWidth="1"/>
    <col min="4626" max="4645" width="7.1796875" customWidth="1"/>
    <col min="4646" max="4646" width="6.81640625" customWidth="1"/>
    <col min="4647" max="4647" width="17.6328125" customWidth="1"/>
    <col min="4648" max="4648" width="25.6328125" customWidth="1"/>
    <col min="4649" max="4649" width="21.08984375" customWidth="1"/>
    <col min="4650" max="4650" width="29.90625" customWidth="1"/>
    <col min="4651" max="4656" width="6.26953125" customWidth="1"/>
    <col min="4657" max="4657" width="4.6328125" customWidth="1"/>
    <col min="4658" max="4659" width="5.6328125" customWidth="1"/>
    <col min="4660" max="4660" width="8.36328125" customWidth="1"/>
    <col min="4661" max="4662" width="5.6328125" customWidth="1"/>
    <col min="4663" max="4663" width="23.6328125" customWidth="1"/>
    <col min="4664" max="4664" width="5.6328125" customWidth="1"/>
    <col min="4665" max="4666" width="0" hidden="1" customWidth="1"/>
    <col min="4667" max="4667" width="7.54296875" customWidth="1"/>
    <col min="4668" max="4668" width="10.08984375" customWidth="1"/>
    <col min="4847" max="4847" width="10.54296875" customWidth="1"/>
    <col min="4848" max="4848" width="5.08984375" customWidth="1"/>
    <col min="4849" max="4849" width="13.6328125" customWidth="1"/>
    <col min="4850" max="4877" width="7.1796875" customWidth="1"/>
    <col min="4878" max="4878" width="6.81640625" customWidth="1"/>
    <col min="4880" max="4880" width="5.08984375" customWidth="1"/>
    <col min="4881" max="4881" width="13.6328125" customWidth="1"/>
    <col min="4882" max="4901" width="7.1796875" customWidth="1"/>
    <col min="4902" max="4902" width="6.81640625" customWidth="1"/>
    <col min="4903" max="4903" width="17.6328125" customWidth="1"/>
    <col min="4904" max="4904" width="25.6328125" customWidth="1"/>
    <col min="4905" max="4905" width="21.08984375" customWidth="1"/>
    <col min="4906" max="4906" width="29.90625" customWidth="1"/>
    <col min="4907" max="4912" width="6.26953125" customWidth="1"/>
    <col min="4913" max="4913" width="4.6328125" customWidth="1"/>
    <col min="4914" max="4915" width="5.6328125" customWidth="1"/>
    <col min="4916" max="4916" width="8.36328125" customWidth="1"/>
    <col min="4917" max="4918" width="5.6328125" customWidth="1"/>
    <col min="4919" max="4919" width="23.6328125" customWidth="1"/>
    <col min="4920" max="4920" width="5.6328125" customWidth="1"/>
    <col min="4921" max="4922" width="0" hidden="1" customWidth="1"/>
    <col min="4923" max="4923" width="7.54296875" customWidth="1"/>
    <col min="4924" max="4924" width="10.08984375" customWidth="1"/>
    <col min="5103" max="5103" width="10.54296875" customWidth="1"/>
    <col min="5104" max="5104" width="5.08984375" customWidth="1"/>
    <col min="5105" max="5105" width="13.6328125" customWidth="1"/>
    <col min="5106" max="5133" width="7.1796875" customWidth="1"/>
    <col min="5134" max="5134" width="6.81640625" customWidth="1"/>
    <col min="5136" max="5136" width="5.08984375" customWidth="1"/>
    <col min="5137" max="5137" width="13.6328125" customWidth="1"/>
    <col min="5138" max="5157" width="7.1796875" customWidth="1"/>
    <col min="5158" max="5158" width="6.81640625" customWidth="1"/>
    <col min="5159" max="5159" width="17.6328125" customWidth="1"/>
    <col min="5160" max="5160" width="25.6328125" customWidth="1"/>
    <col min="5161" max="5161" width="21.08984375" customWidth="1"/>
    <col min="5162" max="5162" width="29.90625" customWidth="1"/>
    <col min="5163" max="5168" width="6.26953125" customWidth="1"/>
    <col min="5169" max="5169" width="4.6328125" customWidth="1"/>
    <col min="5170" max="5171" width="5.6328125" customWidth="1"/>
    <col min="5172" max="5172" width="8.36328125" customWidth="1"/>
    <col min="5173" max="5174" width="5.6328125" customWidth="1"/>
    <col min="5175" max="5175" width="23.6328125" customWidth="1"/>
    <col min="5176" max="5176" width="5.6328125" customWidth="1"/>
    <col min="5177" max="5178" width="0" hidden="1" customWidth="1"/>
    <col min="5179" max="5179" width="7.54296875" customWidth="1"/>
    <col min="5180" max="5180" width="10.08984375" customWidth="1"/>
    <col min="5359" max="5359" width="10.54296875" customWidth="1"/>
    <col min="5360" max="5360" width="5.08984375" customWidth="1"/>
    <col min="5361" max="5361" width="13.6328125" customWidth="1"/>
    <col min="5362" max="5389" width="7.1796875" customWidth="1"/>
    <col min="5390" max="5390" width="6.81640625" customWidth="1"/>
    <col min="5392" max="5392" width="5.08984375" customWidth="1"/>
    <col min="5393" max="5393" width="13.6328125" customWidth="1"/>
    <col min="5394" max="5413" width="7.1796875" customWidth="1"/>
    <col min="5414" max="5414" width="6.81640625" customWidth="1"/>
    <col min="5415" max="5415" width="17.6328125" customWidth="1"/>
    <col min="5416" max="5416" width="25.6328125" customWidth="1"/>
    <col min="5417" max="5417" width="21.08984375" customWidth="1"/>
    <col min="5418" max="5418" width="29.90625" customWidth="1"/>
    <col min="5419" max="5424" width="6.26953125" customWidth="1"/>
    <col min="5425" max="5425" width="4.6328125" customWidth="1"/>
    <col min="5426" max="5427" width="5.6328125" customWidth="1"/>
    <col min="5428" max="5428" width="8.36328125" customWidth="1"/>
    <col min="5429" max="5430" width="5.6328125" customWidth="1"/>
    <col min="5431" max="5431" width="23.6328125" customWidth="1"/>
    <col min="5432" max="5432" width="5.6328125" customWidth="1"/>
    <col min="5433" max="5434" width="0" hidden="1" customWidth="1"/>
    <col min="5435" max="5435" width="7.54296875" customWidth="1"/>
    <col min="5436" max="5436" width="10.08984375" customWidth="1"/>
    <col min="5615" max="5615" width="10.54296875" customWidth="1"/>
    <col min="5616" max="5616" width="5.08984375" customWidth="1"/>
    <col min="5617" max="5617" width="13.6328125" customWidth="1"/>
    <col min="5618" max="5645" width="7.1796875" customWidth="1"/>
    <col min="5646" max="5646" width="6.81640625" customWidth="1"/>
    <col min="5648" max="5648" width="5.08984375" customWidth="1"/>
    <col min="5649" max="5649" width="13.6328125" customWidth="1"/>
    <col min="5650" max="5669" width="7.1796875" customWidth="1"/>
    <col min="5670" max="5670" width="6.81640625" customWidth="1"/>
    <col min="5671" max="5671" width="17.6328125" customWidth="1"/>
    <col min="5672" max="5672" width="25.6328125" customWidth="1"/>
    <col min="5673" max="5673" width="21.08984375" customWidth="1"/>
    <col min="5674" max="5674" width="29.90625" customWidth="1"/>
    <col min="5675" max="5680" width="6.26953125" customWidth="1"/>
    <col min="5681" max="5681" width="4.6328125" customWidth="1"/>
    <col min="5682" max="5683" width="5.6328125" customWidth="1"/>
    <col min="5684" max="5684" width="8.36328125" customWidth="1"/>
    <col min="5685" max="5686" width="5.6328125" customWidth="1"/>
    <col min="5687" max="5687" width="23.6328125" customWidth="1"/>
    <col min="5688" max="5688" width="5.6328125" customWidth="1"/>
    <col min="5689" max="5690" width="0" hidden="1" customWidth="1"/>
    <col min="5691" max="5691" width="7.54296875" customWidth="1"/>
    <col min="5692" max="5692" width="10.08984375" customWidth="1"/>
    <col min="5871" max="5871" width="10.54296875" customWidth="1"/>
    <col min="5872" max="5872" width="5.08984375" customWidth="1"/>
    <col min="5873" max="5873" width="13.6328125" customWidth="1"/>
    <col min="5874" max="5901" width="7.1796875" customWidth="1"/>
    <col min="5902" max="5902" width="6.81640625" customWidth="1"/>
    <col min="5904" max="5904" width="5.08984375" customWidth="1"/>
    <col min="5905" max="5905" width="13.6328125" customWidth="1"/>
    <col min="5906" max="5925" width="7.1796875" customWidth="1"/>
    <col min="5926" max="5926" width="6.81640625" customWidth="1"/>
    <col min="5927" max="5927" width="17.6328125" customWidth="1"/>
    <col min="5928" max="5928" width="25.6328125" customWidth="1"/>
    <col min="5929" max="5929" width="21.08984375" customWidth="1"/>
    <col min="5930" max="5930" width="29.90625" customWidth="1"/>
    <col min="5931" max="5936" width="6.26953125" customWidth="1"/>
    <col min="5937" max="5937" width="4.6328125" customWidth="1"/>
    <col min="5938" max="5939" width="5.6328125" customWidth="1"/>
    <col min="5940" max="5940" width="8.36328125" customWidth="1"/>
    <col min="5941" max="5942" width="5.6328125" customWidth="1"/>
    <col min="5943" max="5943" width="23.6328125" customWidth="1"/>
    <col min="5944" max="5944" width="5.6328125" customWidth="1"/>
    <col min="5945" max="5946" width="0" hidden="1" customWidth="1"/>
    <col min="5947" max="5947" width="7.54296875" customWidth="1"/>
    <col min="5948" max="5948" width="10.08984375" customWidth="1"/>
    <col min="6127" max="6127" width="10.54296875" customWidth="1"/>
    <col min="6128" max="6128" width="5.08984375" customWidth="1"/>
    <col min="6129" max="6129" width="13.6328125" customWidth="1"/>
    <col min="6130" max="6157" width="7.1796875" customWidth="1"/>
    <col min="6158" max="6158" width="6.81640625" customWidth="1"/>
    <col min="6160" max="6160" width="5.08984375" customWidth="1"/>
    <col min="6161" max="6161" width="13.6328125" customWidth="1"/>
    <col min="6162" max="6181" width="7.1796875" customWidth="1"/>
    <col min="6182" max="6182" width="6.81640625" customWidth="1"/>
    <col min="6183" max="6183" width="17.6328125" customWidth="1"/>
    <col min="6184" max="6184" width="25.6328125" customWidth="1"/>
    <col min="6185" max="6185" width="21.08984375" customWidth="1"/>
    <col min="6186" max="6186" width="29.90625" customWidth="1"/>
    <col min="6187" max="6192" width="6.26953125" customWidth="1"/>
    <col min="6193" max="6193" width="4.6328125" customWidth="1"/>
    <col min="6194" max="6195" width="5.6328125" customWidth="1"/>
    <col min="6196" max="6196" width="8.36328125" customWidth="1"/>
    <col min="6197" max="6198" width="5.6328125" customWidth="1"/>
    <col min="6199" max="6199" width="23.6328125" customWidth="1"/>
    <col min="6200" max="6200" width="5.6328125" customWidth="1"/>
    <col min="6201" max="6202" width="0" hidden="1" customWidth="1"/>
    <col min="6203" max="6203" width="7.54296875" customWidth="1"/>
    <col min="6204" max="6204" width="10.08984375" customWidth="1"/>
    <col min="6383" max="6383" width="10.54296875" customWidth="1"/>
    <col min="6384" max="6384" width="5.08984375" customWidth="1"/>
    <col min="6385" max="6385" width="13.6328125" customWidth="1"/>
    <col min="6386" max="6413" width="7.1796875" customWidth="1"/>
    <col min="6414" max="6414" width="6.81640625" customWidth="1"/>
    <col min="6416" max="6416" width="5.08984375" customWidth="1"/>
    <col min="6417" max="6417" width="13.6328125" customWidth="1"/>
    <col min="6418" max="6437" width="7.1796875" customWidth="1"/>
    <col min="6438" max="6438" width="6.81640625" customWidth="1"/>
    <col min="6439" max="6439" width="17.6328125" customWidth="1"/>
    <col min="6440" max="6440" width="25.6328125" customWidth="1"/>
    <col min="6441" max="6441" width="21.08984375" customWidth="1"/>
    <col min="6442" max="6442" width="29.90625" customWidth="1"/>
    <col min="6443" max="6448" width="6.26953125" customWidth="1"/>
    <col min="6449" max="6449" width="4.6328125" customWidth="1"/>
    <col min="6450" max="6451" width="5.6328125" customWidth="1"/>
    <col min="6452" max="6452" width="8.36328125" customWidth="1"/>
    <col min="6453" max="6454" width="5.6328125" customWidth="1"/>
    <col min="6455" max="6455" width="23.6328125" customWidth="1"/>
    <col min="6456" max="6456" width="5.6328125" customWidth="1"/>
    <col min="6457" max="6458" width="0" hidden="1" customWidth="1"/>
    <col min="6459" max="6459" width="7.54296875" customWidth="1"/>
    <col min="6460" max="6460" width="10.08984375" customWidth="1"/>
    <col min="6639" max="6639" width="10.54296875" customWidth="1"/>
    <col min="6640" max="6640" width="5.08984375" customWidth="1"/>
    <col min="6641" max="6641" width="13.6328125" customWidth="1"/>
    <col min="6642" max="6669" width="7.1796875" customWidth="1"/>
    <col min="6670" max="6670" width="6.81640625" customWidth="1"/>
    <col min="6672" max="6672" width="5.08984375" customWidth="1"/>
    <col min="6673" max="6673" width="13.6328125" customWidth="1"/>
    <col min="6674" max="6693" width="7.1796875" customWidth="1"/>
    <col min="6694" max="6694" width="6.81640625" customWidth="1"/>
    <col min="6695" max="6695" width="17.6328125" customWidth="1"/>
    <col min="6696" max="6696" width="25.6328125" customWidth="1"/>
    <col min="6697" max="6697" width="21.08984375" customWidth="1"/>
    <col min="6698" max="6698" width="29.90625" customWidth="1"/>
    <col min="6699" max="6704" width="6.26953125" customWidth="1"/>
    <col min="6705" max="6705" width="4.6328125" customWidth="1"/>
    <col min="6706" max="6707" width="5.6328125" customWidth="1"/>
    <col min="6708" max="6708" width="8.36328125" customWidth="1"/>
    <col min="6709" max="6710" width="5.6328125" customWidth="1"/>
    <col min="6711" max="6711" width="23.6328125" customWidth="1"/>
    <col min="6712" max="6712" width="5.6328125" customWidth="1"/>
    <col min="6713" max="6714" width="0" hidden="1" customWidth="1"/>
    <col min="6715" max="6715" width="7.54296875" customWidth="1"/>
    <col min="6716" max="6716" width="10.08984375" customWidth="1"/>
    <col min="6895" max="6895" width="10.54296875" customWidth="1"/>
    <col min="6896" max="6896" width="5.08984375" customWidth="1"/>
    <col min="6897" max="6897" width="13.6328125" customWidth="1"/>
    <col min="6898" max="6925" width="7.1796875" customWidth="1"/>
    <col min="6926" max="6926" width="6.81640625" customWidth="1"/>
    <col min="6928" max="6928" width="5.08984375" customWidth="1"/>
    <col min="6929" max="6929" width="13.6328125" customWidth="1"/>
    <col min="6930" max="6949" width="7.1796875" customWidth="1"/>
    <col min="6950" max="6950" width="6.81640625" customWidth="1"/>
    <col min="6951" max="6951" width="17.6328125" customWidth="1"/>
    <col min="6952" max="6952" width="25.6328125" customWidth="1"/>
    <col min="6953" max="6953" width="21.08984375" customWidth="1"/>
    <col min="6954" max="6954" width="29.90625" customWidth="1"/>
    <col min="6955" max="6960" width="6.26953125" customWidth="1"/>
    <col min="6961" max="6961" width="4.6328125" customWidth="1"/>
    <col min="6962" max="6963" width="5.6328125" customWidth="1"/>
    <col min="6964" max="6964" width="8.36328125" customWidth="1"/>
    <col min="6965" max="6966" width="5.6328125" customWidth="1"/>
    <col min="6967" max="6967" width="23.6328125" customWidth="1"/>
    <col min="6968" max="6968" width="5.6328125" customWidth="1"/>
    <col min="6969" max="6970" width="0" hidden="1" customWidth="1"/>
    <col min="6971" max="6971" width="7.54296875" customWidth="1"/>
    <col min="6972" max="6972" width="10.08984375" customWidth="1"/>
    <col min="7151" max="7151" width="10.54296875" customWidth="1"/>
    <col min="7152" max="7152" width="5.08984375" customWidth="1"/>
    <col min="7153" max="7153" width="13.6328125" customWidth="1"/>
    <col min="7154" max="7181" width="7.1796875" customWidth="1"/>
    <col min="7182" max="7182" width="6.81640625" customWidth="1"/>
    <col min="7184" max="7184" width="5.08984375" customWidth="1"/>
    <col min="7185" max="7185" width="13.6328125" customWidth="1"/>
    <col min="7186" max="7205" width="7.1796875" customWidth="1"/>
    <col min="7206" max="7206" width="6.81640625" customWidth="1"/>
    <col min="7207" max="7207" width="17.6328125" customWidth="1"/>
    <col min="7208" max="7208" width="25.6328125" customWidth="1"/>
    <col min="7209" max="7209" width="21.08984375" customWidth="1"/>
    <col min="7210" max="7210" width="29.90625" customWidth="1"/>
    <col min="7211" max="7216" width="6.26953125" customWidth="1"/>
    <col min="7217" max="7217" width="4.6328125" customWidth="1"/>
    <col min="7218" max="7219" width="5.6328125" customWidth="1"/>
    <col min="7220" max="7220" width="8.36328125" customWidth="1"/>
    <col min="7221" max="7222" width="5.6328125" customWidth="1"/>
    <col min="7223" max="7223" width="23.6328125" customWidth="1"/>
    <col min="7224" max="7224" width="5.6328125" customWidth="1"/>
    <col min="7225" max="7226" width="0" hidden="1" customWidth="1"/>
    <col min="7227" max="7227" width="7.54296875" customWidth="1"/>
    <col min="7228" max="7228" width="10.08984375" customWidth="1"/>
    <col min="7407" max="7407" width="10.54296875" customWidth="1"/>
    <col min="7408" max="7408" width="5.08984375" customWidth="1"/>
    <col min="7409" max="7409" width="13.6328125" customWidth="1"/>
    <col min="7410" max="7437" width="7.1796875" customWidth="1"/>
    <col min="7438" max="7438" width="6.81640625" customWidth="1"/>
    <col min="7440" max="7440" width="5.08984375" customWidth="1"/>
    <col min="7441" max="7441" width="13.6328125" customWidth="1"/>
    <col min="7442" max="7461" width="7.1796875" customWidth="1"/>
    <col min="7462" max="7462" width="6.81640625" customWidth="1"/>
    <col min="7463" max="7463" width="17.6328125" customWidth="1"/>
    <col min="7464" max="7464" width="25.6328125" customWidth="1"/>
    <col min="7465" max="7465" width="21.08984375" customWidth="1"/>
    <col min="7466" max="7466" width="29.90625" customWidth="1"/>
    <col min="7467" max="7472" width="6.26953125" customWidth="1"/>
    <col min="7473" max="7473" width="4.6328125" customWidth="1"/>
    <col min="7474" max="7475" width="5.6328125" customWidth="1"/>
    <col min="7476" max="7476" width="8.36328125" customWidth="1"/>
    <col min="7477" max="7478" width="5.6328125" customWidth="1"/>
    <col min="7479" max="7479" width="23.6328125" customWidth="1"/>
    <col min="7480" max="7480" width="5.6328125" customWidth="1"/>
    <col min="7481" max="7482" width="0" hidden="1" customWidth="1"/>
    <col min="7483" max="7483" width="7.54296875" customWidth="1"/>
    <col min="7484" max="7484" width="10.08984375" customWidth="1"/>
    <col min="7663" max="7663" width="10.54296875" customWidth="1"/>
    <col min="7664" max="7664" width="5.08984375" customWidth="1"/>
    <col min="7665" max="7665" width="13.6328125" customWidth="1"/>
    <col min="7666" max="7693" width="7.1796875" customWidth="1"/>
    <col min="7694" max="7694" width="6.81640625" customWidth="1"/>
    <col min="7696" max="7696" width="5.08984375" customWidth="1"/>
    <col min="7697" max="7697" width="13.6328125" customWidth="1"/>
    <col min="7698" max="7717" width="7.1796875" customWidth="1"/>
    <col min="7718" max="7718" width="6.81640625" customWidth="1"/>
    <col min="7719" max="7719" width="17.6328125" customWidth="1"/>
    <col min="7720" max="7720" width="25.6328125" customWidth="1"/>
    <col min="7721" max="7721" width="21.08984375" customWidth="1"/>
    <col min="7722" max="7722" width="29.90625" customWidth="1"/>
    <col min="7723" max="7728" width="6.26953125" customWidth="1"/>
    <col min="7729" max="7729" width="4.6328125" customWidth="1"/>
    <col min="7730" max="7731" width="5.6328125" customWidth="1"/>
    <col min="7732" max="7732" width="8.36328125" customWidth="1"/>
    <col min="7733" max="7734" width="5.6328125" customWidth="1"/>
    <col min="7735" max="7735" width="23.6328125" customWidth="1"/>
    <col min="7736" max="7736" width="5.6328125" customWidth="1"/>
    <col min="7737" max="7738" width="0" hidden="1" customWidth="1"/>
    <col min="7739" max="7739" width="7.54296875" customWidth="1"/>
    <col min="7740" max="7740" width="10.08984375" customWidth="1"/>
    <col min="7919" max="7919" width="10.54296875" customWidth="1"/>
    <col min="7920" max="7920" width="5.08984375" customWidth="1"/>
    <col min="7921" max="7921" width="13.6328125" customWidth="1"/>
    <col min="7922" max="7949" width="7.1796875" customWidth="1"/>
    <col min="7950" max="7950" width="6.81640625" customWidth="1"/>
    <col min="7952" max="7952" width="5.08984375" customWidth="1"/>
    <col min="7953" max="7953" width="13.6328125" customWidth="1"/>
    <col min="7954" max="7973" width="7.1796875" customWidth="1"/>
    <col min="7974" max="7974" width="6.81640625" customWidth="1"/>
    <col min="7975" max="7975" width="17.6328125" customWidth="1"/>
    <col min="7976" max="7976" width="25.6328125" customWidth="1"/>
    <col min="7977" max="7977" width="21.08984375" customWidth="1"/>
    <col min="7978" max="7978" width="29.90625" customWidth="1"/>
    <col min="7979" max="7984" width="6.26953125" customWidth="1"/>
    <col min="7985" max="7985" width="4.6328125" customWidth="1"/>
    <col min="7986" max="7987" width="5.6328125" customWidth="1"/>
    <col min="7988" max="7988" width="8.36328125" customWidth="1"/>
    <col min="7989" max="7990" width="5.6328125" customWidth="1"/>
    <col min="7991" max="7991" width="23.6328125" customWidth="1"/>
    <col min="7992" max="7992" width="5.6328125" customWidth="1"/>
    <col min="7993" max="7994" width="0" hidden="1" customWidth="1"/>
    <col min="7995" max="7995" width="7.54296875" customWidth="1"/>
    <col min="7996" max="7996" width="10.08984375" customWidth="1"/>
    <col min="8175" max="8175" width="10.54296875" customWidth="1"/>
    <col min="8176" max="8176" width="5.08984375" customWidth="1"/>
    <col min="8177" max="8177" width="13.6328125" customWidth="1"/>
    <col min="8178" max="8205" width="7.1796875" customWidth="1"/>
    <col min="8206" max="8206" width="6.81640625" customWidth="1"/>
    <col min="8208" max="8208" width="5.08984375" customWidth="1"/>
    <col min="8209" max="8209" width="13.6328125" customWidth="1"/>
    <col min="8210" max="8229" width="7.1796875" customWidth="1"/>
    <col min="8230" max="8230" width="6.81640625" customWidth="1"/>
    <col min="8231" max="8231" width="17.6328125" customWidth="1"/>
    <col min="8232" max="8232" width="25.6328125" customWidth="1"/>
    <col min="8233" max="8233" width="21.08984375" customWidth="1"/>
    <col min="8234" max="8234" width="29.90625" customWidth="1"/>
    <col min="8235" max="8240" width="6.26953125" customWidth="1"/>
    <col min="8241" max="8241" width="4.6328125" customWidth="1"/>
    <col min="8242" max="8243" width="5.6328125" customWidth="1"/>
    <col min="8244" max="8244" width="8.36328125" customWidth="1"/>
    <col min="8245" max="8246" width="5.6328125" customWidth="1"/>
    <col min="8247" max="8247" width="23.6328125" customWidth="1"/>
    <col min="8248" max="8248" width="5.6328125" customWidth="1"/>
    <col min="8249" max="8250" width="0" hidden="1" customWidth="1"/>
    <col min="8251" max="8251" width="7.54296875" customWidth="1"/>
    <col min="8252" max="8252" width="10.08984375" customWidth="1"/>
    <col min="8431" max="8431" width="10.54296875" customWidth="1"/>
    <col min="8432" max="8432" width="5.08984375" customWidth="1"/>
    <col min="8433" max="8433" width="13.6328125" customWidth="1"/>
    <col min="8434" max="8461" width="7.1796875" customWidth="1"/>
    <col min="8462" max="8462" width="6.81640625" customWidth="1"/>
    <col min="8464" max="8464" width="5.08984375" customWidth="1"/>
    <col min="8465" max="8465" width="13.6328125" customWidth="1"/>
    <col min="8466" max="8485" width="7.1796875" customWidth="1"/>
    <col min="8486" max="8486" width="6.81640625" customWidth="1"/>
    <col min="8487" max="8487" width="17.6328125" customWidth="1"/>
    <col min="8488" max="8488" width="25.6328125" customWidth="1"/>
    <col min="8489" max="8489" width="21.08984375" customWidth="1"/>
    <col min="8490" max="8490" width="29.90625" customWidth="1"/>
    <col min="8491" max="8496" width="6.26953125" customWidth="1"/>
    <col min="8497" max="8497" width="4.6328125" customWidth="1"/>
    <col min="8498" max="8499" width="5.6328125" customWidth="1"/>
    <col min="8500" max="8500" width="8.36328125" customWidth="1"/>
    <col min="8501" max="8502" width="5.6328125" customWidth="1"/>
    <col min="8503" max="8503" width="23.6328125" customWidth="1"/>
    <col min="8504" max="8504" width="5.6328125" customWidth="1"/>
    <col min="8505" max="8506" width="0" hidden="1" customWidth="1"/>
    <col min="8507" max="8507" width="7.54296875" customWidth="1"/>
    <col min="8508" max="8508" width="10.08984375" customWidth="1"/>
    <col min="8687" max="8687" width="10.54296875" customWidth="1"/>
    <col min="8688" max="8688" width="5.08984375" customWidth="1"/>
    <col min="8689" max="8689" width="13.6328125" customWidth="1"/>
    <col min="8690" max="8717" width="7.1796875" customWidth="1"/>
    <col min="8718" max="8718" width="6.81640625" customWidth="1"/>
    <col min="8720" max="8720" width="5.08984375" customWidth="1"/>
    <col min="8721" max="8721" width="13.6328125" customWidth="1"/>
    <col min="8722" max="8741" width="7.1796875" customWidth="1"/>
    <col min="8742" max="8742" width="6.81640625" customWidth="1"/>
    <col min="8743" max="8743" width="17.6328125" customWidth="1"/>
    <col min="8744" max="8744" width="25.6328125" customWidth="1"/>
    <col min="8745" max="8745" width="21.08984375" customWidth="1"/>
    <col min="8746" max="8746" width="29.90625" customWidth="1"/>
    <col min="8747" max="8752" width="6.26953125" customWidth="1"/>
    <col min="8753" max="8753" width="4.6328125" customWidth="1"/>
    <col min="8754" max="8755" width="5.6328125" customWidth="1"/>
    <col min="8756" max="8756" width="8.36328125" customWidth="1"/>
    <col min="8757" max="8758" width="5.6328125" customWidth="1"/>
    <col min="8759" max="8759" width="23.6328125" customWidth="1"/>
    <col min="8760" max="8760" width="5.6328125" customWidth="1"/>
    <col min="8761" max="8762" width="0" hidden="1" customWidth="1"/>
    <col min="8763" max="8763" width="7.54296875" customWidth="1"/>
    <col min="8764" max="8764" width="10.08984375" customWidth="1"/>
    <col min="8943" max="8943" width="10.54296875" customWidth="1"/>
    <col min="8944" max="8944" width="5.08984375" customWidth="1"/>
    <col min="8945" max="8945" width="13.6328125" customWidth="1"/>
    <col min="8946" max="8973" width="7.1796875" customWidth="1"/>
    <col min="8974" max="8974" width="6.81640625" customWidth="1"/>
    <col min="8976" max="8976" width="5.08984375" customWidth="1"/>
    <col min="8977" max="8977" width="13.6328125" customWidth="1"/>
    <col min="8978" max="8997" width="7.1796875" customWidth="1"/>
    <col min="8998" max="8998" width="6.81640625" customWidth="1"/>
    <col min="8999" max="8999" width="17.6328125" customWidth="1"/>
    <col min="9000" max="9000" width="25.6328125" customWidth="1"/>
    <col min="9001" max="9001" width="21.08984375" customWidth="1"/>
    <col min="9002" max="9002" width="29.90625" customWidth="1"/>
    <col min="9003" max="9008" width="6.26953125" customWidth="1"/>
    <col min="9009" max="9009" width="4.6328125" customWidth="1"/>
    <col min="9010" max="9011" width="5.6328125" customWidth="1"/>
    <col min="9012" max="9012" width="8.36328125" customWidth="1"/>
    <col min="9013" max="9014" width="5.6328125" customWidth="1"/>
    <col min="9015" max="9015" width="23.6328125" customWidth="1"/>
    <col min="9016" max="9016" width="5.6328125" customWidth="1"/>
    <col min="9017" max="9018" width="0" hidden="1" customWidth="1"/>
    <col min="9019" max="9019" width="7.54296875" customWidth="1"/>
    <col min="9020" max="9020" width="10.08984375" customWidth="1"/>
    <col min="9199" max="9199" width="10.54296875" customWidth="1"/>
    <col min="9200" max="9200" width="5.08984375" customWidth="1"/>
    <col min="9201" max="9201" width="13.6328125" customWidth="1"/>
    <col min="9202" max="9229" width="7.1796875" customWidth="1"/>
    <col min="9230" max="9230" width="6.81640625" customWidth="1"/>
    <col min="9232" max="9232" width="5.08984375" customWidth="1"/>
    <col min="9233" max="9233" width="13.6328125" customWidth="1"/>
    <col min="9234" max="9253" width="7.1796875" customWidth="1"/>
    <col min="9254" max="9254" width="6.81640625" customWidth="1"/>
    <col min="9255" max="9255" width="17.6328125" customWidth="1"/>
    <col min="9256" max="9256" width="25.6328125" customWidth="1"/>
    <col min="9257" max="9257" width="21.08984375" customWidth="1"/>
    <col min="9258" max="9258" width="29.90625" customWidth="1"/>
    <col min="9259" max="9264" width="6.26953125" customWidth="1"/>
    <col min="9265" max="9265" width="4.6328125" customWidth="1"/>
    <col min="9266" max="9267" width="5.6328125" customWidth="1"/>
    <col min="9268" max="9268" width="8.36328125" customWidth="1"/>
    <col min="9269" max="9270" width="5.6328125" customWidth="1"/>
    <col min="9271" max="9271" width="23.6328125" customWidth="1"/>
    <col min="9272" max="9272" width="5.6328125" customWidth="1"/>
    <col min="9273" max="9274" width="0" hidden="1" customWidth="1"/>
    <col min="9275" max="9275" width="7.54296875" customWidth="1"/>
    <col min="9276" max="9276" width="10.08984375" customWidth="1"/>
    <col min="9455" max="9455" width="10.54296875" customWidth="1"/>
    <col min="9456" max="9456" width="5.08984375" customWidth="1"/>
    <col min="9457" max="9457" width="13.6328125" customWidth="1"/>
    <col min="9458" max="9485" width="7.1796875" customWidth="1"/>
    <col min="9486" max="9486" width="6.81640625" customWidth="1"/>
    <col min="9488" max="9488" width="5.08984375" customWidth="1"/>
    <col min="9489" max="9489" width="13.6328125" customWidth="1"/>
    <col min="9490" max="9509" width="7.1796875" customWidth="1"/>
    <col min="9510" max="9510" width="6.81640625" customWidth="1"/>
    <col min="9511" max="9511" width="17.6328125" customWidth="1"/>
    <col min="9512" max="9512" width="25.6328125" customWidth="1"/>
    <col min="9513" max="9513" width="21.08984375" customWidth="1"/>
    <col min="9514" max="9514" width="29.90625" customWidth="1"/>
    <col min="9515" max="9520" width="6.26953125" customWidth="1"/>
    <col min="9521" max="9521" width="4.6328125" customWidth="1"/>
    <col min="9522" max="9523" width="5.6328125" customWidth="1"/>
    <col min="9524" max="9524" width="8.36328125" customWidth="1"/>
    <col min="9525" max="9526" width="5.6328125" customWidth="1"/>
    <col min="9527" max="9527" width="23.6328125" customWidth="1"/>
    <col min="9528" max="9528" width="5.6328125" customWidth="1"/>
    <col min="9529" max="9530" width="0" hidden="1" customWidth="1"/>
    <col min="9531" max="9531" width="7.54296875" customWidth="1"/>
    <col min="9532" max="9532" width="10.08984375" customWidth="1"/>
    <col min="9711" max="9711" width="10.54296875" customWidth="1"/>
    <col min="9712" max="9712" width="5.08984375" customWidth="1"/>
    <col min="9713" max="9713" width="13.6328125" customWidth="1"/>
    <col min="9714" max="9741" width="7.1796875" customWidth="1"/>
    <col min="9742" max="9742" width="6.81640625" customWidth="1"/>
    <col min="9744" max="9744" width="5.08984375" customWidth="1"/>
    <col min="9745" max="9745" width="13.6328125" customWidth="1"/>
    <col min="9746" max="9765" width="7.1796875" customWidth="1"/>
    <col min="9766" max="9766" width="6.81640625" customWidth="1"/>
    <col min="9767" max="9767" width="17.6328125" customWidth="1"/>
    <col min="9768" max="9768" width="25.6328125" customWidth="1"/>
    <col min="9769" max="9769" width="21.08984375" customWidth="1"/>
    <col min="9770" max="9770" width="29.90625" customWidth="1"/>
    <col min="9771" max="9776" width="6.26953125" customWidth="1"/>
    <col min="9777" max="9777" width="4.6328125" customWidth="1"/>
    <col min="9778" max="9779" width="5.6328125" customWidth="1"/>
    <col min="9780" max="9780" width="8.36328125" customWidth="1"/>
    <col min="9781" max="9782" width="5.6328125" customWidth="1"/>
    <col min="9783" max="9783" width="23.6328125" customWidth="1"/>
    <col min="9784" max="9784" width="5.6328125" customWidth="1"/>
    <col min="9785" max="9786" width="0" hidden="1" customWidth="1"/>
    <col min="9787" max="9787" width="7.54296875" customWidth="1"/>
    <col min="9788" max="9788" width="10.08984375" customWidth="1"/>
    <col min="9967" max="9967" width="10.54296875" customWidth="1"/>
    <col min="9968" max="9968" width="5.08984375" customWidth="1"/>
    <col min="9969" max="9969" width="13.6328125" customWidth="1"/>
    <col min="9970" max="9997" width="7.1796875" customWidth="1"/>
    <col min="9998" max="9998" width="6.81640625" customWidth="1"/>
    <col min="10000" max="10000" width="5.08984375" customWidth="1"/>
    <col min="10001" max="10001" width="13.6328125" customWidth="1"/>
    <col min="10002" max="10021" width="7.1796875" customWidth="1"/>
    <col min="10022" max="10022" width="6.81640625" customWidth="1"/>
    <col min="10023" max="10023" width="17.6328125" customWidth="1"/>
    <col min="10024" max="10024" width="25.6328125" customWidth="1"/>
    <col min="10025" max="10025" width="21.08984375" customWidth="1"/>
    <col min="10026" max="10026" width="29.90625" customWidth="1"/>
    <col min="10027" max="10032" width="6.26953125" customWidth="1"/>
    <col min="10033" max="10033" width="4.6328125" customWidth="1"/>
    <col min="10034" max="10035" width="5.6328125" customWidth="1"/>
    <col min="10036" max="10036" width="8.36328125" customWidth="1"/>
    <col min="10037" max="10038" width="5.6328125" customWidth="1"/>
    <col min="10039" max="10039" width="23.6328125" customWidth="1"/>
    <col min="10040" max="10040" width="5.6328125" customWidth="1"/>
    <col min="10041" max="10042" width="0" hidden="1" customWidth="1"/>
    <col min="10043" max="10043" width="7.54296875" customWidth="1"/>
    <col min="10044" max="10044" width="10.08984375" customWidth="1"/>
    <col min="10223" max="10223" width="10.54296875" customWidth="1"/>
    <col min="10224" max="10224" width="5.08984375" customWidth="1"/>
    <col min="10225" max="10225" width="13.6328125" customWidth="1"/>
    <col min="10226" max="10253" width="7.1796875" customWidth="1"/>
    <col min="10254" max="10254" width="6.81640625" customWidth="1"/>
    <col min="10256" max="10256" width="5.08984375" customWidth="1"/>
    <col min="10257" max="10257" width="13.6328125" customWidth="1"/>
    <col min="10258" max="10277" width="7.1796875" customWidth="1"/>
    <col min="10278" max="10278" width="6.81640625" customWidth="1"/>
    <col min="10279" max="10279" width="17.6328125" customWidth="1"/>
    <col min="10280" max="10280" width="25.6328125" customWidth="1"/>
    <col min="10281" max="10281" width="21.08984375" customWidth="1"/>
    <col min="10282" max="10282" width="29.90625" customWidth="1"/>
    <col min="10283" max="10288" width="6.26953125" customWidth="1"/>
    <col min="10289" max="10289" width="4.6328125" customWidth="1"/>
    <col min="10290" max="10291" width="5.6328125" customWidth="1"/>
    <col min="10292" max="10292" width="8.36328125" customWidth="1"/>
    <col min="10293" max="10294" width="5.6328125" customWidth="1"/>
    <col min="10295" max="10295" width="23.6328125" customWidth="1"/>
    <col min="10296" max="10296" width="5.6328125" customWidth="1"/>
    <col min="10297" max="10298" width="0" hidden="1" customWidth="1"/>
    <col min="10299" max="10299" width="7.54296875" customWidth="1"/>
    <col min="10300" max="10300" width="10.08984375" customWidth="1"/>
    <col min="10479" max="10479" width="10.54296875" customWidth="1"/>
    <col min="10480" max="10480" width="5.08984375" customWidth="1"/>
    <col min="10481" max="10481" width="13.6328125" customWidth="1"/>
    <col min="10482" max="10509" width="7.1796875" customWidth="1"/>
    <col min="10510" max="10510" width="6.81640625" customWidth="1"/>
    <col min="10512" max="10512" width="5.08984375" customWidth="1"/>
    <col min="10513" max="10513" width="13.6328125" customWidth="1"/>
    <col min="10514" max="10533" width="7.1796875" customWidth="1"/>
    <col min="10534" max="10534" width="6.81640625" customWidth="1"/>
    <col min="10535" max="10535" width="17.6328125" customWidth="1"/>
    <col min="10536" max="10536" width="25.6328125" customWidth="1"/>
    <col min="10537" max="10537" width="21.08984375" customWidth="1"/>
    <col min="10538" max="10538" width="29.90625" customWidth="1"/>
    <col min="10539" max="10544" width="6.26953125" customWidth="1"/>
    <col min="10545" max="10545" width="4.6328125" customWidth="1"/>
    <col min="10546" max="10547" width="5.6328125" customWidth="1"/>
    <col min="10548" max="10548" width="8.36328125" customWidth="1"/>
    <col min="10549" max="10550" width="5.6328125" customWidth="1"/>
    <col min="10551" max="10551" width="23.6328125" customWidth="1"/>
    <col min="10552" max="10552" width="5.6328125" customWidth="1"/>
    <col min="10553" max="10554" width="0" hidden="1" customWidth="1"/>
    <col min="10555" max="10555" width="7.54296875" customWidth="1"/>
    <col min="10556" max="10556" width="10.08984375" customWidth="1"/>
    <col min="10735" max="10735" width="10.54296875" customWidth="1"/>
    <col min="10736" max="10736" width="5.08984375" customWidth="1"/>
    <col min="10737" max="10737" width="13.6328125" customWidth="1"/>
    <col min="10738" max="10765" width="7.1796875" customWidth="1"/>
    <col min="10766" max="10766" width="6.81640625" customWidth="1"/>
    <col min="10768" max="10768" width="5.08984375" customWidth="1"/>
    <col min="10769" max="10769" width="13.6328125" customWidth="1"/>
    <col min="10770" max="10789" width="7.1796875" customWidth="1"/>
    <col min="10790" max="10790" width="6.81640625" customWidth="1"/>
    <col min="10791" max="10791" width="17.6328125" customWidth="1"/>
    <col min="10792" max="10792" width="25.6328125" customWidth="1"/>
    <col min="10793" max="10793" width="21.08984375" customWidth="1"/>
    <col min="10794" max="10794" width="29.90625" customWidth="1"/>
    <col min="10795" max="10800" width="6.26953125" customWidth="1"/>
    <col min="10801" max="10801" width="4.6328125" customWidth="1"/>
    <col min="10802" max="10803" width="5.6328125" customWidth="1"/>
    <col min="10804" max="10804" width="8.36328125" customWidth="1"/>
    <col min="10805" max="10806" width="5.6328125" customWidth="1"/>
    <col min="10807" max="10807" width="23.6328125" customWidth="1"/>
    <col min="10808" max="10808" width="5.6328125" customWidth="1"/>
    <col min="10809" max="10810" width="0" hidden="1" customWidth="1"/>
    <col min="10811" max="10811" width="7.54296875" customWidth="1"/>
    <col min="10812" max="10812" width="10.08984375" customWidth="1"/>
    <col min="10991" max="10991" width="10.54296875" customWidth="1"/>
    <col min="10992" max="10992" width="5.08984375" customWidth="1"/>
    <col min="10993" max="10993" width="13.6328125" customWidth="1"/>
    <col min="10994" max="11021" width="7.1796875" customWidth="1"/>
    <col min="11022" max="11022" width="6.81640625" customWidth="1"/>
    <col min="11024" max="11024" width="5.08984375" customWidth="1"/>
    <col min="11025" max="11025" width="13.6328125" customWidth="1"/>
    <col min="11026" max="11045" width="7.1796875" customWidth="1"/>
    <col min="11046" max="11046" width="6.81640625" customWidth="1"/>
    <col min="11047" max="11047" width="17.6328125" customWidth="1"/>
    <col min="11048" max="11048" width="25.6328125" customWidth="1"/>
    <col min="11049" max="11049" width="21.08984375" customWidth="1"/>
    <col min="11050" max="11050" width="29.90625" customWidth="1"/>
    <col min="11051" max="11056" width="6.26953125" customWidth="1"/>
    <col min="11057" max="11057" width="4.6328125" customWidth="1"/>
    <col min="11058" max="11059" width="5.6328125" customWidth="1"/>
    <col min="11060" max="11060" width="8.36328125" customWidth="1"/>
    <col min="11061" max="11062" width="5.6328125" customWidth="1"/>
    <col min="11063" max="11063" width="23.6328125" customWidth="1"/>
    <col min="11064" max="11064" width="5.6328125" customWidth="1"/>
    <col min="11065" max="11066" width="0" hidden="1" customWidth="1"/>
    <col min="11067" max="11067" width="7.54296875" customWidth="1"/>
    <col min="11068" max="11068" width="10.08984375" customWidth="1"/>
    <col min="11247" max="11247" width="10.54296875" customWidth="1"/>
    <col min="11248" max="11248" width="5.08984375" customWidth="1"/>
    <col min="11249" max="11249" width="13.6328125" customWidth="1"/>
    <col min="11250" max="11277" width="7.1796875" customWidth="1"/>
    <col min="11278" max="11278" width="6.81640625" customWidth="1"/>
    <col min="11280" max="11280" width="5.08984375" customWidth="1"/>
    <col min="11281" max="11281" width="13.6328125" customWidth="1"/>
    <col min="11282" max="11301" width="7.1796875" customWidth="1"/>
    <col min="11302" max="11302" width="6.81640625" customWidth="1"/>
    <col min="11303" max="11303" width="17.6328125" customWidth="1"/>
    <col min="11304" max="11304" width="25.6328125" customWidth="1"/>
    <col min="11305" max="11305" width="21.08984375" customWidth="1"/>
    <col min="11306" max="11306" width="29.90625" customWidth="1"/>
    <col min="11307" max="11312" width="6.26953125" customWidth="1"/>
    <col min="11313" max="11313" width="4.6328125" customWidth="1"/>
    <col min="11314" max="11315" width="5.6328125" customWidth="1"/>
    <col min="11316" max="11316" width="8.36328125" customWidth="1"/>
    <col min="11317" max="11318" width="5.6328125" customWidth="1"/>
    <col min="11319" max="11319" width="23.6328125" customWidth="1"/>
    <col min="11320" max="11320" width="5.6328125" customWidth="1"/>
    <col min="11321" max="11322" width="0" hidden="1" customWidth="1"/>
    <col min="11323" max="11323" width="7.54296875" customWidth="1"/>
    <col min="11324" max="11324" width="10.08984375" customWidth="1"/>
    <col min="11503" max="11503" width="10.54296875" customWidth="1"/>
    <col min="11504" max="11504" width="5.08984375" customWidth="1"/>
    <col min="11505" max="11505" width="13.6328125" customWidth="1"/>
    <col min="11506" max="11533" width="7.1796875" customWidth="1"/>
    <col min="11534" max="11534" width="6.81640625" customWidth="1"/>
    <col min="11536" max="11536" width="5.08984375" customWidth="1"/>
    <col min="11537" max="11537" width="13.6328125" customWidth="1"/>
    <col min="11538" max="11557" width="7.1796875" customWidth="1"/>
    <col min="11558" max="11558" width="6.81640625" customWidth="1"/>
    <col min="11559" max="11559" width="17.6328125" customWidth="1"/>
    <col min="11560" max="11560" width="25.6328125" customWidth="1"/>
    <col min="11561" max="11561" width="21.08984375" customWidth="1"/>
    <col min="11562" max="11562" width="29.90625" customWidth="1"/>
    <col min="11563" max="11568" width="6.26953125" customWidth="1"/>
    <col min="11569" max="11569" width="4.6328125" customWidth="1"/>
    <col min="11570" max="11571" width="5.6328125" customWidth="1"/>
    <col min="11572" max="11572" width="8.36328125" customWidth="1"/>
    <col min="11573" max="11574" width="5.6328125" customWidth="1"/>
    <col min="11575" max="11575" width="23.6328125" customWidth="1"/>
    <col min="11576" max="11576" width="5.6328125" customWidth="1"/>
    <col min="11577" max="11578" width="0" hidden="1" customWidth="1"/>
    <col min="11579" max="11579" width="7.54296875" customWidth="1"/>
    <col min="11580" max="11580" width="10.08984375" customWidth="1"/>
    <col min="11759" max="11759" width="10.54296875" customWidth="1"/>
    <col min="11760" max="11760" width="5.08984375" customWidth="1"/>
    <col min="11761" max="11761" width="13.6328125" customWidth="1"/>
    <col min="11762" max="11789" width="7.1796875" customWidth="1"/>
    <col min="11790" max="11790" width="6.81640625" customWidth="1"/>
    <col min="11792" max="11792" width="5.08984375" customWidth="1"/>
    <col min="11793" max="11793" width="13.6328125" customWidth="1"/>
    <col min="11794" max="11813" width="7.1796875" customWidth="1"/>
    <col min="11814" max="11814" width="6.81640625" customWidth="1"/>
    <col min="11815" max="11815" width="17.6328125" customWidth="1"/>
    <col min="11816" max="11816" width="25.6328125" customWidth="1"/>
    <col min="11817" max="11817" width="21.08984375" customWidth="1"/>
    <col min="11818" max="11818" width="29.90625" customWidth="1"/>
    <col min="11819" max="11824" width="6.26953125" customWidth="1"/>
    <col min="11825" max="11825" width="4.6328125" customWidth="1"/>
    <col min="11826" max="11827" width="5.6328125" customWidth="1"/>
    <col min="11828" max="11828" width="8.36328125" customWidth="1"/>
    <col min="11829" max="11830" width="5.6328125" customWidth="1"/>
    <col min="11831" max="11831" width="23.6328125" customWidth="1"/>
    <col min="11832" max="11832" width="5.6328125" customWidth="1"/>
    <col min="11833" max="11834" width="0" hidden="1" customWidth="1"/>
    <col min="11835" max="11835" width="7.54296875" customWidth="1"/>
    <col min="11836" max="11836" width="10.08984375" customWidth="1"/>
    <col min="12015" max="12015" width="10.54296875" customWidth="1"/>
    <col min="12016" max="12016" width="5.08984375" customWidth="1"/>
    <col min="12017" max="12017" width="13.6328125" customWidth="1"/>
    <col min="12018" max="12045" width="7.1796875" customWidth="1"/>
    <col min="12046" max="12046" width="6.81640625" customWidth="1"/>
    <col min="12048" max="12048" width="5.08984375" customWidth="1"/>
    <col min="12049" max="12049" width="13.6328125" customWidth="1"/>
    <col min="12050" max="12069" width="7.1796875" customWidth="1"/>
    <col min="12070" max="12070" width="6.81640625" customWidth="1"/>
    <col min="12071" max="12071" width="17.6328125" customWidth="1"/>
    <col min="12072" max="12072" width="25.6328125" customWidth="1"/>
    <col min="12073" max="12073" width="21.08984375" customWidth="1"/>
    <col min="12074" max="12074" width="29.90625" customWidth="1"/>
    <col min="12075" max="12080" width="6.26953125" customWidth="1"/>
    <col min="12081" max="12081" width="4.6328125" customWidth="1"/>
    <col min="12082" max="12083" width="5.6328125" customWidth="1"/>
    <col min="12084" max="12084" width="8.36328125" customWidth="1"/>
    <col min="12085" max="12086" width="5.6328125" customWidth="1"/>
    <col min="12087" max="12087" width="23.6328125" customWidth="1"/>
    <col min="12088" max="12088" width="5.6328125" customWidth="1"/>
    <col min="12089" max="12090" width="0" hidden="1" customWidth="1"/>
    <col min="12091" max="12091" width="7.54296875" customWidth="1"/>
    <col min="12092" max="12092" width="10.08984375" customWidth="1"/>
    <col min="12271" max="12271" width="10.54296875" customWidth="1"/>
    <col min="12272" max="12272" width="5.08984375" customWidth="1"/>
    <col min="12273" max="12273" width="13.6328125" customWidth="1"/>
    <col min="12274" max="12301" width="7.1796875" customWidth="1"/>
    <col min="12302" max="12302" width="6.81640625" customWidth="1"/>
    <col min="12304" max="12304" width="5.08984375" customWidth="1"/>
    <col min="12305" max="12305" width="13.6328125" customWidth="1"/>
    <col min="12306" max="12325" width="7.1796875" customWidth="1"/>
    <col min="12326" max="12326" width="6.81640625" customWidth="1"/>
    <col min="12327" max="12327" width="17.6328125" customWidth="1"/>
    <col min="12328" max="12328" width="25.6328125" customWidth="1"/>
    <col min="12329" max="12329" width="21.08984375" customWidth="1"/>
    <col min="12330" max="12330" width="29.90625" customWidth="1"/>
    <col min="12331" max="12336" width="6.26953125" customWidth="1"/>
    <col min="12337" max="12337" width="4.6328125" customWidth="1"/>
    <col min="12338" max="12339" width="5.6328125" customWidth="1"/>
    <col min="12340" max="12340" width="8.36328125" customWidth="1"/>
    <col min="12341" max="12342" width="5.6328125" customWidth="1"/>
    <col min="12343" max="12343" width="23.6328125" customWidth="1"/>
    <col min="12344" max="12344" width="5.6328125" customWidth="1"/>
    <col min="12345" max="12346" width="0" hidden="1" customWidth="1"/>
    <col min="12347" max="12347" width="7.54296875" customWidth="1"/>
    <col min="12348" max="12348" width="10.08984375" customWidth="1"/>
    <col min="12527" max="12527" width="10.54296875" customWidth="1"/>
    <col min="12528" max="12528" width="5.08984375" customWidth="1"/>
    <col min="12529" max="12529" width="13.6328125" customWidth="1"/>
    <col min="12530" max="12557" width="7.1796875" customWidth="1"/>
    <col min="12558" max="12558" width="6.81640625" customWidth="1"/>
    <col min="12560" max="12560" width="5.08984375" customWidth="1"/>
    <col min="12561" max="12561" width="13.6328125" customWidth="1"/>
    <col min="12562" max="12581" width="7.1796875" customWidth="1"/>
    <col min="12582" max="12582" width="6.81640625" customWidth="1"/>
    <col min="12583" max="12583" width="17.6328125" customWidth="1"/>
    <col min="12584" max="12584" width="25.6328125" customWidth="1"/>
    <col min="12585" max="12585" width="21.08984375" customWidth="1"/>
    <col min="12586" max="12586" width="29.90625" customWidth="1"/>
    <col min="12587" max="12592" width="6.26953125" customWidth="1"/>
    <col min="12593" max="12593" width="4.6328125" customWidth="1"/>
    <col min="12594" max="12595" width="5.6328125" customWidth="1"/>
    <col min="12596" max="12596" width="8.36328125" customWidth="1"/>
    <col min="12597" max="12598" width="5.6328125" customWidth="1"/>
    <col min="12599" max="12599" width="23.6328125" customWidth="1"/>
    <col min="12600" max="12600" width="5.6328125" customWidth="1"/>
    <col min="12601" max="12602" width="0" hidden="1" customWidth="1"/>
    <col min="12603" max="12603" width="7.54296875" customWidth="1"/>
    <col min="12604" max="12604" width="10.08984375" customWidth="1"/>
    <col min="12783" max="12783" width="10.54296875" customWidth="1"/>
    <col min="12784" max="12784" width="5.08984375" customWidth="1"/>
    <col min="12785" max="12785" width="13.6328125" customWidth="1"/>
    <col min="12786" max="12813" width="7.1796875" customWidth="1"/>
    <col min="12814" max="12814" width="6.81640625" customWidth="1"/>
    <col min="12816" max="12816" width="5.08984375" customWidth="1"/>
    <col min="12817" max="12817" width="13.6328125" customWidth="1"/>
    <col min="12818" max="12837" width="7.1796875" customWidth="1"/>
    <col min="12838" max="12838" width="6.81640625" customWidth="1"/>
    <col min="12839" max="12839" width="17.6328125" customWidth="1"/>
    <col min="12840" max="12840" width="25.6328125" customWidth="1"/>
    <col min="12841" max="12841" width="21.08984375" customWidth="1"/>
    <col min="12842" max="12842" width="29.90625" customWidth="1"/>
    <col min="12843" max="12848" width="6.26953125" customWidth="1"/>
    <col min="12849" max="12849" width="4.6328125" customWidth="1"/>
    <col min="12850" max="12851" width="5.6328125" customWidth="1"/>
    <col min="12852" max="12852" width="8.36328125" customWidth="1"/>
    <col min="12853" max="12854" width="5.6328125" customWidth="1"/>
    <col min="12855" max="12855" width="23.6328125" customWidth="1"/>
    <col min="12856" max="12856" width="5.6328125" customWidth="1"/>
    <col min="12857" max="12858" width="0" hidden="1" customWidth="1"/>
    <col min="12859" max="12859" width="7.54296875" customWidth="1"/>
    <col min="12860" max="12860" width="10.08984375" customWidth="1"/>
    <col min="13039" max="13039" width="10.54296875" customWidth="1"/>
    <col min="13040" max="13040" width="5.08984375" customWidth="1"/>
    <col min="13041" max="13041" width="13.6328125" customWidth="1"/>
    <col min="13042" max="13069" width="7.1796875" customWidth="1"/>
    <col min="13070" max="13070" width="6.81640625" customWidth="1"/>
    <col min="13072" max="13072" width="5.08984375" customWidth="1"/>
    <col min="13073" max="13073" width="13.6328125" customWidth="1"/>
    <col min="13074" max="13093" width="7.1796875" customWidth="1"/>
    <col min="13094" max="13094" width="6.81640625" customWidth="1"/>
    <col min="13095" max="13095" width="17.6328125" customWidth="1"/>
    <col min="13096" max="13096" width="25.6328125" customWidth="1"/>
    <col min="13097" max="13097" width="21.08984375" customWidth="1"/>
    <col min="13098" max="13098" width="29.90625" customWidth="1"/>
    <col min="13099" max="13104" width="6.26953125" customWidth="1"/>
    <col min="13105" max="13105" width="4.6328125" customWidth="1"/>
    <col min="13106" max="13107" width="5.6328125" customWidth="1"/>
    <col min="13108" max="13108" width="8.36328125" customWidth="1"/>
    <col min="13109" max="13110" width="5.6328125" customWidth="1"/>
    <col min="13111" max="13111" width="23.6328125" customWidth="1"/>
    <col min="13112" max="13112" width="5.6328125" customWidth="1"/>
    <col min="13113" max="13114" width="0" hidden="1" customWidth="1"/>
    <col min="13115" max="13115" width="7.54296875" customWidth="1"/>
    <col min="13116" max="13116" width="10.08984375" customWidth="1"/>
    <col min="13295" max="13295" width="10.54296875" customWidth="1"/>
    <col min="13296" max="13296" width="5.08984375" customWidth="1"/>
    <col min="13297" max="13297" width="13.6328125" customWidth="1"/>
    <col min="13298" max="13325" width="7.1796875" customWidth="1"/>
    <col min="13326" max="13326" width="6.81640625" customWidth="1"/>
    <col min="13328" max="13328" width="5.08984375" customWidth="1"/>
    <col min="13329" max="13329" width="13.6328125" customWidth="1"/>
    <col min="13330" max="13349" width="7.1796875" customWidth="1"/>
    <col min="13350" max="13350" width="6.81640625" customWidth="1"/>
    <col min="13351" max="13351" width="17.6328125" customWidth="1"/>
    <col min="13352" max="13352" width="25.6328125" customWidth="1"/>
    <col min="13353" max="13353" width="21.08984375" customWidth="1"/>
    <col min="13354" max="13354" width="29.90625" customWidth="1"/>
    <col min="13355" max="13360" width="6.26953125" customWidth="1"/>
    <col min="13361" max="13361" width="4.6328125" customWidth="1"/>
    <col min="13362" max="13363" width="5.6328125" customWidth="1"/>
    <col min="13364" max="13364" width="8.36328125" customWidth="1"/>
    <col min="13365" max="13366" width="5.6328125" customWidth="1"/>
    <col min="13367" max="13367" width="23.6328125" customWidth="1"/>
    <col min="13368" max="13368" width="5.6328125" customWidth="1"/>
    <col min="13369" max="13370" width="0" hidden="1" customWidth="1"/>
    <col min="13371" max="13371" width="7.54296875" customWidth="1"/>
    <col min="13372" max="13372" width="10.08984375" customWidth="1"/>
    <col min="13551" max="13551" width="10.54296875" customWidth="1"/>
    <col min="13552" max="13552" width="5.08984375" customWidth="1"/>
    <col min="13553" max="13553" width="13.6328125" customWidth="1"/>
    <col min="13554" max="13581" width="7.1796875" customWidth="1"/>
    <col min="13582" max="13582" width="6.81640625" customWidth="1"/>
    <col min="13584" max="13584" width="5.08984375" customWidth="1"/>
    <col min="13585" max="13585" width="13.6328125" customWidth="1"/>
    <col min="13586" max="13605" width="7.1796875" customWidth="1"/>
    <col min="13606" max="13606" width="6.81640625" customWidth="1"/>
    <col min="13607" max="13607" width="17.6328125" customWidth="1"/>
    <col min="13608" max="13608" width="25.6328125" customWidth="1"/>
    <col min="13609" max="13609" width="21.08984375" customWidth="1"/>
    <col min="13610" max="13610" width="29.90625" customWidth="1"/>
    <col min="13611" max="13616" width="6.26953125" customWidth="1"/>
    <col min="13617" max="13617" width="4.6328125" customWidth="1"/>
    <col min="13618" max="13619" width="5.6328125" customWidth="1"/>
    <col min="13620" max="13620" width="8.36328125" customWidth="1"/>
    <col min="13621" max="13622" width="5.6328125" customWidth="1"/>
    <col min="13623" max="13623" width="23.6328125" customWidth="1"/>
    <col min="13624" max="13624" width="5.6328125" customWidth="1"/>
    <col min="13625" max="13626" width="0" hidden="1" customWidth="1"/>
    <col min="13627" max="13627" width="7.54296875" customWidth="1"/>
    <col min="13628" max="13628" width="10.08984375" customWidth="1"/>
    <col min="13807" max="13807" width="10.54296875" customWidth="1"/>
    <col min="13808" max="13808" width="5.08984375" customWidth="1"/>
    <col min="13809" max="13809" width="13.6328125" customWidth="1"/>
    <col min="13810" max="13837" width="7.1796875" customWidth="1"/>
    <col min="13838" max="13838" width="6.81640625" customWidth="1"/>
    <col min="13840" max="13840" width="5.08984375" customWidth="1"/>
    <col min="13841" max="13841" width="13.6328125" customWidth="1"/>
    <col min="13842" max="13861" width="7.1796875" customWidth="1"/>
    <col min="13862" max="13862" width="6.81640625" customWidth="1"/>
    <col min="13863" max="13863" width="17.6328125" customWidth="1"/>
    <col min="13864" max="13864" width="25.6328125" customWidth="1"/>
    <col min="13865" max="13865" width="21.08984375" customWidth="1"/>
    <col min="13866" max="13866" width="29.90625" customWidth="1"/>
    <col min="13867" max="13872" width="6.26953125" customWidth="1"/>
    <col min="13873" max="13873" width="4.6328125" customWidth="1"/>
    <col min="13874" max="13875" width="5.6328125" customWidth="1"/>
    <col min="13876" max="13876" width="8.36328125" customWidth="1"/>
    <col min="13877" max="13878" width="5.6328125" customWidth="1"/>
    <col min="13879" max="13879" width="23.6328125" customWidth="1"/>
    <col min="13880" max="13880" width="5.6328125" customWidth="1"/>
    <col min="13881" max="13882" width="0" hidden="1" customWidth="1"/>
    <col min="13883" max="13883" width="7.54296875" customWidth="1"/>
    <col min="13884" max="13884" width="10.08984375" customWidth="1"/>
    <col min="14063" max="14063" width="10.54296875" customWidth="1"/>
    <col min="14064" max="14064" width="5.08984375" customWidth="1"/>
    <col min="14065" max="14065" width="13.6328125" customWidth="1"/>
    <col min="14066" max="14093" width="7.1796875" customWidth="1"/>
    <col min="14094" max="14094" width="6.81640625" customWidth="1"/>
    <col min="14096" max="14096" width="5.08984375" customWidth="1"/>
    <col min="14097" max="14097" width="13.6328125" customWidth="1"/>
    <col min="14098" max="14117" width="7.1796875" customWidth="1"/>
    <col min="14118" max="14118" width="6.81640625" customWidth="1"/>
    <col min="14119" max="14119" width="17.6328125" customWidth="1"/>
    <col min="14120" max="14120" width="25.6328125" customWidth="1"/>
    <col min="14121" max="14121" width="21.08984375" customWidth="1"/>
    <col min="14122" max="14122" width="29.90625" customWidth="1"/>
    <col min="14123" max="14128" width="6.26953125" customWidth="1"/>
    <col min="14129" max="14129" width="4.6328125" customWidth="1"/>
    <col min="14130" max="14131" width="5.6328125" customWidth="1"/>
    <col min="14132" max="14132" width="8.36328125" customWidth="1"/>
    <col min="14133" max="14134" width="5.6328125" customWidth="1"/>
    <col min="14135" max="14135" width="23.6328125" customWidth="1"/>
    <col min="14136" max="14136" width="5.6328125" customWidth="1"/>
    <col min="14137" max="14138" width="0" hidden="1" customWidth="1"/>
    <col min="14139" max="14139" width="7.54296875" customWidth="1"/>
    <col min="14140" max="14140" width="10.08984375" customWidth="1"/>
    <col min="14319" max="14319" width="10.54296875" customWidth="1"/>
    <col min="14320" max="14320" width="5.08984375" customWidth="1"/>
    <col min="14321" max="14321" width="13.6328125" customWidth="1"/>
    <col min="14322" max="14349" width="7.1796875" customWidth="1"/>
    <col min="14350" max="14350" width="6.81640625" customWidth="1"/>
    <col min="14352" max="14352" width="5.08984375" customWidth="1"/>
    <col min="14353" max="14353" width="13.6328125" customWidth="1"/>
    <col min="14354" max="14373" width="7.1796875" customWidth="1"/>
    <col min="14374" max="14374" width="6.81640625" customWidth="1"/>
    <col min="14375" max="14375" width="17.6328125" customWidth="1"/>
    <col min="14376" max="14376" width="25.6328125" customWidth="1"/>
    <col min="14377" max="14377" width="21.08984375" customWidth="1"/>
    <col min="14378" max="14378" width="29.90625" customWidth="1"/>
    <col min="14379" max="14384" width="6.26953125" customWidth="1"/>
    <col min="14385" max="14385" width="4.6328125" customWidth="1"/>
    <col min="14386" max="14387" width="5.6328125" customWidth="1"/>
    <col min="14388" max="14388" width="8.36328125" customWidth="1"/>
    <col min="14389" max="14390" width="5.6328125" customWidth="1"/>
    <col min="14391" max="14391" width="23.6328125" customWidth="1"/>
    <col min="14392" max="14392" width="5.6328125" customWidth="1"/>
    <col min="14393" max="14394" width="0" hidden="1" customWidth="1"/>
    <col min="14395" max="14395" width="7.54296875" customWidth="1"/>
    <col min="14396" max="14396" width="10.08984375" customWidth="1"/>
    <col min="14575" max="14575" width="10.54296875" customWidth="1"/>
    <col min="14576" max="14576" width="5.08984375" customWidth="1"/>
    <col min="14577" max="14577" width="13.6328125" customWidth="1"/>
    <col min="14578" max="14605" width="7.1796875" customWidth="1"/>
    <col min="14606" max="14606" width="6.81640625" customWidth="1"/>
    <col min="14608" max="14608" width="5.08984375" customWidth="1"/>
    <col min="14609" max="14609" width="13.6328125" customWidth="1"/>
    <col min="14610" max="14629" width="7.1796875" customWidth="1"/>
    <col min="14630" max="14630" width="6.81640625" customWidth="1"/>
    <col min="14631" max="14631" width="17.6328125" customWidth="1"/>
    <col min="14632" max="14632" width="25.6328125" customWidth="1"/>
    <col min="14633" max="14633" width="21.08984375" customWidth="1"/>
    <col min="14634" max="14634" width="29.90625" customWidth="1"/>
    <col min="14635" max="14640" width="6.26953125" customWidth="1"/>
    <col min="14641" max="14641" width="4.6328125" customWidth="1"/>
    <col min="14642" max="14643" width="5.6328125" customWidth="1"/>
    <col min="14644" max="14644" width="8.36328125" customWidth="1"/>
    <col min="14645" max="14646" width="5.6328125" customWidth="1"/>
    <col min="14647" max="14647" width="23.6328125" customWidth="1"/>
    <col min="14648" max="14648" width="5.6328125" customWidth="1"/>
    <col min="14649" max="14650" width="0" hidden="1" customWidth="1"/>
    <col min="14651" max="14651" width="7.54296875" customWidth="1"/>
    <col min="14652" max="14652" width="10.08984375" customWidth="1"/>
    <col min="14831" max="14831" width="10.54296875" customWidth="1"/>
    <col min="14832" max="14832" width="5.08984375" customWidth="1"/>
    <col min="14833" max="14833" width="13.6328125" customWidth="1"/>
    <col min="14834" max="14861" width="7.1796875" customWidth="1"/>
    <col min="14862" max="14862" width="6.81640625" customWidth="1"/>
    <col min="14864" max="14864" width="5.08984375" customWidth="1"/>
    <col min="14865" max="14865" width="13.6328125" customWidth="1"/>
    <col min="14866" max="14885" width="7.1796875" customWidth="1"/>
    <col min="14886" max="14886" width="6.81640625" customWidth="1"/>
    <col min="14887" max="14887" width="17.6328125" customWidth="1"/>
    <col min="14888" max="14888" width="25.6328125" customWidth="1"/>
    <col min="14889" max="14889" width="21.08984375" customWidth="1"/>
    <col min="14890" max="14890" width="29.90625" customWidth="1"/>
    <col min="14891" max="14896" width="6.26953125" customWidth="1"/>
    <col min="14897" max="14897" width="4.6328125" customWidth="1"/>
    <col min="14898" max="14899" width="5.6328125" customWidth="1"/>
    <col min="14900" max="14900" width="8.36328125" customWidth="1"/>
    <col min="14901" max="14902" width="5.6328125" customWidth="1"/>
    <col min="14903" max="14903" width="23.6328125" customWidth="1"/>
    <col min="14904" max="14904" width="5.6328125" customWidth="1"/>
    <col min="14905" max="14906" width="0" hidden="1" customWidth="1"/>
    <col min="14907" max="14907" width="7.54296875" customWidth="1"/>
    <col min="14908" max="14908" width="10.08984375" customWidth="1"/>
    <col min="15087" max="15087" width="10.54296875" customWidth="1"/>
    <col min="15088" max="15088" width="5.08984375" customWidth="1"/>
    <col min="15089" max="15089" width="13.6328125" customWidth="1"/>
    <col min="15090" max="15117" width="7.1796875" customWidth="1"/>
    <col min="15118" max="15118" width="6.81640625" customWidth="1"/>
    <col min="15120" max="15120" width="5.08984375" customWidth="1"/>
    <col min="15121" max="15121" width="13.6328125" customWidth="1"/>
    <col min="15122" max="15141" width="7.1796875" customWidth="1"/>
    <col min="15142" max="15142" width="6.81640625" customWidth="1"/>
    <col min="15143" max="15143" width="17.6328125" customWidth="1"/>
    <col min="15144" max="15144" width="25.6328125" customWidth="1"/>
    <col min="15145" max="15145" width="21.08984375" customWidth="1"/>
    <col min="15146" max="15146" width="29.90625" customWidth="1"/>
    <col min="15147" max="15152" width="6.26953125" customWidth="1"/>
    <col min="15153" max="15153" width="4.6328125" customWidth="1"/>
    <col min="15154" max="15155" width="5.6328125" customWidth="1"/>
    <col min="15156" max="15156" width="8.36328125" customWidth="1"/>
    <col min="15157" max="15158" width="5.6328125" customWidth="1"/>
    <col min="15159" max="15159" width="23.6328125" customWidth="1"/>
    <col min="15160" max="15160" width="5.6328125" customWidth="1"/>
    <col min="15161" max="15162" width="0" hidden="1" customWidth="1"/>
    <col min="15163" max="15163" width="7.54296875" customWidth="1"/>
    <col min="15164" max="15164" width="10.08984375" customWidth="1"/>
    <col min="15343" max="15343" width="10.54296875" customWidth="1"/>
    <col min="15344" max="15344" width="5.08984375" customWidth="1"/>
    <col min="15345" max="15345" width="13.6328125" customWidth="1"/>
    <col min="15346" max="15373" width="7.1796875" customWidth="1"/>
    <col min="15374" max="15374" width="6.81640625" customWidth="1"/>
    <col min="15376" max="15376" width="5.08984375" customWidth="1"/>
    <col min="15377" max="15377" width="13.6328125" customWidth="1"/>
    <col min="15378" max="15397" width="7.1796875" customWidth="1"/>
    <col min="15398" max="15398" width="6.81640625" customWidth="1"/>
    <col min="15399" max="15399" width="17.6328125" customWidth="1"/>
    <col min="15400" max="15400" width="25.6328125" customWidth="1"/>
    <col min="15401" max="15401" width="21.08984375" customWidth="1"/>
    <col min="15402" max="15402" width="29.90625" customWidth="1"/>
    <col min="15403" max="15408" width="6.26953125" customWidth="1"/>
    <col min="15409" max="15409" width="4.6328125" customWidth="1"/>
    <col min="15410" max="15411" width="5.6328125" customWidth="1"/>
    <col min="15412" max="15412" width="8.36328125" customWidth="1"/>
    <col min="15413" max="15414" width="5.6328125" customWidth="1"/>
    <col min="15415" max="15415" width="23.6328125" customWidth="1"/>
    <col min="15416" max="15416" width="5.6328125" customWidth="1"/>
    <col min="15417" max="15418" width="0" hidden="1" customWidth="1"/>
    <col min="15419" max="15419" width="7.54296875" customWidth="1"/>
    <col min="15420" max="15420" width="10.08984375" customWidth="1"/>
    <col min="15599" max="15599" width="10.54296875" customWidth="1"/>
    <col min="15600" max="15600" width="5.08984375" customWidth="1"/>
    <col min="15601" max="15601" width="13.6328125" customWidth="1"/>
    <col min="15602" max="15629" width="7.1796875" customWidth="1"/>
    <col min="15630" max="15630" width="6.81640625" customWidth="1"/>
    <col min="15632" max="15632" width="5.08984375" customWidth="1"/>
    <col min="15633" max="15633" width="13.6328125" customWidth="1"/>
    <col min="15634" max="15653" width="7.1796875" customWidth="1"/>
    <col min="15654" max="15654" width="6.81640625" customWidth="1"/>
    <col min="15655" max="15655" width="17.6328125" customWidth="1"/>
    <col min="15656" max="15656" width="25.6328125" customWidth="1"/>
    <col min="15657" max="15657" width="21.08984375" customWidth="1"/>
    <col min="15658" max="15658" width="29.90625" customWidth="1"/>
    <col min="15659" max="15664" width="6.26953125" customWidth="1"/>
    <col min="15665" max="15665" width="4.6328125" customWidth="1"/>
    <col min="15666" max="15667" width="5.6328125" customWidth="1"/>
    <col min="15668" max="15668" width="8.36328125" customWidth="1"/>
    <col min="15669" max="15670" width="5.6328125" customWidth="1"/>
    <col min="15671" max="15671" width="23.6328125" customWidth="1"/>
    <col min="15672" max="15672" width="5.6328125" customWidth="1"/>
    <col min="15673" max="15674" width="0" hidden="1" customWidth="1"/>
    <col min="15675" max="15675" width="7.54296875" customWidth="1"/>
    <col min="15676" max="15676" width="10.08984375" customWidth="1"/>
    <col min="15855" max="15855" width="10.54296875" customWidth="1"/>
    <col min="15856" max="15856" width="5.08984375" customWidth="1"/>
    <col min="15857" max="15857" width="13.6328125" customWidth="1"/>
    <col min="15858" max="15885" width="7.1796875" customWidth="1"/>
    <col min="15886" max="15886" width="6.81640625" customWidth="1"/>
    <col min="15888" max="15888" width="5.08984375" customWidth="1"/>
    <col min="15889" max="15889" width="13.6328125" customWidth="1"/>
    <col min="15890" max="15909" width="7.1796875" customWidth="1"/>
    <col min="15910" max="15910" width="6.81640625" customWidth="1"/>
    <col min="15911" max="15911" width="17.6328125" customWidth="1"/>
    <col min="15912" max="15912" width="25.6328125" customWidth="1"/>
    <col min="15913" max="15913" width="21.08984375" customWidth="1"/>
    <col min="15914" max="15914" width="29.90625" customWidth="1"/>
    <col min="15915" max="15920" width="6.26953125" customWidth="1"/>
    <col min="15921" max="15921" width="4.6328125" customWidth="1"/>
    <col min="15922" max="15923" width="5.6328125" customWidth="1"/>
    <col min="15924" max="15924" width="8.36328125" customWidth="1"/>
    <col min="15925" max="15926" width="5.6328125" customWidth="1"/>
    <col min="15927" max="15927" width="23.6328125" customWidth="1"/>
    <col min="15928" max="15928" width="5.6328125" customWidth="1"/>
    <col min="15929" max="15930" width="0" hidden="1" customWidth="1"/>
    <col min="15931" max="15931" width="7.54296875" customWidth="1"/>
    <col min="15932" max="15932" width="10.08984375" customWidth="1"/>
    <col min="16111" max="16111" width="10.54296875" customWidth="1"/>
    <col min="16112" max="16112" width="5.08984375" customWidth="1"/>
    <col min="16113" max="16113" width="13.6328125" customWidth="1"/>
    <col min="16114" max="16141" width="7.1796875" customWidth="1"/>
    <col min="16142" max="16142" width="6.81640625" customWidth="1"/>
    <col min="16144" max="16144" width="5.08984375" customWidth="1"/>
    <col min="16145" max="16145" width="13.6328125" customWidth="1"/>
    <col min="16146" max="16165" width="7.1796875" customWidth="1"/>
    <col min="16166" max="16166" width="6.81640625" customWidth="1"/>
    <col min="16167" max="16167" width="17.6328125" customWidth="1"/>
    <col min="16168" max="16168" width="25.6328125" customWidth="1"/>
    <col min="16169" max="16169" width="21.08984375" customWidth="1"/>
    <col min="16170" max="16170" width="29.90625" customWidth="1"/>
    <col min="16171" max="16176" width="6.26953125" customWidth="1"/>
    <col min="16177" max="16177" width="4.6328125" customWidth="1"/>
    <col min="16178" max="16179" width="5.6328125" customWidth="1"/>
    <col min="16180" max="16180" width="8.36328125" customWidth="1"/>
    <col min="16181" max="16182" width="5.6328125" customWidth="1"/>
    <col min="16183" max="16183" width="23.6328125" customWidth="1"/>
    <col min="16184" max="16184" width="5.6328125" customWidth="1"/>
    <col min="16185" max="16186" width="0" hidden="1" customWidth="1"/>
    <col min="16187" max="16187" width="7.54296875" customWidth="1"/>
    <col min="16188" max="16188" width="10.08984375" customWidth="1"/>
  </cols>
  <sheetData>
    <row r="1" spans="1:60" s="9" customFormat="1" ht="34.5" customHeight="1">
      <c r="A1" s="1"/>
      <c r="B1" s="2"/>
      <c r="C1" s="3"/>
      <c r="D1" s="4"/>
      <c r="E1" s="5"/>
      <c r="F1" s="4" t="str">
        <f>F46</f>
        <v>　令和５年度　地下水質測定結果</v>
      </c>
      <c r="G1" s="5"/>
      <c r="H1" s="5"/>
      <c r="I1" s="6"/>
      <c r="J1" s="7"/>
      <c r="K1" s="6"/>
      <c r="L1" s="8"/>
      <c r="N1" s="10"/>
      <c r="O1" s="10" t="s">
        <v>0</v>
      </c>
      <c r="P1" s="10"/>
      <c r="Q1" s="6"/>
      <c r="R1" s="6"/>
      <c r="S1" s="6"/>
      <c r="T1" s="6"/>
      <c r="U1" s="6"/>
      <c r="V1" s="6"/>
      <c r="W1" s="6"/>
      <c r="X1" s="6"/>
      <c r="Y1" s="6"/>
      <c r="Z1" s="6"/>
      <c r="AA1" s="11"/>
      <c r="AB1" s="11"/>
      <c r="AC1" s="11"/>
      <c r="AD1" s="11"/>
      <c r="AE1" s="11"/>
      <c r="AF1" s="11"/>
      <c r="AG1" s="11"/>
      <c r="AH1" s="11"/>
      <c r="AI1" s="12"/>
      <c r="AJ1" s="5"/>
      <c r="AK1" s="5"/>
      <c r="AL1" s="5"/>
      <c r="AM1" s="6"/>
      <c r="AN1" s="6"/>
      <c r="AO1" s="6"/>
      <c r="AP1" s="6"/>
      <c r="AQ1" s="6"/>
      <c r="AR1" s="6"/>
      <c r="AS1" s="6"/>
      <c r="AT1" s="6"/>
      <c r="AU1" s="7"/>
      <c r="AV1" s="7"/>
      <c r="AW1" s="7"/>
      <c r="AX1" s="7"/>
      <c r="AY1" s="7"/>
      <c r="AZ1" s="7"/>
      <c r="BA1" s="7"/>
      <c r="BB1" s="7"/>
      <c r="BC1" s="7"/>
      <c r="BD1" s="6"/>
      <c r="BE1" s="13"/>
      <c r="BF1" s="15"/>
      <c r="BG1" s="16"/>
      <c r="BH1" s="6"/>
    </row>
    <row r="2" spans="1:60" s="9" customFormat="1" ht="20.100000000000001" customHeight="1">
      <c r="A2" s="1"/>
      <c r="B2" s="170" t="s">
        <v>1</v>
      </c>
      <c r="C2" s="172" t="s">
        <v>2</v>
      </c>
      <c r="D2" s="166" t="s">
        <v>3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8"/>
      <c r="AF2" s="181" t="s">
        <v>4</v>
      </c>
      <c r="AG2" s="6"/>
      <c r="AH2" s="170" t="s">
        <v>1</v>
      </c>
      <c r="AI2" s="191" t="s">
        <v>2</v>
      </c>
      <c r="AJ2" s="178" t="s">
        <v>3</v>
      </c>
      <c r="AK2" s="179"/>
      <c r="AL2" s="179"/>
      <c r="AM2" s="179"/>
      <c r="AN2" s="179"/>
      <c r="AO2" s="179"/>
      <c r="AP2" s="179"/>
      <c r="AQ2" s="179"/>
      <c r="AR2" s="179"/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80"/>
      <c r="BD2" s="181" t="s">
        <v>4</v>
      </c>
      <c r="BE2" s="182" t="s">
        <v>5</v>
      </c>
      <c r="BF2" s="18"/>
      <c r="BG2" s="16"/>
      <c r="BH2" s="19"/>
    </row>
    <row r="3" spans="1:60" s="9" customFormat="1" ht="20.100000000000001" customHeight="1">
      <c r="A3" s="1"/>
      <c r="B3" s="171"/>
      <c r="C3" s="173"/>
      <c r="D3" s="166" t="s">
        <v>6</v>
      </c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8"/>
      <c r="AF3" s="177"/>
      <c r="AG3" s="6"/>
      <c r="AH3" s="171"/>
      <c r="AI3" s="192"/>
      <c r="AJ3" s="169" t="s">
        <v>7</v>
      </c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8"/>
      <c r="BD3" s="177"/>
      <c r="BE3" s="183"/>
      <c r="BF3" s="18"/>
      <c r="BG3" s="16"/>
      <c r="BH3" s="19"/>
    </row>
    <row r="4" spans="1:60" s="9" customFormat="1" ht="57" customHeight="1">
      <c r="A4" s="1"/>
      <c r="B4" s="189"/>
      <c r="C4" s="174"/>
      <c r="D4" s="20" t="s">
        <v>8</v>
      </c>
      <c r="E4" s="21" t="s">
        <v>9</v>
      </c>
      <c r="F4" s="21" t="s">
        <v>10</v>
      </c>
      <c r="G4" s="21" t="s">
        <v>11</v>
      </c>
      <c r="H4" s="21" t="s">
        <v>12</v>
      </c>
      <c r="I4" s="22" t="s">
        <v>13</v>
      </c>
      <c r="J4" s="22" t="s">
        <v>14</v>
      </c>
      <c r="K4" s="22" t="s">
        <v>15</v>
      </c>
      <c r="L4" s="23" t="s">
        <v>16</v>
      </c>
      <c r="M4" s="24" t="s">
        <v>17</v>
      </c>
      <c r="N4" s="25" t="s">
        <v>18</v>
      </c>
      <c r="O4" s="24" t="s">
        <v>19</v>
      </c>
      <c r="P4" s="24" t="s">
        <v>20</v>
      </c>
      <c r="Q4" s="24" t="s">
        <v>21</v>
      </c>
      <c r="R4" s="24" t="s">
        <v>22</v>
      </c>
      <c r="S4" s="24" t="s">
        <v>23</v>
      </c>
      <c r="T4" s="24" t="s">
        <v>24</v>
      </c>
      <c r="U4" s="24" t="s">
        <v>25</v>
      </c>
      <c r="V4" s="24" t="s">
        <v>26</v>
      </c>
      <c r="W4" s="24" t="s">
        <v>27</v>
      </c>
      <c r="X4" s="24" t="s">
        <v>28</v>
      </c>
      <c r="Y4" s="24" t="s">
        <v>29</v>
      </c>
      <c r="Z4" s="24" t="s">
        <v>30</v>
      </c>
      <c r="AA4" s="24" t="s">
        <v>31</v>
      </c>
      <c r="AB4" s="26" t="s">
        <v>32</v>
      </c>
      <c r="AC4" s="27" t="s">
        <v>33</v>
      </c>
      <c r="AD4" s="24" t="s">
        <v>34</v>
      </c>
      <c r="AE4" s="24" t="s">
        <v>35</v>
      </c>
      <c r="AF4" s="177"/>
      <c r="AG4" s="6"/>
      <c r="AH4" s="171"/>
      <c r="AI4" s="192"/>
      <c r="AJ4" s="28" t="s">
        <v>36</v>
      </c>
      <c r="AK4" s="29" t="s">
        <v>37</v>
      </c>
      <c r="AL4" s="29" t="s">
        <v>38</v>
      </c>
      <c r="AM4" s="29" t="s">
        <v>39</v>
      </c>
      <c r="AN4" s="29" t="s">
        <v>40</v>
      </c>
      <c r="AO4" s="29" t="s">
        <v>41</v>
      </c>
      <c r="AP4" s="29" t="s">
        <v>42</v>
      </c>
      <c r="AQ4" s="29" t="s">
        <v>43</v>
      </c>
      <c r="AR4" s="29" t="s">
        <v>44</v>
      </c>
      <c r="AS4" s="30" t="s">
        <v>45</v>
      </c>
      <c r="AT4" s="30" t="s">
        <v>46</v>
      </c>
      <c r="AU4" s="30" t="s">
        <v>47</v>
      </c>
      <c r="AV4" s="30" t="s">
        <v>48</v>
      </c>
      <c r="AW4" s="29" t="s">
        <v>49</v>
      </c>
      <c r="AX4" s="30" t="s">
        <v>50</v>
      </c>
      <c r="AY4" s="29" t="s">
        <v>51</v>
      </c>
      <c r="AZ4" s="29" t="s">
        <v>52</v>
      </c>
      <c r="BA4" s="29" t="s">
        <v>53</v>
      </c>
      <c r="BB4" s="29" t="s">
        <v>54</v>
      </c>
      <c r="BC4" s="31" t="s">
        <v>55</v>
      </c>
      <c r="BD4" s="177"/>
      <c r="BE4" s="190"/>
      <c r="BF4" s="18"/>
      <c r="BG4" s="16"/>
      <c r="BH4" s="19"/>
    </row>
    <row r="5" spans="1:60" s="9" customFormat="1" ht="27" customHeight="1">
      <c r="A5" s="1"/>
      <c r="B5" s="32">
        <v>1</v>
      </c>
      <c r="C5" s="33" t="s">
        <v>56</v>
      </c>
      <c r="D5" s="34"/>
      <c r="E5" s="35"/>
      <c r="F5" s="35"/>
      <c r="G5" s="35"/>
      <c r="H5" s="35"/>
      <c r="I5" s="35"/>
      <c r="J5" s="35"/>
      <c r="K5" s="35"/>
      <c r="L5" s="35"/>
      <c r="M5" s="35"/>
      <c r="N5" s="36"/>
      <c r="O5" s="35"/>
      <c r="P5" s="35"/>
      <c r="Q5" s="35"/>
      <c r="R5" s="37" t="s">
        <v>57</v>
      </c>
      <c r="S5" s="36"/>
      <c r="T5" s="37" t="s">
        <v>58</v>
      </c>
      <c r="U5" s="37" t="s">
        <v>58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8" t="s">
        <v>59</v>
      </c>
      <c r="AG5" s="6"/>
      <c r="AH5" s="32">
        <f t="shared" ref="AH5:AI32" si="0">B5</f>
        <v>1</v>
      </c>
      <c r="AI5" s="33" t="str">
        <f>C5</f>
        <v>高千穂町</v>
      </c>
      <c r="AJ5" s="39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8" t="s">
        <v>59</v>
      </c>
      <c r="BE5" s="40"/>
      <c r="BF5" s="18"/>
      <c r="BG5" s="16"/>
      <c r="BH5" s="19"/>
    </row>
    <row r="6" spans="1:60" s="9" customFormat="1" ht="27" customHeight="1">
      <c r="A6" s="1"/>
      <c r="B6" s="32">
        <v>2</v>
      </c>
      <c r="C6" s="33" t="s">
        <v>60</v>
      </c>
      <c r="D6" s="41"/>
      <c r="E6" s="36"/>
      <c r="F6" s="36" t="s">
        <v>61</v>
      </c>
      <c r="G6" s="36"/>
      <c r="H6" s="36"/>
      <c r="I6" s="36"/>
      <c r="J6" s="36"/>
      <c r="K6" s="36"/>
      <c r="L6" s="37" t="s">
        <v>62</v>
      </c>
      <c r="M6" s="37" t="s">
        <v>63</v>
      </c>
      <c r="N6" s="37"/>
      <c r="O6" s="37" t="s">
        <v>64</v>
      </c>
      <c r="P6" s="37" t="s">
        <v>62</v>
      </c>
      <c r="Q6" s="37" t="s">
        <v>65</v>
      </c>
      <c r="R6" s="37" t="s">
        <v>57</v>
      </c>
      <c r="S6" s="37" t="s">
        <v>66</v>
      </c>
      <c r="T6" s="37" t="s">
        <v>58</v>
      </c>
      <c r="U6" s="37" t="s">
        <v>58</v>
      </c>
      <c r="V6" s="37" t="s">
        <v>63</v>
      </c>
      <c r="W6" s="36"/>
      <c r="X6" s="36"/>
      <c r="Y6" s="36"/>
      <c r="Z6" s="37" t="s">
        <v>58</v>
      </c>
      <c r="AA6" s="36"/>
      <c r="AB6" s="36"/>
      <c r="AC6" s="36" t="s">
        <v>67</v>
      </c>
      <c r="AD6" s="42">
        <v>0.01</v>
      </c>
      <c r="AE6" s="36"/>
      <c r="AF6" s="38" t="s">
        <v>59</v>
      </c>
      <c r="AG6" s="6"/>
      <c r="AH6" s="32">
        <f t="shared" si="0"/>
        <v>2</v>
      </c>
      <c r="AI6" s="33" t="str">
        <f t="shared" si="0"/>
        <v>延岡市</v>
      </c>
      <c r="AJ6" s="43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8" t="s">
        <v>59</v>
      </c>
      <c r="BE6" s="40"/>
      <c r="BF6" s="18"/>
      <c r="BG6" s="16"/>
      <c r="BH6" s="19"/>
    </row>
    <row r="7" spans="1:60" s="9" customFormat="1" ht="27" customHeight="1">
      <c r="A7" s="44"/>
      <c r="B7" s="32">
        <v>3</v>
      </c>
      <c r="C7" s="33" t="s">
        <v>60</v>
      </c>
      <c r="D7" s="41"/>
      <c r="E7" s="36" t="s">
        <v>68</v>
      </c>
      <c r="F7" s="36" t="s">
        <v>61</v>
      </c>
      <c r="G7" s="36"/>
      <c r="H7" s="45" t="s">
        <v>69</v>
      </c>
      <c r="I7" s="36"/>
      <c r="J7" s="36"/>
      <c r="K7" s="36"/>
      <c r="L7" s="37" t="s">
        <v>62</v>
      </c>
      <c r="M7" s="37" t="s">
        <v>63</v>
      </c>
      <c r="N7" s="37"/>
      <c r="O7" s="37" t="s">
        <v>64</v>
      </c>
      <c r="P7" s="37" t="s">
        <v>62</v>
      </c>
      <c r="Q7" s="37" t="s">
        <v>65</v>
      </c>
      <c r="R7" s="37" t="s">
        <v>57</v>
      </c>
      <c r="S7" s="37" t="s">
        <v>66</v>
      </c>
      <c r="T7" s="37" t="s">
        <v>58</v>
      </c>
      <c r="U7" s="37" t="s">
        <v>58</v>
      </c>
      <c r="V7" s="37" t="s">
        <v>63</v>
      </c>
      <c r="W7" s="36"/>
      <c r="X7" s="36"/>
      <c r="Y7" s="36"/>
      <c r="Z7" s="37"/>
      <c r="AA7" s="36"/>
      <c r="AB7" s="46">
        <v>1.5</v>
      </c>
      <c r="AC7" s="36"/>
      <c r="AD7" s="36"/>
      <c r="AE7" s="36"/>
      <c r="AF7" s="38" t="s">
        <v>59</v>
      </c>
      <c r="AG7" s="6"/>
      <c r="AH7" s="32">
        <f t="shared" si="0"/>
        <v>3</v>
      </c>
      <c r="AI7" s="33" t="str">
        <f t="shared" si="0"/>
        <v>延岡市</v>
      </c>
      <c r="AJ7" s="43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8" t="s">
        <v>59</v>
      </c>
      <c r="BE7" s="40"/>
      <c r="BF7" s="18"/>
      <c r="BG7" s="16"/>
      <c r="BH7" s="19"/>
    </row>
    <row r="8" spans="1:60" s="9" customFormat="1" ht="27" customHeight="1">
      <c r="A8" s="1"/>
      <c r="B8" s="32">
        <v>4</v>
      </c>
      <c r="C8" s="33" t="s">
        <v>60</v>
      </c>
      <c r="D8" s="41"/>
      <c r="E8" s="36"/>
      <c r="F8" s="36"/>
      <c r="G8" s="36"/>
      <c r="H8" s="36"/>
      <c r="I8" s="36"/>
      <c r="J8" s="36"/>
      <c r="K8" s="36"/>
      <c r="L8" s="37" t="s">
        <v>62</v>
      </c>
      <c r="M8" s="37" t="s">
        <v>63</v>
      </c>
      <c r="N8" s="37"/>
      <c r="O8" s="37" t="s">
        <v>64</v>
      </c>
      <c r="P8" s="37" t="s">
        <v>62</v>
      </c>
      <c r="Q8" s="37" t="s">
        <v>65</v>
      </c>
      <c r="R8" s="37" t="s">
        <v>57</v>
      </c>
      <c r="S8" s="37" t="s">
        <v>66</v>
      </c>
      <c r="T8" s="37" t="s">
        <v>58</v>
      </c>
      <c r="U8" s="37" t="s">
        <v>58</v>
      </c>
      <c r="V8" s="37" t="s">
        <v>63</v>
      </c>
      <c r="W8" s="36"/>
      <c r="X8" s="36"/>
      <c r="Y8" s="36"/>
      <c r="Z8" s="37" t="s">
        <v>58</v>
      </c>
      <c r="AA8" s="36"/>
      <c r="AB8" s="42">
        <v>0.25</v>
      </c>
      <c r="AC8" s="36"/>
      <c r="AD8" s="36"/>
      <c r="AE8" s="36"/>
      <c r="AF8" s="38" t="s">
        <v>59</v>
      </c>
      <c r="AG8" s="6"/>
      <c r="AH8" s="32">
        <f t="shared" si="0"/>
        <v>4</v>
      </c>
      <c r="AI8" s="33" t="str">
        <f t="shared" si="0"/>
        <v>延岡市</v>
      </c>
      <c r="AJ8" s="43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8" t="s">
        <v>59</v>
      </c>
      <c r="BE8" s="40"/>
      <c r="BF8" s="18"/>
      <c r="BG8" s="16"/>
      <c r="BH8" s="19"/>
    </row>
    <row r="9" spans="1:60" s="9" customFormat="1" ht="27" customHeight="1">
      <c r="A9" s="1"/>
      <c r="B9" s="32">
        <v>5</v>
      </c>
      <c r="C9" s="33" t="s">
        <v>60</v>
      </c>
      <c r="D9" s="41" t="s">
        <v>70</v>
      </c>
      <c r="E9" s="45" t="s">
        <v>68</v>
      </c>
      <c r="F9" s="36"/>
      <c r="G9" s="36" t="s">
        <v>71</v>
      </c>
      <c r="H9" s="36"/>
      <c r="I9" s="36"/>
      <c r="J9" s="36"/>
      <c r="K9" s="36"/>
      <c r="L9" s="37" t="s">
        <v>62</v>
      </c>
      <c r="M9" s="37" t="s">
        <v>63</v>
      </c>
      <c r="N9" s="37"/>
      <c r="O9" s="37" t="s">
        <v>64</v>
      </c>
      <c r="P9" s="37" t="s">
        <v>62</v>
      </c>
      <c r="Q9" s="37" t="s">
        <v>65</v>
      </c>
      <c r="R9" s="37" t="s">
        <v>57</v>
      </c>
      <c r="S9" s="37" t="s">
        <v>66</v>
      </c>
      <c r="T9" s="37" t="s">
        <v>58</v>
      </c>
      <c r="U9" s="37" t="s">
        <v>58</v>
      </c>
      <c r="V9" s="37" t="s">
        <v>63</v>
      </c>
      <c r="W9" s="36"/>
      <c r="X9" s="36"/>
      <c r="Y9" s="36"/>
      <c r="Z9" s="37" t="s">
        <v>58</v>
      </c>
      <c r="AA9" s="36"/>
      <c r="AB9" s="36"/>
      <c r="AC9" s="37">
        <v>0.15</v>
      </c>
      <c r="AD9" s="37">
        <v>0.03</v>
      </c>
      <c r="AE9" s="36"/>
      <c r="AF9" s="38" t="s">
        <v>59</v>
      </c>
      <c r="AG9" s="6"/>
      <c r="AH9" s="32">
        <f t="shared" si="0"/>
        <v>5</v>
      </c>
      <c r="AI9" s="33" t="str">
        <f t="shared" si="0"/>
        <v>延岡市</v>
      </c>
      <c r="AJ9" s="43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8" t="s">
        <v>59</v>
      </c>
      <c r="BE9" s="40"/>
      <c r="BF9" s="18"/>
      <c r="BG9" s="16"/>
      <c r="BH9" s="19"/>
    </row>
    <row r="10" spans="1:60" s="9" customFormat="1" ht="27" customHeight="1">
      <c r="A10" s="1"/>
      <c r="B10" s="32">
        <v>6</v>
      </c>
      <c r="C10" s="33" t="s">
        <v>72</v>
      </c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37" t="s">
        <v>57</v>
      </c>
      <c r="S10" s="36"/>
      <c r="T10" s="37" t="s">
        <v>58</v>
      </c>
      <c r="U10" s="37" t="s">
        <v>58</v>
      </c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38" t="s">
        <v>59</v>
      </c>
      <c r="AG10" s="6"/>
      <c r="AH10" s="32">
        <f t="shared" si="0"/>
        <v>6</v>
      </c>
      <c r="AI10" s="33" t="str">
        <f t="shared" si="0"/>
        <v>日向市</v>
      </c>
      <c r="AJ10" s="49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38" t="s">
        <v>59</v>
      </c>
      <c r="BE10" s="50"/>
      <c r="BF10" s="18"/>
      <c r="BG10" s="16"/>
      <c r="BH10" s="19"/>
    </row>
    <row r="11" spans="1:60" s="9" customFormat="1" ht="27" customHeight="1">
      <c r="A11" s="1"/>
      <c r="B11" s="32">
        <v>7</v>
      </c>
      <c r="C11" s="33" t="s">
        <v>73</v>
      </c>
      <c r="D11" s="41" t="s">
        <v>70</v>
      </c>
      <c r="E11" s="36"/>
      <c r="F11" s="36" t="s">
        <v>61</v>
      </c>
      <c r="G11" s="36" t="s">
        <v>71</v>
      </c>
      <c r="H11" s="36"/>
      <c r="I11" s="36"/>
      <c r="J11" s="36"/>
      <c r="K11" s="36"/>
      <c r="L11" s="37" t="s">
        <v>62</v>
      </c>
      <c r="M11" s="37" t="s">
        <v>63</v>
      </c>
      <c r="N11" s="37"/>
      <c r="O11" s="37" t="s">
        <v>64</v>
      </c>
      <c r="P11" s="37" t="s">
        <v>62</v>
      </c>
      <c r="Q11" s="37" t="s">
        <v>65</v>
      </c>
      <c r="R11" s="37" t="s">
        <v>57</v>
      </c>
      <c r="S11" s="37" t="s">
        <v>66</v>
      </c>
      <c r="T11" s="37" t="s">
        <v>58</v>
      </c>
      <c r="U11" s="37" t="s">
        <v>58</v>
      </c>
      <c r="V11" s="37" t="s">
        <v>63</v>
      </c>
      <c r="W11" s="36"/>
      <c r="X11" s="36"/>
      <c r="Y11" s="36"/>
      <c r="Z11" s="37" t="s">
        <v>58</v>
      </c>
      <c r="AA11" s="37" t="s">
        <v>69</v>
      </c>
      <c r="AB11" s="36"/>
      <c r="AC11" s="36" t="s">
        <v>67</v>
      </c>
      <c r="AD11" s="42">
        <v>0.01</v>
      </c>
      <c r="AE11" s="37"/>
      <c r="AF11" s="51" t="s">
        <v>59</v>
      </c>
      <c r="AG11" s="6"/>
      <c r="AH11" s="32">
        <f t="shared" si="0"/>
        <v>7</v>
      </c>
      <c r="AI11" s="33" t="str">
        <f t="shared" si="0"/>
        <v>門川町</v>
      </c>
      <c r="AJ11" s="43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51" t="s">
        <v>59</v>
      </c>
      <c r="BE11" s="40"/>
      <c r="BF11" s="18"/>
      <c r="BG11" s="16"/>
      <c r="BH11" s="19"/>
    </row>
    <row r="12" spans="1:60" s="9" customFormat="1" ht="27" customHeight="1">
      <c r="A12" s="1"/>
      <c r="B12" s="32">
        <v>8</v>
      </c>
      <c r="C12" s="33" t="s">
        <v>74</v>
      </c>
      <c r="D12" s="41"/>
      <c r="E12" s="36"/>
      <c r="F12" s="36" t="s">
        <v>61</v>
      </c>
      <c r="G12" s="36" t="s">
        <v>71</v>
      </c>
      <c r="H12" s="36"/>
      <c r="I12" s="36"/>
      <c r="J12" s="36"/>
      <c r="K12" s="36"/>
      <c r="L12" s="37" t="s">
        <v>62</v>
      </c>
      <c r="M12" s="37" t="s">
        <v>63</v>
      </c>
      <c r="N12" s="37"/>
      <c r="O12" s="37" t="s">
        <v>64</v>
      </c>
      <c r="P12" s="37" t="s">
        <v>62</v>
      </c>
      <c r="Q12" s="37" t="s">
        <v>65</v>
      </c>
      <c r="R12" s="37" t="s">
        <v>57</v>
      </c>
      <c r="S12" s="37" t="s">
        <v>66</v>
      </c>
      <c r="T12" s="37" t="s">
        <v>58</v>
      </c>
      <c r="U12" s="37" t="s">
        <v>58</v>
      </c>
      <c r="V12" s="37" t="s">
        <v>63</v>
      </c>
      <c r="W12" s="36"/>
      <c r="X12" s="36"/>
      <c r="Y12" s="36"/>
      <c r="Z12" s="37" t="s">
        <v>58</v>
      </c>
      <c r="AA12" s="36"/>
      <c r="AB12" s="36"/>
      <c r="AC12" s="36" t="s">
        <v>67</v>
      </c>
      <c r="AD12" s="36"/>
      <c r="AE12" s="36"/>
      <c r="AF12" s="51" t="s">
        <v>59</v>
      </c>
      <c r="AG12" s="6"/>
      <c r="AH12" s="32">
        <f t="shared" si="0"/>
        <v>8</v>
      </c>
      <c r="AI12" s="33" t="str">
        <f t="shared" si="0"/>
        <v>川南町</v>
      </c>
      <c r="AJ12" s="43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51" t="s">
        <v>59</v>
      </c>
      <c r="BE12" s="52"/>
      <c r="BF12" s="18"/>
      <c r="BG12" s="16"/>
      <c r="BH12" s="19"/>
    </row>
    <row r="13" spans="1:60" s="9" customFormat="1" ht="27" customHeight="1">
      <c r="A13" s="1"/>
      <c r="B13" s="32">
        <v>9</v>
      </c>
      <c r="C13" s="33" t="s">
        <v>75</v>
      </c>
      <c r="D13" s="41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7" t="s">
        <v>57</v>
      </c>
      <c r="S13" s="36"/>
      <c r="T13" s="37" t="s">
        <v>58</v>
      </c>
      <c r="U13" s="37" t="s">
        <v>58</v>
      </c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51" t="s">
        <v>59</v>
      </c>
      <c r="AG13" s="6"/>
      <c r="AH13" s="32">
        <f t="shared" si="0"/>
        <v>9</v>
      </c>
      <c r="AI13" s="33" t="str">
        <f t="shared" si="0"/>
        <v>西都市</v>
      </c>
      <c r="AJ13" s="43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51" t="s">
        <v>59</v>
      </c>
      <c r="BE13" s="40"/>
      <c r="BF13" s="18"/>
      <c r="BG13" s="16"/>
      <c r="BH13" s="19"/>
    </row>
    <row r="14" spans="1:60" s="9" customFormat="1" ht="27" customHeight="1">
      <c r="A14" s="1"/>
      <c r="B14" s="32">
        <v>10</v>
      </c>
      <c r="C14" s="33" t="s">
        <v>75</v>
      </c>
      <c r="D14" s="41"/>
      <c r="E14" s="36"/>
      <c r="F14" s="36"/>
      <c r="G14" s="36"/>
      <c r="H14" s="36"/>
      <c r="I14" s="36"/>
      <c r="J14" s="36"/>
      <c r="K14" s="36" t="s">
        <v>68</v>
      </c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51" t="s">
        <v>59</v>
      </c>
      <c r="AG14" s="6"/>
      <c r="AH14" s="32">
        <f t="shared" si="0"/>
        <v>10</v>
      </c>
      <c r="AI14" s="33" t="str">
        <f t="shared" si="0"/>
        <v>西都市</v>
      </c>
      <c r="AJ14" s="43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51" t="s">
        <v>59</v>
      </c>
      <c r="BE14" s="40"/>
      <c r="BF14" s="18"/>
      <c r="BG14" s="16"/>
      <c r="BH14" s="19"/>
    </row>
    <row r="15" spans="1:60" s="9" customFormat="1" ht="27" customHeight="1">
      <c r="A15" s="1"/>
      <c r="B15" s="32">
        <v>11</v>
      </c>
      <c r="C15" s="33" t="s">
        <v>76</v>
      </c>
      <c r="D15" s="41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7" t="s">
        <v>57</v>
      </c>
      <c r="S15" s="36"/>
      <c r="T15" s="37" t="s">
        <v>58</v>
      </c>
      <c r="U15" s="37" t="s">
        <v>58</v>
      </c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51" t="s">
        <v>59</v>
      </c>
      <c r="AG15" s="6"/>
      <c r="AH15" s="32">
        <f t="shared" si="0"/>
        <v>11</v>
      </c>
      <c r="AI15" s="33" t="str">
        <f t="shared" si="0"/>
        <v>木城町</v>
      </c>
      <c r="AJ15" s="43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8"/>
      <c r="BD15" s="38" t="s">
        <v>59</v>
      </c>
      <c r="BE15" s="33"/>
      <c r="BF15" s="18"/>
      <c r="BG15" s="16"/>
      <c r="BH15" s="19"/>
    </row>
    <row r="16" spans="1:60" s="9" customFormat="1" ht="27" customHeight="1">
      <c r="A16" s="1"/>
      <c r="B16" s="32">
        <v>12</v>
      </c>
      <c r="C16" s="33" t="s">
        <v>77</v>
      </c>
      <c r="D16" s="41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7" t="s">
        <v>57</v>
      </c>
      <c r="S16" s="36"/>
      <c r="T16" s="37" t="s">
        <v>58</v>
      </c>
      <c r="U16" s="37" t="s">
        <v>58</v>
      </c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51" t="s">
        <v>59</v>
      </c>
      <c r="AG16" s="6"/>
      <c r="AH16" s="32">
        <f t="shared" si="0"/>
        <v>12</v>
      </c>
      <c r="AI16" s="33" t="str">
        <f t="shared" si="0"/>
        <v>国富町</v>
      </c>
      <c r="AJ16" s="53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8"/>
      <c r="BD16" s="38" t="s">
        <v>59</v>
      </c>
      <c r="BE16" s="33"/>
      <c r="BH16" s="19"/>
    </row>
    <row r="17" spans="1:60" s="9" customFormat="1" ht="27" customHeight="1">
      <c r="A17" s="1"/>
      <c r="B17" s="32">
        <v>13</v>
      </c>
      <c r="C17" s="33" t="s">
        <v>78</v>
      </c>
      <c r="D17" s="54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45" t="s">
        <v>57</v>
      </c>
      <c r="S17" s="38"/>
      <c r="T17" s="45" t="s">
        <v>58</v>
      </c>
      <c r="U17" s="45" t="s">
        <v>58</v>
      </c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 t="s">
        <v>59</v>
      </c>
      <c r="AG17" s="6"/>
      <c r="AH17" s="32">
        <f t="shared" si="0"/>
        <v>13</v>
      </c>
      <c r="AI17" s="33" t="str">
        <f t="shared" si="0"/>
        <v>都城市</v>
      </c>
      <c r="AJ17" s="55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38"/>
      <c r="BD17" s="38" t="s">
        <v>59</v>
      </c>
      <c r="BE17" s="33"/>
      <c r="BF17" s="57"/>
      <c r="BG17" s="58"/>
      <c r="BH17" s="19"/>
    </row>
    <row r="18" spans="1:60" s="9" customFormat="1" ht="27" customHeight="1">
      <c r="A18" s="59"/>
      <c r="B18" s="32">
        <v>14</v>
      </c>
      <c r="C18" s="33" t="s">
        <v>78</v>
      </c>
      <c r="D18" s="47"/>
      <c r="E18" s="48"/>
      <c r="F18" s="55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60" t="s">
        <v>57</v>
      </c>
      <c r="S18" s="61"/>
      <c r="T18" s="60" t="s">
        <v>58</v>
      </c>
      <c r="U18" s="60" t="s">
        <v>58</v>
      </c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62" t="s">
        <v>59</v>
      </c>
      <c r="AH18" s="32">
        <f t="shared" si="0"/>
        <v>14</v>
      </c>
      <c r="AI18" s="33" t="str">
        <f t="shared" si="0"/>
        <v>都城市</v>
      </c>
      <c r="AJ18" s="63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38"/>
      <c r="BD18" s="38" t="s">
        <v>59</v>
      </c>
      <c r="BE18" s="33"/>
      <c r="BF18" s="18"/>
      <c r="BG18" s="16"/>
      <c r="BH18" s="19"/>
    </row>
    <row r="19" spans="1:60" s="9" customFormat="1" ht="27" customHeight="1">
      <c r="A19" s="1"/>
      <c r="B19" s="32">
        <v>15</v>
      </c>
      <c r="C19" s="33" t="s">
        <v>78</v>
      </c>
      <c r="D19" s="64"/>
      <c r="E19" s="65"/>
      <c r="F19" s="65"/>
      <c r="G19" s="65"/>
      <c r="H19" s="65"/>
      <c r="I19" s="65"/>
      <c r="J19" s="65"/>
      <c r="K19" s="65"/>
      <c r="L19" s="60" t="s">
        <v>62</v>
      </c>
      <c r="M19" s="60" t="s">
        <v>63</v>
      </c>
      <c r="N19" s="60"/>
      <c r="O19" s="60" t="s">
        <v>64</v>
      </c>
      <c r="P19" s="60" t="s">
        <v>62</v>
      </c>
      <c r="Q19" s="60" t="s">
        <v>65</v>
      </c>
      <c r="R19" s="60" t="s">
        <v>57</v>
      </c>
      <c r="S19" s="60" t="s">
        <v>66</v>
      </c>
      <c r="T19" s="60" t="s">
        <v>58</v>
      </c>
      <c r="U19" s="60" t="s">
        <v>58</v>
      </c>
      <c r="V19" s="60" t="s">
        <v>63</v>
      </c>
      <c r="W19" s="38" t="s">
        <v>79</v>
      </c>
      <c r="X19" s="38"/>
      <c r="Y19" s="38"/>
      <c r="Z19" s="45" t="s">
        <v>58</v>
      </c>
      <c r="AA19" s="65"/>
      <c r="AB19" s="65"/>
      <c r="AC19" s="65"/>
      <c r="AD19" s="65"/>
      <c r="AE19" s="65"/>
      <c r="AF19" s="66" t="s">
        <v>59</v>
      </c>
      <c r="AG19" s="6"/>
      <c r="AH19" s="32">
        <f t="shared" si="0"/>
        <v>15</v>
      </c>
      <c r="AI19" s="33" t="str">
        <f t="shared" si="0"/>
        <v>都城市</v>
      </c>
      <c r="AJ19" s="63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67"/>
      <c r="BD19" s="62" t="s">
        <v>59</v>
      </c>
      <c r="BE19" s="68"/>
      <c r="BF19" s="18"/>
      <c r="BG19" s="16"/>
      <c r="BH19" s="19"/>
    </row>
    <row r="20" spans="1:60" s="9" customFormat="1" ht="27" customHeight="1">
      <c r="A20" s="1"/>
      <c r="B20" s="32">
        <v>16</v>
      </c>
      <c r="C20" s="33" t="s">
        <v>78</v>
      </c>
      <c r="D20" s="69"/>
      <c r="E20" s="70"/>
      <c r="F20" s="71"/>
      <c r="G20" s="36" t="s">
        <v>71</v>
      </c>
      <c r="H20" s="71"/>
      <c r="I20" s="71"/>
      <c r="J20" s="71"/>
      <c r="K20" s="71"/>
      <c r="L20" s="71"/>
      <c r="M20" s="71"/>
      <c r="N20" s="67"/>
      <c r="O20" s="71"/>
      <c r="P20" s="71"/>
      <c r="Q20" s="71"/>
      <c r="R20" s="72" t="s">
        <v>57</v>
      </c>
      <c r="S20" s="73"/>
      <c r="T20" s="72" t="s">
        <v>58</v>
      </c>
      <c r="U20" s="72" t="s">
        <v>58</v>
      </c>
      <c r="V20" s="71"/>
      <c r="W20" s="71"/>
      <c r="X20" s="71"/>
      <c r="Y20" s="70"/>
      <c r="Z20" s="71"/>
      <c r="AA20" s="71"/>
      <c r="AB20" s="67"/>
      <c r="AC20" s="67"/>
      <c r="AD20" s="67"/>
      <c r="AE20" s="67"/>
      <c r="AF20" s="62" t="s">
        <v>59</v>
      </c>
      <c r="AG20" s="6"/>
      <c r="AH20" s="32">
        <f t="shared" si="0"/>
        <v>16</v>
      </c>
      <c r="AI20" s="33" t="str">
        <f t="shared" si="0"/>
        <v>都城市</v>
      </c>
      <c r="AJ20" s="63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66" t="s">
        <v>59</v>
      </c>
      <c r="BE20" s="50"/>
      <c r="BF20" s="18"/>
      <c r="BG20" s="16"/>
      <c r="BH20" s="19"/>
    </row>
    <row r="21" spans="1:60" s="9" customFormat="1" ht="27" customHeight="1">
      <c r="A21" s="1"/>
      <c r="B21" s="32">
        <v>17</v>
      </c>
      <c r="C21" s="33" t="s">
        <v>80</v>
      </c>
      <c r="D21" s="41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60" t="s">
        <v>57</v>
      </c>
      <c r="S21" s="36"/>
      <c r="T21" s="60" t="s">
        <v>58</v>
      </c>
      <c r="U21" s="60" t="s">
        <v>58</v>
      </c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51" t="s">
        <v>59</v>
      </c>
      <c r="AG21" s="6"/>
      <c r="AH21" s="32">
        <f t="shared" si="0"/>
        <v>17</v>
      </c>
      <c r="AI21" s="33" t="str">
        <f t="shared" si="0"/>
        <v>小林市</v>
      </c>
      <c r="AJ21" s="53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  <c r="BB21" s="36"/>
      <c r="BC21" s="36"/>
      <c r="BD21" s="51" t="s">
        <v>59</v>
      </c>
      <c r="BE21" s="40"/>
      <c r="BF21" s="18"/>
      <c r="BG21" s="16"/>
      <c r="BH21" s="19"/>
    </row>
    <row r="22" spans="1:60" s="9" customFormat="1" ht="27" customHeight="1">
      <c r="A22" s="1"/>
      <c r="B22" s="32">
        <v>18</v>
      </c>
      <c r="C22" s="33" t="s">
        <v>81</v>
      </c>
      <c r="D22" s="41"/>
      <c r="E22" s="45" t="s">
        <v>68</v>
      </c>
      <c r="F22" s="36" t="s">
        <v>61</v>
      </c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51" t="s">
        <v>59</v>
      </c>
      <c r="AG22" s="6"/>
      <c r="AH22" s="32">
        <f t="shared" si="0"/>
        <v>18</v>
      </c>
      <c r="AI22" s="33" t="str">
        <f t="shared" si="0"/>
        <v>えびの市</v>
      </c>
      <c r="AJ22" s="53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51" t="s">
        <v>59</v>
      </c>
      <c r="BE22" s="40"/>
      <c r="BF22" s="18"/>
      <c r="BG22" s="16"/>
      <c r="BH22" s="19"/>
    </row>
    <row r="23" spans="1:60" s="9" customFormat="1" ht="27" customHeight="1">
      <c r="A23" s="1"/>
      <c r="B23" s="32">
        <v>19</v>
      </c>
      <c r="C23" s="33" t="s">
        <v>81</v>
      </c>
      <c r="D23" s="41"/>
      <c r="E23" s="36"/>
      <c r="F23" s="36"/>
      <c r="G23" s="36" t="s">
        <v>71</v>
      </c>
      <c r="H23" s="36"/>
      <c r="I23" s="36"/>
      <c r="J23" s="36"/>
      <c r="K23" s="36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6"/>
      <c r="X23" s="36"/>
      <c r="Y23" s="36"/>
      <c r="Z23" s="37"/>
      <c r="AA23" s="36"/>
      <c r="AB23" s="46">
        <v>1.8</v>
      </c>
      <c r="AC23" s="36" t="s">
        <v>67</v>
      </c>
      <c r="AD23" s="36"/>
      <c r="AE23" s="36"/>
      <c r="AF23" s="51" t="s">
        <v>59</v>
      </c>
      <c r="AG23" s="6"/>
      <c r="AH23" s="32">
        <f t="shared" si="0"/>
        <v>19</v>
      </c>
      <c r="AI23" s="33" t="str">
        <f t="shared" si="0"/>
        <v>えびの市</v>
      </c>
      <c r="AJ23" s="53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51" t="s">
        <v>59</v>
      </c>
      <c r="BE23" s="40"/>
      <c r="BF23" s="18"/>
      <c r="BG23" s="16"/>
      <c r="BH23" s="19"/>
    </row>
    <row r="24" spans="1:60" s="9" customFormat="1" ht="27" customHeight="1">
      <c r="A24" s="1"/>
      <c r="B24" s="32">
        <v>20</v>
      </c>
      <c r="C24" s="33" t="s">
        <v>82</v>
      </c>
      <c r="D24" s="75"/>
      <c r="E24" s="36" t="s">
        <v>68</v>
      </c>
      <c r="F24" s="45"/>
      <c r="G24" s="36" t="s">
        <v>62</v>
      </c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 t="s">
        <v>82</v>
      </c>
      <c r="AG24" s="6"/>
      <c r="AH24" s="32">
        <f t="shared" si="0"/>
        <v>20</v>
      </c>
      <c r="AI24" s="33" t="str">
        <f t="shared" si="0"/>
        <v>宮崎市</v>
      </c>
      <c r="AJ24" s="53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45" t="s">
        <v>82</v>
      </c>
      <c r="BE24" s="40"/>
      <c r="BH24" s="19"/>
    </row>
    <row r="25" spans="1:60" s="9" customFormat="1" ht="27" customHeight="1">
      <c r="A25" s="1"/>
      <c r="B25" s="32">
        <v>21</v>
      </c>
      <c r="C25" s="33" t="s">
        <v>82</v>
      </c>
      <c r="D25" s="76"/>
      <c r="E25" s="77"/>
      <c r="F25" s="36" t="s">
        <v>61</v>
      </c>
      <c r="G25" s="36" t="s">
        <v>62</v>
      </c>
      <c r="H25" s="77"/>
      <c r="I25" s="77"/>
      <c r="J25" s="77"/>
      <c r="K25" s="45"/>
      <c r="L25" s="45" t="s">
        <v>69</v>
      </c>
      <c r="M25" s="45" t="s">
        <v>63</v>
      </c>
      <c r="N25" s="45"/>
      <c r="O25" s="45" t="s">
        <v>64</v>
      </c>
      <c r="P25" s="45" t="s">
        <v>69</v>
      </c>
      <c r="Q25" s="45" t="s">
        <v>69</v>
      </c>
      <c r="R25" s="45" t="s">
        <v>69</v>
      </c>
      <c r="S25" s="45" t="s">
        <v>66</v>
      </c>
      <c r="T25" s="45" t="s">
        <v>71</v>
      </c>
      <c r="U25" s="45" t="s">
        <v>58</v>
      </c>
      <c r="V25" s="78" t="s">
        <v>63</v>
      </c>
      <c r="W25" s="77"/>
      <c r="X25" s="77"/>
      <c r="Y25" s="77"/>
      <c r="Z25" s="45" t="s">
        <v>58</v>
      </c>
      <c r="AA25" s="77"/>
      <c r="AB25" s="77"/>
      <c r="AC25" s="36" t="s">
        <v>67</v>
      </c>
      <c r="AD25" s="45">
        <v>0.01</v>
      </c>
      <c r="AE25" s="77"/>
      <c r="AF25" s="77" t="s">
        <v>82</v>
      </c>
      <c r="AG25" s="6"/>
      <c r="AH25" s="32">
        <f t="shared" si="0"/>
        <v>21</v>
      </c>
      <c r="AI25" s="33" t="str">
        <f t="shared" si="0"/>
        <v>宮崎市</v>
      </c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7" t="s">
        <v>82</v>
      </c>
      <c r="BE25" s="80"/>
      <c r="BH25" s="19"/>
    </row>
    <row r="26" spans="1:60" s="9" customFormat="1" ht="27" customHeight="1">
      <c r="A26" s="1"/>
      <c r="B26" s="32">
        <v>22</v>
      </c>
      <c r="C26" s="33" t="s">
        <v>82</v>
      </c>
      <c r="D26" s="7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 t="s">
        <v>69</v>
      </c>
      <c r="R26" s="45" t="s">
        <v>69</v>
      </c>
      <c r="S26" s="45"/>
      <c r="T26" s="45" t="s">
        <v>71</v>
      </c>
      <c r="U26" s="45" t="s">
        <v>58</v>
      </c>
      <c r="V26" s="75"/>
      <c r="W26" s="45"/>
      <c r="X26" s="45"/>
      <c r="Y26" s="45"/>
      <c r="Z26" s="45"/>
      <c r="AA26" s="45"/>
      <c r="AB26" s="45"/>
      <c r="AC26" s="45"/>
      <c r="AD26" s="45"/>
      <c r="AE26" s="45"/>
      <c r="AF26" s="45" t="s">
        <v>82</v>
      </c>
      <c r="AG26" s="6"/>
      <c r="AH26" s="32">
        <f t="shared" si="0"/>
        <v>22</v>
      </c>
      <c r="AI26" s="33" t="str">
        <f t="shared" si="0"/>
        <v>宮崎市</v>
      </c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45" t="s">
        <v>82</v>
      </c>
      <c r="BE26" s="81"/>
      <c r="BH26" s="19"/>
    </row>
    <row r="27" spans="1:60" s="9" customFormat="1" ht="27" customHeight="1">
      <c r="A27" s="1"/>
      <c r="B27" s="32">
        <v>23</v>
      </c>
      <c r="C27" s="33" t="s">
        <v>82</v>
      </c>
      <c r="D27" s="75"/>
      <c r="E27" s="36" t="s">
        <v>68</v>
      </c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75"/>
      <c r="W27" s="45"/>
      <c r="X27" s="45"/>
      <c r="Y27" s="45"/>
      <c r="Z27" s="45"/>
      <c r="AA27" s="45"/>
      <c r="AB27" s="45"/>
      <c r="AC27" s="45"/>
      <c r="AD27" s="45"/>
      <c r="AE27" s="45"/>
      <c r="AF27" s="45" t="s">
        <v>82</v>
      </c>
      <c r="AG27" s="6"/>
      <c r="AH27" s="32">
        <f t="shared" si="0"/>
        <v>23</v>
      </c>
      <c r="AI27" s="33" t="str">
        <f t="shared" si="0"/>
        <v>宮崎市</v>
      </c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45" t="s">
        <v>82</v>
      </c>
      <c r="BE27" s="81"/>
      <c r="BH27" s="19"/>
    </row>
    <row r="28" spans="1:60" s="9" customFormat="1" ht="27" customHeight="1">
      <c r="A28" s="1"/>
      <c r="B28" s="32">
        <v>24</v>
      </c>
      <c r="C28" s="33" t="s">
        <v>82</v>
      </c>
      <c r="D28" s="75"/>
      <c r="E28" s="45"/>
      <c r="F28" s="45"/>
      <c r="G28" s="45"/>
      <c r="H28" s="45"/>
      <c r="I28" s="45"/>
      <c r="J28" s="45"/>
      <c r="K28" s="45"/>
      <c r="L28" s="45" t="s">
        <v>69</v>
      </c>
      <c r="M28" s="45" t="s">
        <v>63</v>
      </c>
      <c r="N28" s="45"/>
      <c r="O28" s="45" t="s">
        <v>64</v>
      </c>
      <c r="P28" s="45" t="s">
        <v>69</v>
      </c>
      <c r="Q28" s="45" t="s">
        <v>69</v>
      </c>
      <c r="R28" s="45" t="s">
        <v>69</v>
      </c>
      <c r="S28" s="45" t="s">
        <v>66</v>
      </c>
      <c r="T28" s="45" t="s">
        <v>71</v>
      </c>
      <c r="U28" s="45" t="s">
        <v>58</v>
      </c>
      <c r="V28" s="78" t="s">
        <v>63</v>
      </c>
      <c r="W28" s="45"/>
      <c r="X28" s="45"/>
      <c r="Y28" s="45"/>
      <c r="Z28" s="45" t="s">
        <v>58</v>
      </c>
      <c r="AA28" s="45"/>
      <c r="AB28" s="45"/>
      <c r="AC28" s="45"/>
      <c r="AD28" s="45"/>
      <c r="AE28" s="45"/>
      <c r="AF28" s="45" t="s">
        <v>82</v>
      </c>
      <c r="AG28" s="6"/>
      <c r="AH28" s="32">
        <f t="shared" si="0"/>
        <v>24</v>
      </c>
      <c r="AI28" s="33" t="str">
        <f t="shared" si="0"/>
        <v>宮崎市</v>
      </c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45" t="s">
        <v>82</v>
      </c>
      <c r="BE28" s="81"/>
      <c r="BH28" s="19"/>
    </row>
    <row r="29" spans="1:60" s="9" customFormat="1" ht="27" customHeight="1">
      <c r="A29" s="1"/>
      <c r="B29" s="32">
        <v>25</v>
      </c>
      <c r="C29" s="33" t="s">
        <v>82</v>
      </c>
      <c r="D29" s="54"/>
      <c r="E29" s="38"/>
      <c r="F29" s="38"/>
      <c r="G29" s="45"/>
      <c r="H29" s="45"/>
      <c r="I29" s="38"/>
      <c r="J29" s="38"/>
      <c r="K29" s="38"/>
      <c r="L29" s="45" t="s">
        <v>69</v>
      </c>
      <c r="M29" s="45" t="s">
        <v>63</v>
      </c>
      <c r="N29" s="45"/>
      <c r="O29" s="45" t="s">
        <v>64</v>
      </c>
      <c r="P29" s="45" t="s">
        <v>69</v>
      </c>
      <c r="Q29" s="45" t="s">
        <v>69</v>
      </c>
      <c r="R29" s="45" t="s">
        <v>69</v>
      </c>
      <c r="S29" s="45" t="s">
        <v>66</v>
      </c>
      <c r="T29" s="45" t="s">
        <v>71</v>
      </c>
      <c r="U29" s="45" t="s">
        <v>58</v>
      </c>
      <c r="V29" s="78" t="s">
        <v>63</v>
      </c>
      <c r="W29" s="45"/>
      <c r="X29" s="45"/>
      <c r="Y29" s="45"/>
      <c r="Z29" s="45" t="s">
        <v>58</v>
      </c>
      <c r="AA29" s="45"/>
      <c r="AB29" s="45"/>
      <c r="AC29" s="36" t="s">
        <v>67</v>
      </c>
      <c r="AD29" s="38"/>
      <c r="AE29" s="38"/>
      <c r="AF29" s="45" t="s">
        <v>82</v>
      </c>
      <c r="AG29" s="6"/>
      <c r="AH29" s="32">
        <f t="shared" si="0"/>
        <v>25</v>
      </c>
      <c r="AI29" s="33" t="str">
        <f t="shared" si="0"/>
        <v>宮崎市</v>
      </c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45" t="s">
        <v>82</v>
      </c>
      <c r="BE29" s="81"/>
      <c r="BH29" s="19"/>
    </row>
    <row r="30" spans="1:60" s="9" customFormat="1" ht="27" customHeight="1">
      <c r="A30" s="82"/>
      <c r="B30" s="32">
        <v>26</v>
      </c>
      <c r="C30" s="33" t="s">
        <v>82</v>
      </c>
      <c r="D30" s="54"/>
      <c r="E30" s="38"/>
      <c r="F30" s="38"/>
      <c r="G30" s="36" t="s">
        <v>62</v>
      </c>
      <c r="H30" s="36" t="s">
        <v>61</v>
      </c>
      <c r="I30" s="38"/>
      <c r="J30" s="38"/>
      <c r="K30" s="38"/>
      <c r="L30" s="45" t="s">
        <v>69</v>
      </c>
      <c r="M30" s="45" t="s">
        <v>63</v>
      </c>
      <c r="N30" s="45"/>
      <c r="O30" s="45" t="s">
        <v>64</v>
      </c>
      <c r="P30" s="45" t="s">
        <v>69</v>
      </c>
      <c r="Q30" s="45" t="s">
        <v>69</v>
      </c>
      <c r="R30" s="45" t="s">
        <v>69</v>
      </c>
      <c r="S30" s="45" t="s">
        <v>66</v>
      </c>
      <c r="T30" s="45" t="s">
        <v>71</v>
      </c>
      <c r="U30" s="45" t="s">
        <v>58</v>
      </c>
      <c r="V30" s="78" t="s">
        <v>63</v>
      </c>
      <c r="W30" s="38"/>
      <c r="X30" s="38"/>
      <c r="Y30" s="38"/>
      <c r="Z30" s="45" t="s">
        <v>58</v>
      </c>
      <c r="AA30" s="38"/>
      <c r="AB30" s="38"/>
      <c r="AC30" s="36" t="s">
        <v>67</v>
      </c>
      <c r="AD30" s="45">
        <v>0.05</v>
      </c>
      <c r="AE30" s="38"/>
      <c r="AF30" s="38" t="s">
        <v>83</v>
      </c>
      <c r="AG30" s="7"/>
      <c r="AH30" s="32">
        <f t="shared" si="0"/>
        <v>26</v>
      </c>
      <c r="AI30" s="33" t="str">
        <f t="shared" si="0"/>
        <v>宮崎市</v>
      </c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 t="s">
        <v>83</v>
      </c>
      <c r="BE30" s="33"/>
      <c r="BF30" s="18"/>
      <c r="BG30" s="16"/>
      <c r="BH30" s="19"/>
    </row>
    <row r="31" spans="1:60" s="9" customFormat="1" ht="27" customHeight="1">
      <c r="A31" s="1"/>
      <c r="B31" s="32">
        <v>27</v>
      </c>
      <c r="C31" s="33" t="s">
        <v>82</v>
      </c>
      <c r="D31" s="54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45"/>
      <c r="S31" s="38"/>
      <c r="T31" s="45"/>
      <c r="U31" s="45"/>
      <c r="V31" s="54"/>
      <c r="W31" s="38"/>
      <c r="X31" s="38"/>
      <c r="Y31" s="38"/>
      <c r="Z31" s="38"/>
      <c r="AA31" s="38"/>
      <c r="AB31" s="38"/>
      <c r="AC31" s="36" t="s">
        <v>67</v>
      </c>
      <c r="AD31" s="38"/>
      <c r="AE31" s="38"/>
      <c r="AF31" s="38" t="s">
        <v>83</v>
      </c>
      <c r="AG31" s="6"/>
      <c r="AH31" s="32">
        <f t="shared" si="0"/>
        <v>27</v>
      </c>
      <c r="AI31" s="33" t="str">
        <f t="shared" si="0"/>
        <v>宮崎市</v>
      </c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 t="s">
        <v>83</v>
      </c>
      <c r="BE31" s="33"/>
      <c r="BF31" s="18"/>
      <c r="BG31" s="16"/>
      <c r="BH31" s="19"/>
    </row>
    <row r="32" spans="1:60" s="9" customFormat="1" ht="27" customHeight="1">
      <c r="A32" s="1"/>
      <c r="B32" s="32">
        <v>28</v>
      </c>
      <c r="C32" s="33" t="s">
        <v>82</v>
      </c>
      <c r="D32" s="54"/>
      <c r="E32" s="55" t="s">
        <v>68</v>
      </c>
      <c r="F32" s="38"/>
      <c r="G32" s="38"/>
      <c r="H32" s="38"/>
      <c r="I32" s="61" t="s">
        <v>84</v>
      </c>
      <c r="J32" s="38"/>
      <c r="K32" s="38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38"/>
      <c r="X32" s="38"/>
      <c r="Y32" s="38"/>
      <c r="Z32" s="45"/>
      <c r="AA32" s="38"/>
      <c r="AB32" s="38"/>
      <c r="AC32" s="38"/>
      <c r="AD32" s="38"/>
      <c r="AE32" s="38"/>
      <c r="AF32" s="38" t="s">
        <v>83</v>
      </c>
      <c r="AG32" s="6"/>
      <c r="AH32" s="32">
        <f t="shared" si="0"/>
        <v>28</v>
      </c>
      <c r="AI32" s="33" t="str">
        <f t="shared" si="0"/>
        <v>宮崎市</v>
      </c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 t="s">
        <v>83</v>
      </c>
      <c r="BE32" s="33"/>
      <c r="BF32" s="18"/>
      <c r="BG32" s="16"/>
      <c r="BH32" s="19"/>
    </row>
    <row r="33" spans="1:60" s="9" customFormat="1" ht="27" customHeight="1">
      <c r="A33" s="59"/>
      <c r="B33" s="6"/>
      <c r="C33" s="19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H33" s="6"/>
      <c r="AI33" s="19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19"/>
      <c r="BF33" s="18"/>
      <c r="BG33" s="16"/>
      <c r="BH33" s="19"/>
    </row>
    <row r="34" spans="1:60" s="9" customFormat="1" ht="34.5" customHeight="1">
      <c r="A34" s="82"/>
      <c r="B34" s="2"/>
      <c r="C34" s="12"/>
      <c r="D34" s="4"/>
      <c r="E34" s="5"/>
      <c r="F34" s="4" t="str">
        <f>F46</f>
        <v>　令和５年度　地下水質測定結果</v>
      </c>
      <c r="G34" s="5"/>
      <c r="H34" s="5"/>
      <c r="I34" s="6"/>
      <c r="J34" s="7"/>
      <c r="K34" s="6"/>
      <c r="L34" s="8"/>
      <c r="O34" s="10" t="s">
        <v>85</v>
      </c>
      <c r="P34" s="10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5"/>
      <c r="AC34" s="5"/>
      <c r="AD34" s="5"/>
      <c r="AE34" s="5"/>
      <c r="AF34" s="6"/>
      <c r="AG34" s="7"/>
      <c r="AH34" s="84"/>
      <c r="AI34" s="12"/>
      <c r="AJ34" s="5"/>
      <c r="AK34" s="5"/>
      <c r="AL34" s="5"/>
      <c r="AM34" s="6"/>
      <c r="AN34" s="6"/>
      <c r="AO34" s="6"/>
      <c r="AP34" s="6"/>
      <c r="AQ34" s="6"/>
      <c r="AR34" s="6"/>
      <c r="AS34" s="6"/>
      <c r="AT34" s="6"/>
      <c r="AU34" s="7"/>
      <c r="AV34" s="7"/>
      <c r="AW34" s="7"/>
      <c r="AX34" s="7"/>
      <c r="AY34" s="7"/>
      <c r="AZ34" s="7"/>
      <c r="BA34" s="7"/>
      <c r="BB34" s="7"/>
      <c r="BC34" s="7"/>
      <c r="BD34" s="6"/>
      <c r="BE34" s="13"/>
      <c r="BF34" s="18"/>
      <c r="BG34" s="16"/>
      <c r="BH34" s="19"/>
    </row>
    <row r="35" spans="1:60" s="9" customFormat="1" ht="17.25" customHeight="1">
      <c r="A35" s="1"/>
      <c r="B35" s="170" t="s">
        <v>1</v>
      </c>
      <c r="C35" s="172" t="s">
        <v>2</v>
      </c>
      <c r="D35" s="166" t="s">
        <v>3</v>
      </c>
      <c r="E35" s="167"/>
      <c r="F35" s="167"/>
      <c r="G35" s="167"/>
      <c r="H35" s="167"/>
      <c r="I35" s="167"/>
      <c r="J35" s="167"/>
      <c r="K35" s="167"/>
      <c r="L35" s="167"/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7"/>
      <c r="AE35" s="168"/>
      <c r="AF35" s="181" t="s">
        <v>4</v>
      </c>
      <c r="AG35" s="6"/>
      <c r="AH35" s="170" t="s">
        <v>1</v>
      </c>
      <c r="AI35" s="172" t="s">
        <v>2</v>
      </c>
      <c r="AJ35" s="178" t="s">
        <v>3</v>
      </c>
      <c r="AK35" s="179"/>
      <c r="AL35" s="179"/>
      <c r="AM35" s="179"/>
      <c r="AN35" s="179"/>
      <c r="AO35" s="179"/>
      <c r="AP35" s="179"/>
      <c r="AQ35" s="179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80"/>
      <c r="BD35" s="181" t="s">
        <v>4</v>
      </c>
      <c r="BE35" s="182" t="s">
        <v>5</v>
      </c>
      <c r="BF35" s="15"/>
      <c r="BG35" s="16"/>
      <c r="BH35" s="19"/>
    </row>
    <row r="36" spans="1:60" s="9" customFormat="1" ht="17.25" customHeight="1">
      <c r="A36" s="1"/>
      <c r="B36" s="171"/>
      <c r="C36" s="173"/>
      <c r="D36" s="166" t="s">
        <v>6</v>
      </c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8"/>
      <c r="AF36" s="177"/>
      <c r="AG36" s="6"/>
      <c r="AH36" s="171"/>
      <c r="AI36" s="173"/>
      <c r="AJ36" s="169" t="s">
        <v>7</v>
      </c>
      <c r="AK36" s="167"/>
      <c r="AL36" s="167"/>
      <c r="AM36" s="167"/>
      <c r="AN36" s="167"/>
      <c r="AO36" s="167"/>
      <c r="AP36" s="167"/>
      <c r="AQ36" s="167"/>
      <c r="AR36" s="167"/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8"/>
      <c r="BD36" s="177"/>
      <c r="BE36" s="183"/>
      <c r="BF36" s="15"/>
      <c r="BG36" s="16"/>
      <c r="BH36" s="19"/>
    </row>
    <row r="37" spans="1:60" s="9" customFormat="1" ht="57" customHeight="1">
      <c r="A37" s="1"/>
      <c r="B37" s="189"/>
      <c r="C37" s="174"/>
      <c r="D37" s="85" t="s">
        <v>8</v>
      </c>
      <c r="E37" s="86" t="s">
        <v>9</v>
      </c>
      <c r="F37" s="86" t="s">
        <v>10</v>
      </c>
      <c r="G37" s="86" t="s">
        <v>11</v>
      </c>
      <c r="H37" s="86" t="s">
        <v>12</v>
      </c>
      <c r="I37" s="87" t="s">
        <v>13</v>
      </c>
      <c r="J37" s="87" t="s">
        <v>14</v>
      </c>
      <c r="K37" s="87" t="s">
        <v>15</v>
      </c>
      <c r="L37" s="88" t="s">
        <v>16</v>
      </c>
      <c r="M37" s="89" t="s">
        <v>17</v>
      </c>
      <c r="N37" s="90" t="s">
        <v>18</v>
      </c>
      <c r="O37" s="89" t="s">
        <v>19</v>
      </c>
      <c r="P37" s="89" t="s">
        <v>20</v>
      </c>
      <c r="Q37" s="89" t="s">
        <v>21</v>
      </c>
      <c r="R37" s="89" t="s">
        <v>22</v>
      </c>
      <c r="S37" s="89" t="s">
        <v>23</v>
      </c>
      <c r="T37" s="89" t="s">
        <v>24</v>
      </c>
      <c r="U37" s="89" t="s">
        <v>25</v>
      </c>
      <c r="V37" s="89" t="s">
        <v>26</v>
      </c>
      <c r="W37" s="89" t="s">
        <v>27</v>
      </c>
      <c r="X37" s="89" t="s">
        <v>28</v>
      </c>
      <c r="Y37" s="89" t="s">
        <v>29</v>
      </c>
      <c r="Z37" s="89" t="s">
        <v>30</v>
      </c>
      <c r="AA37" s="89" t="s">
        <v>31</v>
      </c>
      <c r="AB37" s="91" t="s">
        <v>32</v>
      </c>
      <c r="AC37" s="92" t="s">
        <v>33</v>
      </c>
      <c r="AD37" s="89" t="s">
        <v>34</v>
      </c>
      <c r="AE37" s="88" t="s">
        <v>35</v>
      </c>
      <c r="AF37" s="187"/>
      <c r="AG37" s="6"/>
      <c r="AH37" s="189"/>
      <c r="AI37" s="174"/>
      <c r="AJ37" s="93" t="s">
        <v>36</v>
      </c>
      <c r="AK37" s="94" t="s">
        <v>37</v>
      </c>
      <c r="AL37" s="94" t="s">
        <v>38</v>
      </c>
      <c r="AM37" s="94" t="s">
        <v>39</v>
      </c>
      <c r="AN37" s="94" t="s">
        <v>40</v>
      </c>
      <c r="AO37" s="94" t="s">
        <v>41</v>
      </c>
      <c r="AP37" s="94" t="s">
        <v>42</v>
      </c>
      <c r="AQ37" s="94" t="s">
        <v>43</v>
      </c>
      <c r="AR37" s="94" t="s">
        <v>44</v>
      </c>
      <c r="AS37" s="94" t="s">
        <v>45</v>
      </c>
      <c r="AT37" s="94" t="s">
        <v>46</v>
      </c>
      <c r="AU37" s="94" t="s">
        <v>47</v>
      </c>
      <c r="AV37" s="94" t="s">
        <v>48</v>
      </c>
      <c r="AW37" s="94" t="s">
        <v>49</v>
      </c>
      <c r="AX37" s="94" t="s">
        <v>50</v>
      </c>
      <c r="AY37" s="94" t="s">
        <v>51</v>
      </c>
      <c r="AZ37" s="94" t="s">
        <v>52</v>
      </c>
      <c r="BA37" s="94" t="s">
        <v>53</v>
      </c>
      <c r="BB37" s="94" t="s">
        <v>54</v>
      </c>
      <c r="BC37" s="95" t="s">
        <v>55</v>
      </c>
      <c r="BD37" s="187"/>
      <c r="BE37" s="188"/>
      <c r="BF37" s="15"/>
      <c r="BG37" s="16"/>
      <c r="BH37" s="19"/>
    </row>
    <row r="38" spans="1:60" s="9" customFormat="1" ht="27" customHeight="1">
      <c r="A38" s="1"/>
      <c r="B38" s="97">
        <v>29</v>
      </c>
      <c r="C38" s="98" t="s">
        <v>83</v>
      </c>
      <c r="D38" s="96"/>
      <c r="E38" s="96"/>
      <c r="F38" s="96"/>
      <c r="G38" s="96"/>
      <c r="H38" s="96"/>
      <c r="I38" s="96"/>
      <c r="J38" s="96"/>
      <c r="K38" s="96"/>
      <c r="L38" s="96" t="s">
        <v>62</v>
      </c>
      <c r="M38" s="96" t="s">
        <v>63</v>
      </c>
      <c r="N38" s="96" t="s">
        <v>63</v>
      </c>
      <c r="O38" s="96" t="s">
        <v>64</v>
      </c>
      <c r="P38" s="96" t="s">
        <v>62</v>
      </c>
      <c r="Q38" s="96" t="s">
        <v>86</v>
      </c>
      <c r="R38" s="96" t="s">
        <v>87</v>
      </c>
      <c r="S38" s="96" t="s">
        <v>66</v>
      </c>
      <c r="T38" s="96" t="s">
        <v>58</v>
      </c>
      <c r="U38" s="96" t="s">
        <v>58</v>
      </c>
      <c r="V38" s="96" t="s">
        <v>63</v>
      </c>
      <c r="W38" s="96" t="s">
        <v>66</v>
      </c>
      <c r="X38" s="96" t="s">
        <v>88</v>
      </c>
      <c r="Y38" s="96" t="s">
        <v>62</v>
      </c>
      <c r="Z38" s="96" t="s">
        <v>58</v>
      </c>
      <c r="AA38" s="96" t="s">
        <v>62</v>
      </c>
      <c r="AB38" s="99">
        <v>0.19</v>
      </c>
      <c r="AC38" s="96"/>
      <c r="AD38" s="96"/>
      <c r="AE38" s="96" t="s">
        <v>87</v>
      </c>
      <c r="AF38" s="96" t="s">
        <v>89</v>
      </c>
      <c r="AG38" s="6"/>
      <c r="AH38" s="97">
        <f>B38</f>
        <v>29</v>
      </c>
      <c r="AI38" s="33" t="str">
        <f>C38</f>
        <v>宮崎市</v>
      </c>
      <c r="AJ38" s="96" t="s">
        <v>90</v>
      </c>
      <c r="AK38" s="100"/>
      <c r="AL38" s="100"/>
      <c r="AM38" s="100"/>
      <c r="AN38" s="100"/>
      <c r="AO38" s="100"/>
      <c r="AP38" s="100"/>
      <c r="AQ38" s="100"/>
      <c r="AR38" s="100"/>
      <c r="AS38" s="100"/>
      <c r="AT38" s="100"/>
      <c r="AU38" s="100"/>
      <c r="AV38" s="100"/>
      <c r="AW38" s="100"/>
      <c r="AX38" s="100"/>
      <c r="AY38" s="100"/>
      <c r="AZ38" s="100"/>
      <c r="BA38" s="100"/>
      <c r="BB38" s="100"/>
      <c r="BC38" s="100"/>
      <c r="BD38" s="96" t="s">
        <v>89</v>
      </c>
      <c r="BE38" s="101"/>
      <c r="BF38" s="18"/>
      <c r="BG38" s="16"/>
      <c r="BH38" s="19"/>
    </row>
    <row r="39" spans="1:60" s="9" customFormat="1" ht="27" customHeight="1">
      <c r="A39" s="1"/>
      <c r="B39" s="102">
        <v>30</v>
      </c>
      <c r="C39" s="33" t="s">
        <v>83</v>
      </c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 t="s">
        <v>58</v>
      </c>
      <c r="U39" s="45" t="s">
        <v>58</v>
      </c>
      <c r="V39" s="45"/>
      <c r="W39" s="45"/>
      <c r="X39" s="45"/>
      <c r="Y39" s="45"/>
      <c r="Z39" s="45"/>
      <c r="AA39" s="45"/>
      <c r="AB39" s="45">
        <v>0.02</v>
      </c>
      <c r="AC39" s="45"/>
      <c r="AD39" s="45"/>
      <c r="AE39" s="45"/>
      <c r="AF39" s="45" t="s">
        <v>89</v>
      </c>
      <c r="AG39" s="6"/>
      <c r="AH39" s="102">
        <f>B39</f>
        <v>30</v>
      </c>
      <c r="AI39" s="33" t="str">
        <f>C39</f>
        <v>宮崎市</v>
      </c>
      <c r="AJ39" s="45" t="s">
        <v>90</v>
      </c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 t="s">
        <v>89</v>
      </c>
      <c r="BE39" s="81"/>
      <c r="BF39" s="18"/>
      <c r="BG39" s="16"/>
      <c r="BH39" s="19"/>
    </row>
    <row r="40" spans="1:60" s="9" customFormat="1" ht="27" customHeight="1">
      <c r="A40" s="1"/>
      <c r="B40" s="103"/>
      <c r="C40" s="104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105"/>
      <c r="AG40" s="6"/>
      <c r="AH40" s="103"/>
      <c r="AI40" s="104"/>
      <c r="AJ40" s="41"/>
      <c r="AK40" s="41"/>
      <c r="AL40" s="41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1"/>
      <c r="BB40" s="41"/>
      <c r="BC40" s="41"/>
      <c r="BD40" s="105"/>
      <c r="BE40" s="106"/>
      <c r="BF40" s="18"/>
      <c r="BG40" s="16"/>
      <c r="BH40" s="19"/>
    </row>
    <row r="41" spans="1:60" s="9" customFormat="1" ht="27" customHeight="1">
      <c r="A41" s="1"/>
      <c r="B41" s="6"/>
      <c r="C41" s="19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6"/>
      <c r="AH41" s="6"/>
      <c r="AI41" s="19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19"/>
      <c r="BF41" s="18"/>
      <c r="BG41" s="16"/>
      <c r="BH41" s="19"/>
    </row>
    <row r="42" spans="1:60" s="9" customFormat="1" ht="27" customHeight="1">
      <c r="A42" s="1"/>
      <c r="B42" s="6"/>
      <c r="C42" s="19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6"/>
      <c r="AH42" s="6"/>
      <c r="AI42" s="19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19"/>
      <c r="BF42" s="18"/>
      <c r="BG42" s="16"/>
      <c r="BH42" s="19"/>
    </row>
    <row r="43" spans="1:60" s="9" customFormat="1" ht="27" customHeight="1">
      <c r="A43" s="1"/>
      <c r="B43" s="6"/>
      <c r="C43" s="19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6"/>
      <c r="AH43" s="6"/>
      <c r="AI43" s="19"/>
      <c r="AJ43" s="83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19"/>
      <c r="BF43" s="18"/>
      <c r="BG43" s="16"/>
      <c r="BH43" s="19"/>
    </row>
    <row r="44" spans="1:60" s="9" customFormat="1" ht="27" customHeight="1">
      <c r="A44" s="82"/>
      <c r="B44" s="6"/>
      <c r="C44" s="19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7"/>
      <c r="AH44" s="6"/>
      <c r="AI44" s="19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19"/>
      <c r="BF44" s="18"/>
      <c r="BG44" s="16"/>
      <c r="BH44" s="19"/>
    </row>
    <row r="45" spans="1:60" s="9" customFormat="1" ht="27" customHeight="1">
      <c r="A45" s="1"/>
      <c r="B45" s="6"/>
      <c r="C45" s="19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6"/>
      <c r="AH45" s="6"/>
      <c r="AI45" s="19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19"/>
      <c r="BF45" s="18"/>
      <c r="BG45" s="16"/>
      <c r="BH45" s="19"/>
    </row>
    <row r="46" spans="1:60" s="9" customFormat="1" ht="32.25" customHeight="1">
      <c r="A46" s="82"/>
      <c r="B46" s="2"/>
      <c r="C46" s="12"/>
      <c r="E46" s="5"/>
      <c r="F46" s="4" t="s">
        <v>91</v>
      </c>
      <c r="G46" s="5"/>
      <c r="H46" s="5"/>
      <c r="I46" s="6"/>
      <c r="J46" s="7"/>
      <c r="K46" s="6"/>
      <c r="L46" s="8"/>
      <c r="M46" s="10"/>
      <c r="N46" s="10"/>
      <c r="O46" s="10" t="s">
        <v>92</v>
      </c>
      <c r="P46" s="10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5"/>
      <c r="AC46" s="5"/>
      <c r="AD46" s="5"/>
      <c r="AE46" s="5"/>
      <c r="AF46" s="6"/>
      <c r="AG46" s="7"/>
      <c r="AH46" s="84"/>
      <c r="AI46" s="12"/>
      <c r="AJ46" s="5"/>
      <c r="AK46" s="5"/>
      <c r="AL46" s="5"/>
      <c r="AM46" s="6"/>
      <c r="AN46" s="6"/>
      <c r="AO46" s="6"/>
      <c r="AP46" s="6"/>
      <c r="AQ46" s="6"/>
      <c r="AR46" s="6"/>
      <c r="AS46" s="6"/>
      <c r="AT46" s="6"/>
      <c r="AU46" s="7"/>
      <c r="AV46" s="7"/>
      <c r="AW46" s="7"/>
      <c r="AX46" s="7"/>
      <c r="AY46" s="7"/>
      <c r="AZ46" s="7"/>
      <c r="BA46" s="7"/>
      <c r="BB46" s="7"/>
      <c r="BC46" s="7"/>
      <c r="BD46" s="6"/>
      <c r="BE46" s="13"/>
      <c r="BF46" s="18"/>
      <c r="BG46" s="16"/>
      <c r="BH46" s="19"/>
    </row>
    <row r="47" spans="1:60" s="9" customFormat="1" ht="20.100000000000001" customHeight="1">
      <c r="A47" s="1"/>
      <c r="B47" s="170" t="s">
        <v>1</v>
      </c>
      <c r="C47" s="172" t="s">
        <v>2</v>
      </c>
      <c r="D47" s="166" t="s">
        <v>3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8"/>
      <c r="AF47" s="181" t="s">
        <v>4</v>
      </c>
      <c r="AG47" s="6"/>
      <c r="AH47" s="170" t="s">
        <v>1</v>
      </c>
      <c r="AI47" s="172" t="s">
        <v>2</v>
      </c>
      <c r="AJ47" s="178" t="s">
        <v>3</v>
      </c>
      <c r="AK47" s="179"/>
      <c r="AL47" s="179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80"/>
      <c r="BD47" s="181" t="s">
        <v>4</v>
      </c>
      <c r="BE47" s="182" t="s">
        <v>5</v>
      </c>
      <c r="BF47" s="18"/>
      <c r="BG47" s="16"/>
      <c r="BH47" s="19"/>
    </row>
    <row r="48" spans="1:60" s="9" customFormat="1" ht="20.100000000000001" customHeight="1">
      <c r="A48" s="1"/>
      <c r="B48" s="171"/>
      <c r="C48" s="173"/>
      <c r="D48" s="166" t="s">
        <v>6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8"/>
      <c r="AF48" s="177"/>
      <c r="AG48" s="6"/>
      <c r="AH48" s="171"/>
      <c r="AI48" s="173"/>
      <c r="AJ48" s="169" t="s">
        <v>7</v>
      </c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8"/>
      <c r="BD48" s="177"/>
      <c r="BE48" s="183"/>
      <c r="BF48" s="18"/>
      <c r="BG48" s="16"/>
      <c r="BH48" s="19"/>
    </row>
    <row r="49" spans="1:60" s="9" customFormat="1" ht="57" customHeight="1">
      <c r="A49" s="1"/>
      <c r="B49" s="171"/>
      <c r="C49" s="173"/>
      <c r="D49" s="20" t="s">
        <v>8</v>
      </c>
      <c r="E49" s="21" t="s">
        <v>9</v>
      </c>
      <c r="F49" s="21" t="s">
        <v>10</v>
      </c>
      <c r="G49" s="21" t="s">
        <v>11</v>
      </c>
      <c r="H49" s="21" t="s">
        <v>12</v>
      </c>
      <c r="I49" s="22" t="s">
        <v>13</v>
      </c>
      <c r="J49" s="22" t="s">
        <v>14</v>
      </c>
      <c r="K49" s="22" t="s">
        <v>15</v>
      </c>
      <c r="L49" s="23" t="s">
        <v>16</v>
      </c>
      <c r="M49" s="24" t="s">
        <v>17</v>
      </c>
      <c r="N49" s="25" t="s">
        <v>18</v>
      </c>
      <c r="O49" s="24" t="s">
        <v>19</v>
      </c>
      <c r="P49" s="24" t="s">
        <v>20</v>
      </c>
      <c r="Q49" s="24" t="s">
        <v>21</v>
      </c>
      <c r="R49" s="24" t="s">
        <v>22</v>
      </c>
      <c r="S49" s="24" t="s">
        <v>23</v>
      </c>
      <c r="T49" s="24" t="s">
        <v>24</v>
      </c>
      <c r="U49" s="24" t="s">
        <v>25</v>
      </c>
      <c r="V49" s="24" t="s">
        <v>26</v>
      </c>
      <c r="W49" s="24" t="s">
        <v>27</v>
      </c>
      <c r="X49" s="24" t="s">
        <v>28</v>
      </c>
      <c r="Y49" s="24" t="s">
        <v>29</v>
      </c>
      <c r="Z49" s="24" t="s">
        <v>30</v>
      </c>
      <c r="AA49" s="24" t="s">
        <v>31</v>
      </c>
      <c r="AB49" s="26" t="s">
        <v>32</v>
      </c>
      <c r="AC49" s="27" t="s">
        <v>33</v>
      </c>
      <c r="AD49" s="24" t="s">
        <v>34</v>
      </c>
      <c r="AE49" s="107" t="s">
        <v>35</v>
      </c>
      <c r="AF49" s="176"/>
      <c r="AG49" s="6"/>
      <c r="AH49" s="171"/>
      <c r="AI49" s="173"/>
      <c r="AJ49" s="28" t="s">
        <v>36</v>
      </c>
      <c r="AK49" s="29" t="s">
        <v>37</v>
      </c>
      <c r="AL49" s="29" t="s">
        <v>38</v>
      </c>
      <c r="AM49" s="29" t="s">
        <v>39</v>
      </c>
      <c r="AN49" s="29" t="s">
        <v>40</v>
      </c>
      <c r="AO49" s="29" t="s">
        <v>41</v>
      </c>
      <c r="AP49" s="29" t="s">
        <v>42</v>
      </c>
      <c r="AQ49" s="29" t="s">
        <v>43</v>
      </c>
      <c r="AR49" s="29" t="s">
        <v>44</v>
      </c>
      <c r="AS49" s="29" t="s">
        <v>45</v>
      </c>
      <c r="AT49" s="29" t="s">
        <v>46</v>
      </c>
      <c r="AU49" s="29" t="s">
        <v>47</v>
      </c>
      <c r="AV49" s="29" t="s">
        <v>48</v>
      </c>
      <c r="AW49" s="29" t="s">
        <v>49</v>
      </c>
      <c r="AX49" s="29" t="s">
        <v>50</v>
      </c>
      <c r="AY49" s="29" t="s">
        <v>51</v>
      </c>
      <c r="AZ49" s="29" t="s">
        <v>52</v>
      </c>
      <c r="BA49" s="29" t="s">
        <v>53</v>
      </c>
      <c r="BB49" s="29" t="s">
        <v>54</v>
      </c>
      <c r="BC49" s="31" t="s">
        <v>55</v>
      </c>
      <c r="BD49" s="177"/>
      <c r="BE49" s="190"/>
      <c r="BF49" s="18"/>
      <c r="BG49" s="16"/>
      <c r="BH49" s="19"/>
    </row>
    <row r="50" spans="1:60" s="9" customFormat="1" ht="27" customHeight="1">
      <c r="A50" s="1"/>
      <c r="B50" s="32">
        <v>31</v>
      </c>
      <c r="C50" s="33" t="s">
        <v>56</v>
      </c>
      <c r="D50" s="45" t="s">
        <v>70</v>
      </c>
      <c r="E50" s="45" t="s">
        <v>68</v>
      </c>
      <c r="F50" s="45" t="s">
        <v>61</v>
      </c>
      <c r="G50" s="45" t="s">
        <v>71</v>
      </c>
      <c r="H50" s="45" t="s">
        <v>69</v>
      </c>
      <c r="I50" s="45" t="s">
        <v>84</v>
      </c>
      <c r="J50" s="41"/>
      <c r="K50" s="36" t="s">
        <v>68</v>
      </c>
      <c r="L50" s="37" t="s">
        <v>62</v>
      </c>
      <c r="M50" s="37" t="s">
        <v>63</v>
      </c>
      <c r="N50" s="36" t="s">
        <v>93</v>
      </c>
      <c r="O50" s="37" t="s">
        <v>64</v>
      </c>
      <c r="P50" s="37" t="s">
        <v>62</v>
      </c>
      <c r="Q50" s="37" t="s">
        <v>65</v>
      </c>
      <c r="R50" s="37" t="s">
        <v>57</v>
      </c>
      <c r="S50" s="37" t="s">
        <v>66</v>
      </c>
      <c r="T50" s="37" t="s">
        <v>58</v>
      </c>
      <c r="U50" s="37" t="s">
        <v>58</v>
      </c>
      <c r="V50" s="37" t="s">
        <v>63</v>
      </c>
      <c r="W50" s="37" t="s">
        <v>79</v>
      </c>
      <c r="X50" s="37" t="s">
        <v>70</v>
      </c>
      <c r="Y50" s="37" t="s">
        <v>71</v>
      </c>
      <c r="Z50" s="37" t="s">
        <v>58</v>
      </c>
      <c r="AA50" s="37" t="s">
        <v>69</v>
      </c>
      <c r="AB50" s="37">
        <v>0.74</v>
      </c>
      <c r="AC50" s="37" t="s">
        <v>67</v>
      </c>
      <c r="AD50" s="37" t="s">
        <v>94</v>
      </c>
      <c r="AE50" s="51" t="s">
        <v>87</v>
      </c>
      <c r="AF50" s="54" t="s">
        <v>59</v>
      </c>
      <c r="AG50" s="6"/>
      <c r="AH50" s="108">
        <f t="shared" ref="AH50:AI79" si="1">B50</f>
        <v>31</v>
      </c>
      <c r="AI50" s="33" t="str">
        <f t="shared" si="1"/>
        <v>高千穂町</v>
      </c>
      <c r="AJ50" s="109" t="s">
        <v>90</v>
      </c>
      <c r="AK50" s="36"/>
      <c r="AL50" s="36"/>
      <c r="AM50" s="36"/>
      <c r="AN50" s="36"/>
      <c r="AO50" s="36"/>
      <c r="AP50" s="36"/>
      <c r="AQ50" s="36"/>
      <c r="AR50" s="36"/>
      <c r="AS50" s="36"/>
      <c r="AT50" s="37" t="s">
        <v>79</v>
      </c>
      <c r="AU50" s="36"/>
      <c r="AV50" s="36"/>
      <c r="AW50" s="36"/>
      <c r="AX50" s="36"/>
      <c r="AY50" s="36"/>
      <c r="AZ50" s="36"/>
      <c r="BA50" s="36"/>
      <c r="BB50" s="36"/>
      <c r="BC50" s="36"/>
      <c r="BD50" s="38" t="s">
        <v>59</v>
      </c>
      <c r="BE50" s="40"/>
      <c r="BF50" s="18"/>
      <c r="BG50" s="16"/>
      <c r="BH50" s="97" t="s">
        <v>95</v>
      </c>
    </row>
    <row r="51" spans="1:60" s="9" customFormat="1" ht="27" customHeight="1">
      <c r="A51" s="1"/>
      <c r="B51" s="32">
        <v>32</v>
      </c>
      <c r="C51" s="33" t="s">
        <v>60</v>
      </c>
      <c r="D51" s="45" t="s">
        <v>70</v>
      </c>
      <c r="E51" s="45" t="s">
        <v>68</v>
      </c>
      <c r="F51" s="45" t="s">
        <v>61</v>
      </c>
      <c r="G51" s="45" t="s">
        <v>71</v>
      </c>
      <c r="H51" s="45" t="s">
        <v>69</v>
      </c>
      <c r="I51" s="45" t="s">
        <v>84</v>
      </c>
      <c r="J51" s="36"/>
      <c r="K51" s="36" t="s">
        <v>68</v>
      </c>
      <c r="L51" s="37" t="s">
        <v>62</v>
      </c>
      <c r="M51" s="37" t="s">
        <v>63</v>
      </c>
      <c r="N51" s="36" t="s">
        <v>93</v>
      </c>
      <c r="O51" s="37" t="s">
        <v>64</v>
      </c>
      <c r="P51" s="37" t="s">
        <v>62</v>
      </c>
      <c r="Q51" s="37" t="s">
        <v>65</v>
      </c>
      <c r="R51" s="37" t="s">
        <v>57</v>
      </c>
      <c r="S51" s="37" t="s">
        <v>66</v>
      </c>
      <c r="T51" s="37" t="s">
        <v>58</v>
      </c>
      <c r="U51" s="37" t="s">
        <v>58</v>
      </c>
      <c r="V51" s="37" t="s">
        <v>63</v>
      </c>
      <c r="W51" s="37" t="s">
        <v>79</v>
      </c>
      <c r="X51" s="37" t="s">
        <v>70</v>
      </c>
      <c r="Y51" s="37" t="s">
        <v>71</v>
      </c>
      <c r="Z51" s="37" t="s">
        <v>58</v>
      </c>
      <c r="AA51" s="37" t="s">
        <v>69</v>
      </c>
      <c r="AB51" s="110">
        <v>0.28000000000000003</v>
      </c>
      <c r="AC51" s="37" t="s">
        <v>67</v>
      </c>
      <c r="AD51" s="110">
        <v>0.01</v>
      </c>
      <c r="AE51" s="51" t="s">
        <v>87</v>
      </c>
      <c r="AF51" s="54" t="s">
        <v>59</v>
      </c>
      <c r="AG51" s="6"/>
      <c r="AH51" s="108">
        <f t="shared" si="1"/>
        <v>32</v>
      </c>
      <c r="AI51" s="33" t="str">
        <f t="shared" si="1"/>
        <v>延岡市</v>
      </c>
      <c r="AJ51" s="109" t="s">
        <v>90</v>
      </c>
      <c r="AK51" s="36"/>
      <c r="AL51" s="36"/>
      <c r="AM51" s="36"/>
      <c r="AN51" s="36"/>
      <c r="AO51" s="36"/>
      <c r="AP51" s="36"/>
      <c r="AQ51" s="36"/>
      <c r="AR51" s="36"/>
      <c r="AS51" s="36"/>
      <c r="AT51" s="37" t="s">
        <v>79</v>
      </c>
      <c r="AU51" s="36"/>
      <c r="AV51" s="36"/>
      <c r="AW51" s="36"/>
      <c r="AX51" s="36"/>
      <c r="AY51" s="36"/>
      <c r="AZ51" s="36"/>
      <c r="BA51" s="36"/>
      <c r="BB51" s="36"/>
      <c r="BC51" s="36"/>
      <c r="BD51" s="38" t="s">
        <v>59</v>
      </c>
      <c r="BE51" s="40" t="s">
        <v>96</v>
      </c>
      <c r="BF51" s="18"/>
      <c r="BG51" s="16"/>
      <c r="BH51" s="108" t="s">
        <v>97</v>
      </c>
    </row>
    <row r="52" spans="1:60" s="9" customFormat="1" ht="27" customHeight="1">
      <c r="A52" s="1"/>
      <c r="B52" s="32">
        <v>33</v>
      </c>
      <c r="C52" s="33" t="s">
        <v>60</v>
      </c>
      <c r="D52" s="45" t="s">
        <v>70</v>
      </c>
      <c r="E52" s="45" t="s">
        <v>68</v>
      </c>
      <c r="F52" s="45" t="s">
        <v>61</v>
      </c>
      <c r="G52" s="45" t="s">
        <v>71</v>
      </c>
      <c r="H52" s="45" t="s">
        <v>69</v>
      </c>
      <c r="I52" s="45" t="s">
        <v>84</v>
      </c>
      <c r="J52" s="36"/>
      <c r="K52" s="36" t="s">
        <v>68</v>
      </c>
      <c r="L52" s="37" t="s">
        <v>62</v>
      </c>
      <c r="M52" s="37" t="s">
        <v>63</v>
      </c>
      <c r="N52" s="36" t="s">
        <v>93</v>
      </c>
      <c r="O52" s="37" t="s">
        <v>64</v>
      </c>
      <c r="P52" s="37" t="s">
        <v>62</v>
      </c>
      <c r="Q52" s="37" t="s">
        <v>65</v>
      </c>
      <c r="R52" s="37" t="s">
        <v>57</v>
      </c>
      <c r="S52" s="37" t="s">
        <v>66</v>
      </c>
      <c r="T52" s="37" t="s">
        <v>58</v>
      </c>
      <c r="U52" s="37" t="s">
        <v>58</v>
      </c>
      <c r="V52" s="37" t="s">
        <v>63</v>
      </c>
      <c r="W52" s="37" t="s">
        <v>79</v>
      </c>
      <c r="X52" s="37" t="s">
        <v>70</v>
      </c>
      <c r="Y52" s="37" t="s">
        <v>71</v>
      </c>
      <c r="Z52" s="37" t="s">
        <v>58</v>
      </c>
      <c r="AA52" s="37" t="s">
        <v>69</v>
      </c>
      <c r="AB52" s="110">
        <v>1.1000000000000001</v>
      </c>
      <c r="AC52" s="37" t="s">
        <v>67</v>
      </c>
      <c r="AD52" s="110">
        <v>0.01</v>
      </c>
      <c r="AE52" s="51" t="s">
        <v>87</v>
      </c>
      <c r="AF52" s="54" t="s">
        <v>59</v>
      </c>
      <c r="AG52" s="6"/>
      <c r="AH52" s="108">
        <f t="shared" si="1"/>
        <v>33</v>
      </c>
      <c r="AI52" s="33" t="str">
        <f t="shared" si="1"/>
        <v>延岡市</v>
      </c>
      <c r="AJ52" s="109" t="s">
        <v>90</v>
      </c>
      <c r="AK52" s="36"/>
      <c r="AL52" s="36"/>
      <c r="AM52" s="36"/>
      <c r="AN52" s="36"/>
      <c r="AO52" s="36"/>
      <c r="AP52" s="36"/>
      <c r="AQ52" s="36"/>
      <c r="AR52" s="36"/>
      <c r="AS52" s="36"/>
      <c r="AT52" s="37" t="s">
        <v>79</v>
      </c>
      <c r="AU52" s="36"/>
      <c r="AV52" s="36"/>
      <c r="AW52" s="36"/>
      <c r="AX52" s="36"/>
      <c r="AY52" s="36"/>
      <c r="AZ52" s="36"/>
      <c r="BA52" s="36"/>
      <c r="BB52" s="36"/>
      <c r="BC52" s="36"/>
      <c r="BD52" s="38" t="s">
        <v>59</v>
      </c>
      <c r="BE52" s="40" t="s">
        <v>98</v>
      </c>
      <c r="BF52" s="18"/>
      <c r="BG52" s="16"/>
      <c r="BH52" s="108" t="s">
        <v>99</v>
      </c>
    </row>
    <row r="53" spans="1:60" s="9" customFormat="1" ht="27" customHeight="1">
      <c r="A53" s="1"/>
      <c r="B53" s="32">
        <v>34</v>
      </c>
      <c r="C53" s="33" t="s">
        <v>60</v>
      </c>
      <c r="D53" s="45" t="s">
        <v>70</v>
      </c>
      <c r="E53" s="45" t="s">
        <v>68</v>
      </c>
      <c r="F53" s="45" t="s">
        <v>61</v>
      </c>
      <c r="G53" s="45" t="s">
        <v>71</v>
      </c>
      <c r="H53" s="45" t="s">
        <v>69</v>
      </c>
      <c r="I53" s="45" t="s">
        <v>84</v>
      </c>
      <c r="J53" s="36"/>
      <c r="K53" s="36" t="s">
        <v>68</v>
      </c>
      <c r="L53" s="37" t="s">
        <v>62</v>
      </c>
      <c r="M53" s="37" t="s">
        <v>63</v>
      </c>
      <c r="N53" s="36" t="s">
        <v>93</v>
      </c>
      <c r="O53" s="37" t="s">
        <v>64</v>
      </c>
      <c r="P53" s="37" t="s">
        <v>62</v>
      </c>
      <c r="Q53" s="37" t="s">
        <v>65</v>
      </c>
      <c r="R53" s="37" t="s">
        <v>57</v>
      </c>
      <c r="S53" s="37" t="s">
        <v>66</v>
      </c>
      <c r="T53" s="37" t="s">
        <v>58</v>
      </c>
      <c r="U53" s="37" t="s">
        <v>58</v>
      </c>
      <c r="V53" s="37" t="s">
        <v>63</v>
      </c>
      <c r="W53" s="37" t="s">
        <v>79</v>
      </c>
      <c r="X53" s="37" t="s">
        <v>70</v>
      </c>
      <c r="Y53" s="37" t="s">
        <v>71</v>
      </c>
      <c r="Z53" s="37" t="s">
        <v>58</v>
      </c>
      <c r="AA53" s="37" t="s">
        <v>69</v>
      </c>
      <c r="AB53" s="110">
        <v>0.35</v>
      </c>
      <c r="AC53" s="37" t="s">
        <v>67</v>
      </c>
      <c r="AD53" s="110">
        <v>0.02</v>
      </c>
      <c r="AE53" s="51" t="s">
        <v>87</v>
      </c>
      <c r="AF53" s="54" t="s">
        <v>59</v>
      </c>
      <c r="AG53" s="6"/>
      <c r="AH53" s="108">
        <f t="shared" si="1"/>
        <v>34</v>
      </c>
      <c r="AI53" s="33" t="str">
        <f t="shared" si="1"/>
        <v>延岡市</v>
      </c>
      <c r="AJ53" s="109" t="s">
        <v>90</v>
      </c>
      <c r="AK53" s="36"/>
      <c r="AL53" s="36"/>
      <c r="AM53" s="36"/>
      <c r="AN53" s="36"/>
      <c r="AO53" s="36"/>
      <c r="AP53" s="36"/>
      <c r="AQ53" s="36"/>
      <c r="AR53" s="36"/>
      <c r="AS53" s="36"/>
      <c r="AT53" s="37" t="s">
        <v>79</v>
      </c>
      <c r="AU53" s="36"/>
      <c r="AV53" s="36"/>
      <c r="AW53" s="36"/>
      <c r="AX53" s="36"/>
      <c r="AY53" s="36"/>
      <c r="AZ53" s="36"/>
      <c r="BA53" s="36"/>
      <c r="BB53" s="36"/>
      <c r="BC53" s="36"/>
      <c r="BD53" s="38" t="s">
        <v>59</v>
      </c>
      <c r="BE53" s="40"/>
      <c r="BF53" s="18"/>
      <c r="BG53" s="16"/>
      <c r="BH53" s="108" t="s">
        <v>100</v>
      </c>
    </row>
    <row r="54" spans="1:60" s="9" customFormat="1" ht="27" customHeight="1">
      <c r="A54" s="1"/>
      <c r="B54" s="32">
        <v>35</v>
      </c>
      <c r="C54" s="33" t="s">
        <v>60</v>
      </c>
      <c r="D54" s="45" t="s">
        <v>70</v>
      </c>
      <c r="E54" s="45" t="s">
        <v>68</v>
      </c>
      <c r="F54" s="45" t="s">
        <v>61</v>
      </c>
      <c r="G54" s="45" t="s">
        <v>71</v>
      </c>
      <c r="H54" s="45" t="s">
        <v>69</v>
      </c>
      <c r="I54" s="45" t="s">
        <v>84</v>
      </c>
      <c r="J54" s="36"/>
      <c r="K54" s="36" t="s">
        <v>68</v>
      </c>
      <c r="L54" s="37" t="s">
        <v>62</v>
      </c>
      <c r="M54" s="37" t="s">
        <v>63</v>
      </c>
      <c r="N54" s="36" t="s">
        <v>93</v>
      </c>
      <c r="O54" s="37" t="s">
        <v>64</v>
      </c>
      <c r="P54" s="37" t="s">
        <v>62</v>
      </c>
      <c r="Q54" s="37" t="s">
        <v>65</v>
      </c>
      <c r="R54" s="37" t="s">
        <v>57</v>
      </c>
      <c r="S54" s="37" t="s">
        <v>66</v>
      </c>
      <c r="T54" s="37" t="s">
        <v>58</v>
      </c>
      <c r="U54" s="37" t="s">
        <v>58</v>
      </c>
      <c r="V54" s="37" t="s">
        <v>63</v>
      </c>
      <c r="W54" s="37" t="s">
        <v>79</v>
      </c>
      <c r="X54" s="37" t="s">
        <v>70</v>
      </c>
      <c r="Y54" s="37" t="s">
        <v>71</v>
      </c>
      <c r="Z54" s="37" t="s">
        <v>58</v>
      </c>
      <c r="AA54" s="37">
        <v>1E-3</v>
      </c>
      <c r="AB54" s="37">
        <v>3.5</v>
      </c>
      <c r="AC54" s="37" t="s">
        <v>67</v>
      </c>
      <c r="AD54" s="37">
        <v>0.02</v>
      </c>
      <c r="AE54" s="51" t="s">
        <v>87</v>
      </c>
      <c r="AF54" s="54" t="s">
        <v>59</v>
      </c>
      <c r="AG54" s="6"/>
      <c r="AH54" s="108">
        <f t="shared" si="1"/>
        <v>35</v>
      </c>
      <c r="AI54" s="33" t="str">
        <f t="shared" si="1"/>
        <v>延岡市</v>
      </c>
      <c r="AJ54" s="109" t="s">
        <v>90</v>
      </c>
      <c r="AK54" s="36"/>
      <c r="AL54" s="36"/>
      <c r="AM54" s="36"/>
      <c r="AN54" s="36"/>
      <c r="AO54" s="36"/>
      <c r="AP54" s="36"/>
      <c r="AQ54" s="36"/>
      <c r="AR54" s="36"/>
      <c r="AS54" s="36"/>
      <c r="AT54" s="37" t="s">
        <v>79</v>
      </c>
      <c r="AU54" s="36"/>
      <c r="AV54" s="36"/>
      <c r="AW54" s="36"/>
      <c r="AX54" s="36"/>
      <c r="AY54" s="36"/>
      <c r="AZ54" s="36"/>
      <c r="BA54" s="36"/>
      <c r="BB54" s="36"/>
      <c r="BC54" s="36"/>
      <c r="BD54" s="38" t="s">
        <v>59</v>
      </c>
      <c r="BE54" s="40"/>
      <c r="BF54" s="18"/>
      <c r="BG54" s="16"/>
      <c r="BH54" s="108" t="s">
        <v>101</v>
      </c>
    </row>
    <row r="55" spans="1:60" s="9" customFormat="1" ht="27" customHeight="1">
      <c r="A55" s="1"/>
      <c r="B55" s="32">
        <v>36</v>
      </c>
      <c r="C55" s="33" t="s">
        <v>60</v>
      </c>
      <c r="D55" s="45" t="s">
        <v>70</v>
      </c>
      <c r="E55" s="45" t="s">
        <v>68</v>
      </c>
      <c r="F55" s="45" t="s">
        <v>61</v>
      </c>
      <c r="G55" s="45" t="s">
        <v>71</v>
      </c>
      <c r="H55" s="45" t="s">
        <v>69</v>
      </c>
      <c r="I55" s="45" t="s">
        <v>84</v>
      </c>
      <c r="J55" s="36"/>
      <c r="K55" s="36" t="s">
        <v>68</v>
      </c>
      <c r="L55" s="37" t="s">
        <v>62</v>
      </c>
      <c r="M55" s="37" t="s">
        <v>63</v>
      </c>
      <c r="N55" s="36" t="s">
        <v>93</v>
      </c>
      <c r="O55" s="37" t="s">
        <v>64</v>
      </c>
      <c r="P55" s="37" t="s">
        <v>62</v>
      </c>
      <c r="Q55" s="37" t="s">
        <v>65</v>
      </c>
      <c r="R55" s="37" t="s">
        <v>57</v>
      </c>
      <c r="S55" s="37" t="s">
        <v>66</v>
      </c>
      <c r="T55" s="37" t="s">
        <v>58</v>
      </c>
      <c r="U55" s="37" t="s">
        <v>58</v>
      </c>
      <c r="V55" s="37" t="s">
        <v>63</v>
      </c>
      <c r="W55" s="37" t="s">
        <v>79</v>
      </c>
      <c r="X55" s="37" t="s">
        <v>70</v>
      </c>
      <c r="Y55" s="37" t="s">
        <v>71</v>
      </c>
      <c r="Z55" s="37" t="s">
        <v>58</v>
      </c>
      <c r="AA55" s="37" t="s">
        <v>69</v>
      </c>
      <c r="AB55" s="37">
        <v>0.21</v>
      </c>
      <c r="AC55" s="37" t="s">
        <v>67</v>
      </c>
      <c r="AD55" s="37" t="s">
        <v>94</v>
      </c>
      <c r="AE55" s="51" t="s">
        <v>87</v>
      </c>
      <c r="AF55" s="54" t="s">
        <v>59</v>
      </c>
      <c r="AG55" s="6"/>
      <c r="AH55" s="108">
        <f t="shared" si="1"/>
        <v>36</v>
      </c>
      <c r="AI55" s="33" t="str">
        <f t="shared" si="1"/>
        <v>延岡市</v>
      </c>
      <c r="AJ55" s="109" t="s">
        <v>90</v>
      </c>
      <c r="AK55" s="36"/>
      <c r="AL55" s="36"/>
      <c r="AM55" s="36"/>
      <c r="AN55" s="36"/>
      <c r="AO55" s="36"/>
      <c r="AP55" s="36"/>
      <c r="AQ55" s="36"/>
      <c r="AR55" s="36"/>
      <c r="AS55" s="36"/>
      <c r="AT55" s="37" t="s">
        <v>79</v>
      </c>
      <c r="AU55" s="36"/>
      <c r="AV55" s="36"/>
      <c r="AW55" s="36"/>
      <c r="AX55" s="36"/>
      <c r="AY55" s="36"/>
      <c r="AZ55" s="36"/>
      <c r="BA55" s="36"/>
      <c r="BB55" s="36"/>
      <c r="BC55" s="36"/>
      <c r="BD55" s="38" t="s">
        <v>59</v>
      </c>
      <c r="BE55" s="40"/>
      <c r="BF55" s="18"/>
      <c r="BG55" s="16"/>
      <c r="BH55" s="108" t="s">
        <v>102</v>
      </c>
    </row>
    <row r="56" spans="1:60" s="9" customFormat="1" ht="27" customHeight="1">
      <c r="A56" s="1"/>
      <c r="B56" s="32">
        <v>37</v>
      </c>
      <c r="C56" s="74" t="s">
        <v>60</v>
      </c>
      <c r="D56" s="45" t="s">
        <v>70</v>
      </c>
      <c r="E56" s="45" t="s">
        <v>68</v>
      </c>
      <c r="F56" s="45" t="s">
        <v>61</v>
      </c>
      <c r="G56" s="45" t="s">
        <v>71</v>
      </c>
      <c r="H56" s="45" t="s">
        <v>69</v>
      </c>
      <c r="I56" s="45" t="s">
        <v>84</v>
      </c>
      <c r="J56" s="36"/>
      <c r="K56" s="36" t="s">
        <v>68</v>
      </c>
      <c r="L56" s="37" t="s">
        <v>62</v>
      </c>
      <c r="M56" s="37" t="s">
        <v>63</v>
      </c>
      <c r="N56" s="36" t="s">
        <v>93</v>
      </c>
      <c r="O56" s="37" t="s">
        <v>64</v>
      </c>
      <c r="P56" s="37" t="s">
        <v>62</v>
      </c>
      <c r="Q56" s="37" t="s">
        <v>65</v>
      </c>
      <c r="R56" s="37" t="s">
        <v>57</v>
      </c>
      <c r="S56" s="37" t="s">
        <v>66</v>
      </c>
      <c r="T56" s="37" t="s">
        <v>58</v>
      </c>
      <c r="U56" s="37" t="s">
        <v>58</v>
      </c>
      <c r="V56" s="37" t="s">
        <v>63</v>
      </c>
      <c r="W56" s="37" t="s">
        <v>79</v>
      </c>
      <c r="X56" s="37" t="s">
        <v>70</v>
      </c>
      <c r="Y56" s="37" t="s">
        <v>71</v>
      </c>
      <c r="Z56" s="37" t="s">
        <v>58</v>
      </c>
      <c r="AA56" s="37" t="s">
        <v>69</v>
      </c>
      <c r="AB56" s="46">
        <v>2</v>
      </c>
      <c r="AC56" s="37" t="s">
        <v>67</v>
      </c>
      <c r="AD56" s="37">
        <v>0.01</v>
      </c>
      <c r="AE56" s="51" t="s">
        <v>87</v>
      </c>
      <c r="AF56" s="54" t="s">
        <v>59</v>
      </c>
      <c r="AG56" s="6"/>
      <c r="AH56" s="108">
        <f t="shared" si="1"/>
        <v>37</v>
      </c>
      <c r="AI56" s="33" t="str">
        <f t="shared" si="1"/>
        <v>延岡市</v>
      </c>
      <c r="AJ56" s="109" t="s">
        <v>90</v>
      </c>
      <c r="AK56" s="36"/>
      <c r="AL56" s="36"/>
      <c r="AM56" s="36"/>
      <c r="AN56" s="36"/>
      <c r="AO56" s="36"/>
      <c r="AP56" s="36"/>
      <c r="AQ56" s="36"/>
      <c r="AR56" s="36"/>
      <c r="AS56" s="36"/>
      <c r="AT56" s="37" t="s">
        <v>79</v>
      </c>
      <c r="AU56" s="36"/>
      <c r="AV56" s="36"/>
      <c r="AW56" s="36"/>
      <c r="AX56" s="36"/>
      <c r="AY56" s="36"/>
      <c r="AZ56" s="36"/>
      <c r="BA56" s="36"/>
      <c r="BB56" s="36"/>
      <c r="BC56" s="36"/>
      <c r="BD56" s="38" t="s">
        <v>59</v>
      </c>
      <c r="BE56" s="40"/>
      <c r="BF56" s="18"/>
      <c r="BG56" s="16"/>
      <c r="BH56" s="111" t="s">
        <v>103</v>
      </c>
    </row>
    <row r="57" spans="1:60" s="9" customFormat="1" ht="27" customHeight="1">
      <c r="A57" s="1"/>
      <c r="B57" s="32">
        <v>38</v>
      </c>
      <c r="C57" s="33" t="s">
        <v>104</v>
      </c>
      <c r="D57" s="45" t="s">
        <v>70</v>
      </c>
      <c r="E57" s="45" t="s">
        <v>68</v>
      </c>
      <c r="F57" s="45" t="s">
        <v>61</v>
      </c>
      <c r="G57" s="45" t="s">
        <v>71</v>
      </c>
      <c r="H57" s="45" t="s">
        <v>69</v>
      </c>
      <c r="I57" s="45" t="s">
        <v>84</v>
      </c>
      <c r="J57" s="36"/>
      <c r="K57" s="36" t="s">
        <v>68</v>
      </c>
      <c r="L57" s="37" t="s">
        <v>62</v>
      </c>
      <c r="M57" s="37" t="s">
        <v>63</v>
      </c>
      <c r="N57" s="36" t="s">
        <v>93</v>
      </c>
      <c r="O57" s="37" t="s">
        <v>64</v>
      </c>
      <c r="P57" s="37" t="s">
        <v>62</v>
      </c>
      <c r="Q57" s="37" t="s">
        <v>65</v>
      </c>
      <c r="R57" s="37" t="s">
        <v>57</v>
      </c>
      <c r="S57" s="37" t="s">
        <v>66</v>
      </c>
      <c r="T57" s="37" t="s">
        <v>58</v>
      </c>
      <c r="U57" s="37" t="s">
        <v>58</v>
      </c>
      <c r="V57" s="37" t="s">
        <v>63</v>
      </c>
      <c r="W57" s="37" t="s">
        <v>79</v>
      </c>
      <c r="X57" s="37" t="s">
        <v>70</v>
      </c>
      <c r="Y57" s="37" t="s">
        <v>71</v>
      </c>
      <c r="Z57" s="37" t="s">
        <v>58</v>
      </c>
      <c r="AA57" s="37" t="s">
        <v>69</v>
      </c>
      <c r="AB57" s="110">
        <v>0.95</v>
      </c>
      <c r="AC57" s="37" t="s">
        <v>67</v>
      </c>
      <c r="AD57" s="37">
        <v>0.01</v>
      </c>
      <c r="AE57" s="51" t="s">
        <v>87</v>
      </c>
      <c r="AF57" s="54" t="s">
        <v>59</v>
      </c>
      <c r="AG57" s="6"/>
      <c r="AH57" s="108">
        <f t="shared" si="1"/>
        <v>38</v>
      </c>
      <c r="AI57" s="33" t="str">
        <f t="shared" si="1"/>
        <v>美郷町</v>
      </c>
      <c r="AJ57" s="109" t="s">
        <v>90</v>
      </c>
      <c r="AK57" s="36"/>
      <c r="AL57" s="36"/>
      <c r="AM57" s="36"/>
      <c r="AN57" s="36"/>
      <c r="AO57" s="36"/>
      <c r="AP57" s="36"/>
      <c r="AQ57" s="36"/>
      <c r="AR57" s="36"/>
      <c r="AS57" s="36"/>
      <c r="AT57" s="37" t="s">
        <v>79</v>
      </c>
      <c r="AU57" s="36"/>
      <c r="AV57" s="36"/>
      <c r="AW57" s="36"/>
      <c r="AX57" s="36"/>
      <c r="AY57" s="36"/>
      <c r="AZ57" s="36"/>
      <c r="BA57" s="36"/>
      <c r="BB57" s="36"/>
      <c r="BC57" s="36"/>
      <c r="BD57" s="38" t="s">
        <v>59</v>
      </c>
      <c r="BE57" s="40" t="s">
        <v>105</v>
      </c>
      <c r="BF57" s="18"/>
      <c r="BG57" s="16"/>
      <c r="BH57" s="97" t="s">
        <v>106</v>
      </c>
    </row>
    <row r="58" spans="1:60" s="9" customFormat="1" ht="27" customHeight="1">
      <c r="A58" s="1"/>
      <c r="B58" s="32">
        <v>39</v>
      </c>
      <c r="C58" s="33" t="s">
        <v>73</v>
      </c>
      <c r="D58" s="45" t="s">
        <v>70</v>
      </c>
      <c r="E58" s="45" t="s">
        <v>68</v>
      </c>
      <c r="F58" s="45" t="s">
        <v>61</v>
      </c>
      <c r="G58" s="45" t="s">
        <v>71</v>
      </c>
      <c r="H58" s="45" t="s">
        <v>69</v>
      </c>
      <c r="I58" s="45" t="s">
        <v>84</v>
      </c>
      <c r="J58" s="36"/>
      <c r="K58" s="36" t="s">
        <v>68</v>
      </c>
      <c r="L58" s="37" t="s">
        <v>62</v>
      </c>
      <c r="M58" s="37" t="s">
        <v>63</v>
      </c>
      <c r="N58" s="36" t="s">
        <v>93</v>
      </c>
      <c r="O58" s="37" t="s">
        <v>64</v>
      </c>
      <c r="P58" s="37" t="s">
        <v>62</v>
      </c>
      <c r="Q58" s="37" t="s">
        <v>65</v>
      </c>
      <c r="R58" s="37" t="s">
        <v>57</v>
      </c>
      <c r="S58" s="37" t="s">
        <v>66</v>
      </c>
      <c r="T58" s="37" t="s">
        <v>58</v>
      </c>
      <c r="U58" s="37" t="s">
        <v>58</v>
      </c>
      <c r="V58" s="37" t="s">
        <v>63</v>
      </c>
      <c r="W58" s="37" t="s">
        <v>79</v>
      </c>
      <c r="X58" s="37" t="s">
        <v>70</v>
      </c>
      <c r="Y58" s="37" t="s">
        <v>71</v>
      </c>
      <c r="Z58" s="37" t="s">
        <v>58</v>
      </c>
      <c r="AA58" s="37" t="s">
        <v>69</v>
      </c>
      <c r="AB58" s="110">
        <v>0.31</v>
      </c>
      <c r="AC58" s="37" t="s">
        <v>67</v>
      </c>
      <c r="AD58" s="37">
        <v>0.01</v>
      </c>
      <c r="AE58" s="51" t="s">
        <v>87</v>
      </c>
      <c r="AF58" s="112" t="s">
        <v>59</v>
      </c>
      <c r="AG58" s="6"/>
      <c r="AH58" s="108">
        <f t="shared" si="1"/>
        <v>39</v>
      </c>
      <c r="AI58" s="33" t="str">
        <f t="shared" si="1"/>
        <v>門川町</v>
      </c>
      <c r="AJ58" s="109" t="s">
        <v>90</v>
      </c>
      <c r="AK58" s="36"/>
      <c r="AL58" s="36"/>
      <c r="AM58" s="36"/>
      <c r="AN58" s="36"/>
      <c r="AO58" s="36"/>
      <c r="AP58" s="36"/>
      <c r="AQ58" s="36"/>
      <c r="AR58" s="36"/>
      <c r="AS58" s="36"/>
      <c r="AT58" s="37" t="s">
        <v>79</v>
      </c>
      <c r="AU58" s="36"/>
      <c r="AV58" s="36"/>
      <c r="AW58" s="36"/>
      <c r="AX58" s="36"/>
      <c r="AY58" s="36"/>
      <c r="AZ58" s="36"/>
      <c r="BA58" s="36"/>
      <c r="BB58" s="36"/>
      <c r="BC58" s="36"/>
      <c r="BD58" s="38" t="s">
        <v>59</v>
      </c>
      <c r="BE58" s="40"/>
      <c r="BF58" s="18"/>
      <c r="BG58" s="16"/>
      <c r="BH58" s="108" t="s">
        <v>107</v>
      </c>
    </row>
    <row r="59" spans="1:60" s="9" customFormat="1" ht="27" customHeight="1">
      <c r="A59" s="1"/>
      <c r="B59" s="32">
        <v>40</v>
      </c>
      <c r="C59" s="33" t="s">
        <v>73</v>
      </c>
      <c r="D59" s="45" t="s">
        <v>70</v>
      </c>
      <c r="E59" s="45" t="s">
        <v>68</v>
      </c>
      <c r="F59" s="45" t="s">
        <v>61</v>
      </c>
      <c r="G59" s="45" t="s">
        <v>71</v>
      </c>
      <c r="H59" s="113">
        <v>1E-3</v>
      </c>
      <c r="I59" s="45" t="s">
        <v>84</v>
      </c>
      <c r="J59" s="48"/>
      <c r="K59" s="36" t="s">
        <v>68</v>
      </c>
      <c r="L59" s="37" t="s">
        <v>62</v>
      </c>
      <c r="M59" s="37" t="s">
        <v>63</v>
      </c>
      <c r="N59" s="36" t="s">
        <v>93</v>
      </c>
      <c r="O59" s="37" t="s">
        <v>64</v>
      </c>
      <c r="P59" s="37" t="s">
        <v>62</v>
      </c>
      <c r="Q59" s="37" t="s">
        <v>65</v>
      </c>
      <c r="R59" s="37" t="s">
        <v>57</v>
      </c>
      <c r="S59" s="37" t="s">
        <v>66</v>
      </c>
      <c r="T59" s="37" t="s">
        <v>58</v>
      </c>
      <c r="U59" s="37" t="s">
        <v>58</v>
      </c>
      <c r="V59" s="37" t="s">
        <v>63</v>
      </c>
      <c r="W59" s="37" t="s">
        <v>79</v>
      </c>
      <c r="X59" s="37" t="s">
        <v>70</v>
      </c>
      <c r="Y59" s="37" t="s">
        <v>71</v>
      </c>
      <c r="Z59" s="37" t="s">
        <v>58</v>
      </c>
      <c r="AA59" s="37" t="s">
        <v>69</v>
      </c>
      <c r="AB59" s="110">
        <v>0.14000000000000001</v>
      </c>
      <c r="AC59" s="37" t="s">
        <v>67</v>
      </c>
      <c r="AD59" s="37">
        <v>0.01</v>
      </c>
      <c r="AE59" s="66" t="s">
        <v>87</v>
      </c>
      <c r="AF59" s="54" t="s">
        <v>59</v>
      </c>
      <c r="AG59" s="6"/>
      <c r="AH59" s="114">
        <f t="shared" si="1"/>
        <v>40</v>
      </c>
      <c r="AI59" s="33" t="str">
        <f t="shared" si="1"/>
        <v>門川町</v>
      </c>
      <c r="AJ59" s="109" t="s">
        <v>90</v>
      </c>
      <c r="AK59" s="48"/>
      <c r="AL59" s="48"/>
      <c r="AM59" s="48"/>
      <c r="AN59" s="48"/>
      <c r="AO59" s="48"/>
      <c r="AP59" s="48"/>
      <c r="AQ59" s="115"/>
      <c r="AR59" s="48"/>
      <c r="AS59" s="48"/>
      <c r="AT59" s="37" t="s">
        <v>79</v>
      </c>
      <c r="AU59" s="48"/>
      <c r="AV59" s="48"/>
      <c r="AW59" s="48"/>
      <c r="AX59" s="48"/>
      <c r="AY59" s="115"/>
      <c r="AZ59" s="48"/>
      <c r="BA59" s="48"/>
      <c r="BB59" s="48"/>
      <c r="BC59" s="48"/>
      <c r="BD59" s="38" t="s">
        <v>59</v>
      </c>
      <c r="BE59" s="50"/>
      <c r="BF59" s="18"/>
      <c r="BG59" s="16"/>
      <c r="BH59" s="108" t="s">
        <v>108</v>
      </c>
    </row>
    <row r="60" spans="1:60" s="9" customFormat="1" ht="27" customHeight="1">
      <c r="A60" s="1"/>
      <c r="B60" s="32">
        <v>41</v>
      </c>
      <c r="C60" s="33" t="s">
        <v>72</v>
      </c>
      <c r="D60" s="45" t="s">
        <v>70</v>
      </c>
      <c r="E60" s="45" t="s">
        <v>68</v>
      </c>
      <c r="F60" s="45" t="s">
        <v>61</v>
      </c>
      <c r="G60" s="45" t="s">
        <v>71</v>
      </c>
      <c r="H60" s="45" t="s">
        <v>69</v>
      </c>
      <c r="I60" s="45" t="s">
        <v>84</v>
      </c>
      <c r="J60" s="36"/>
      <c r="K60" s="36" t="s">
        <v>68</v>
      </c>
      <c r="L60" s="37" t="s">
        <v>62</v>
      </c>
      <c r="M60" s="37" t="s">
        <v>63</v>
      </c>
      <c r="N60" s="36" t="s">
        <v>93</v>
      </c>
      <c r="O60" s="116">
        <v>5.9999999999999995E-4</v>
      </c>
      <c r="P60" s="37" t="s">
        <v>62</v>
      </c>
      <c r="Q60" s="37" t="s">
        <v>65</v>
      </c>
      <c r="R60" s="37" t="s">
        <v>57</v>
      </c>
      <c r="S60" s="37" t="s">
        <v>66</v>
      </c>
      <c r="T60" s="37" t="s">
        <v>58</v>
      </c>
      <c r="U60" s="37" t="s">
        <v>58</v>
      </c>
      <c r="V60" s="37" t="s">
        <v>63</v>
      </c>
      <c r="W60" s="37" t="s">
        <v>79</v>
      </c>
      <c r="X60" s="37" t="s">
        <v>70</v>
      </c>
      <c r="Y60" s="37" t="s">
        <v>71</v>
      </c>
      <c r="Z60" s="37" t="s">
        <v>58</v>
      </c>
      <c r="AA60" s="37" t="s">
        <v>69</v>
      </c>
      <c r="AB60" s="110">
        <v>0.34</v>
      </c>
      <c r="AC60" s="37" t="s">
        <v>67</v>
      </c>
      <c r="AD60" s="37">
        <v>0.01</v>
      </c>
      <c r="AE60" s="51" t="s">
        <v>87</v>
      </c>
      <c r="AF60" s="54" t="s">
        <v>59</v>
      </c>
      <c r="AG60" s="6"/>
      <c r="AH60" s="108">
        <f t="shared" si="1"/>
        <v>41</v>
      </c>
      <c r="AI60" s="33" t="str">
        <f t="shared" si="1"/>
        <v>日向市</v>
      </c>
      <c r="AJ60" s="109" t="s">
        <v>90</v>
      </c>
      <c r="AK60" s="36"/>
      <c r="AL60" s="36"/>
      <c r="AM60" s="36"/>
      <c r="AN60" s="36"/>
      <c r="AO60" s="36"/>
      <c r="AP60" s="36"/>
      <c r="AQ60" s="36"/>
      <c r="AR60" s="36"/>
      <c r="AS60" s="36"/>
      <c r="AT60" s="37" t="s">
        <v>79</v>
      </c>
      <c r="AU60" s="36"/>
      <c r="AV60" s="36"/>
      <c r="AW60" s="36"/>
      <c r="AX60" s="36"/>
      <c r="AY60" s="36"/>
      <c r="AZ60" s="36"/>
      <c r="BA60" s="36"/>
      <c r="BB60" s="36"/>
      <c r="BC60" s="36"/>
      <c r="BD60" s="38" t="s">
        <v>59</v>
      </c>
      <c r="BE60" s="40" t="s">
        <v>109</v>
      </c>
      <c r="BF60" s="18"/>
      <c r="BG60" s="16"/>
      <c r="BH60" s="108" t="s">
        <v>110</v>
      </c>
    </row>
    <row r="61" spans="1:60" s="9" customFormat="1" ht="27" customHeight="1">
      <c r="A61" s="1"/>
      <c r="B61" s="32">
        <v>42</v>
      </c>
      <c r="C61" s="33" t="s">
        <v>72</v>
      </c>
      <c r="D61" s="45" t="s">
        <v>70</v>
      </c>
      <c r="E61" s="45" t="s">
        <v>68</v>
      </c>
      <c r="F61" s="45" t="s">
        <v>61</v>
      </c>
      <c r="G61" s="45" t="s">
        <v>71</v>
      </c>
      <c r="H61" s="45" t="s">
        <v>69</v>
      </c>
      <c r="I61" s="45" t="s">
        <v>84</v>
      </c>
      <c r="J61" s="36"/>
      <c r="K61" s="36" t="s">
        <v>68</v>
      </c>
      <c r="L61" s="37" t="s">
        <v>62</v>
      </c>
      <c r="M61" s="37" t="s">
        <v>63</v>
      </c>
      <c r="N61" s="36" t="s">
        <v>93</v>
      </c>
      <c r="O61" s="37" t="s">
        <v>64</v>
      </c>
      <c r="P61" s="37" t="s">
        <v>62</v>
      </c>
      <c r="Q61" s="37" t="s">
        <v>65</v>
      </c>
      <c r="R61" s="37" t="s">
        <v>57</v>
      </c>
      <c r="S61" s="37" t="s">
        <v>66</v>
      </c>
      <c r="T61" s="37" t="s">
        <v>58</v>
      </c>
      <c r="U61" s="37" t="s">
        <v>58</v>
      </c>
      <c r="V61" s="37" t="s">
        <v>63</v>
      </c>
      <c r="W61" s="37" t="s">
        <v>79</v>
      </c>
      <c r="X61" s="37" t="s">
        <v>70</v>
      </c>
      <c r="Y61" s="37" t="s">
        <v>71</v>
      </c>
      <c r="Z61" s="37" t="s">
        <v>58</v>
      </c>
      <c r="AA61" s="37" t="s">
        <v>69</v>
      </c>
      <c r="AB61" s="37">
        <v>0.88</v>
      </c>
      <c r="AC61" s="37">
        <v>0.09</v>
      </c>
      <c r="AD61" s="37">
        <v>0.01</v>
      </c>
      <c r="AE61" s="51" t="s">
        <v>87</v>
      </c>
      <c r="AF61" s="117" t="s">
        <v>59</v>
      </c>
      <c r="AG61" s="6"/>
      <c r="AH61" s="108">
        <f t="shared" si="1"/>
        <v>42</v>
      </c>
      <c r="AI61" s="33" t="str">
        <f t="shared" si="1"/>
        <v>日向市</v>
      </c>
      <c r="AJ61" s="109" t="s">
        <v>90</v>
      </c>
      <c r="AK61" s="36"/>
      <c r="AL61" s="36"/>
      <c r="AM61" s="36"/>
      <c r="AN61" s="36"/>
      <c r="AO61" s="36"/>
      <c r="AP61" s="36"/>
      <c r="AQ61" s="36"/>
      <c r="AR61" s="36"/>
      <c r="AS61" s="36"/>
      <c r="AT61" s="37" t="s">
        <v>79</v>
      </c>
      <c r="AU61" s="36"/>
      <c r="AV61" s="36"/>
      <c r="AW61" s="36"/>
      <c r="AX61" s="36"/>
      <c r="AY61" s="36"/>
      <c r="AZ61" s="36"/>
      <c r="BA61" s="36"/>
      <c r="BB61" s="36"/>
      <c r="BC61" s="36"/>
      <c r="BD61" s="51" t="s">
        <v>59</v>
      </c>
      <c r="BE61" s="40"/>
      <c r="BF61" s="18"/>
      <c r="BG61" s="16"/>
      <c r="BH61" s="108" t="s">
        <v>111</v>
      </c>
    </row>
    <row r="62" spans="1:60" s="9" customFormat="1" ht="27" customHeight="1">
      <c r="A62" s="1"/>
      <c r="B62" s="32">
        <v>43</v>
      </c>
      <c r="C62" s="33" t="s">
        <v>72</v>
      </c>
      <c r="D62" s="45" t="s">
        <v>70</v>
      </c>
      <c r="E62" s="45" t="s">
        <v>68</v>
      </c>
      <c r="F62" s="45" t="s">
        <v>61</v>
      </c>
      <c r="G62" s="45" t="s">
        <v>71</v>
      </c>
      <c r="H62" s="45" t="s">
        <v>69</v>
      </c>
      <c r="I62" s="45" t="s">
        <v>84</v>
      </c>
      <c r="J62" s="36"/>
      <c r="K62" s="36" t="s">
        <v>68</v>
      </c>
      <c r="L62" s="37" t="s">
        <v>62</v>
      </c>
      <c r="M62" s="37" t="s">
        <v>63</v>
      </c>
      <c r="N62" s="36" t="s">
        <v>93</v>
      </c>
      <c r="O62" s="37" t="s">
        <v>64</v>
      </c>
      <c r="P62" s="37" t="s">
        <v>62</v>
      </c>
      <c r="Q62" s="37" t="s">
        <v>65</v>
      </c>
      <c r="R62" s="37" t="s">
        <v>57</v>
      </c>
      <c r="S62" s="37" t="s">
        <v>66</v>
      </c>
      <c r="T62" s="37" t="s">
        <v>58</v>
      </c>
      <c r="U62" s="37" t="s">
        <v>58</v>
      </c>
      <c r="V62" s="37" t="s">
        <v>63</v>
      </c>
      <c r="W62" s="37" t="s">
        <v>79</v>
      </c>
      <c r="X62" s="37" t="s">
        <v>70</v>
      </c>
      <c r="Y62" s="37" t="s">
        <v>71</v>
      </c>
      <c r="Z62" s="37" t="s">
        <v>58</v>
      </c>
      <c r="AA62" s="37" t="s">
        <v>69</v>
      </c>
      <c r="AB62" s="37">
        <v>1.4</v>
      </c>
      <c r="AC62" s="37" t="s">
        <v>67</v>
      </c>
      <c r="AD62" s="37">
        <v>0.01</v>
      </c>
      <c r="AE62" s="118" t="s">
        <v>87</v>
      </c>
      <c r="AF62" s="117" t="s">
        <v>59</v>
      </c>
      <c r="AG62" s="6"/>
      <c r="AH62" s="108">
        <f t="shared" si="1"/>
        <v>43</v>
      </c>
      <c r="AI62" s="33" t="str">
        <f t="shared" si="1"/>
        <v>日向市</v>
      </c>
      <c r="AJ62" s="109" t="s">
        <v>90</v>
      </c>
      <c r="AK62" s="36"/>
      <c r="AL62" s="36"/>
      <c r="AM62" s="36"/>
      <c r="AN62" s="36"/>
      <c r="AO62" s="36"/>
      <c r="AP62" s="36"/>
      <c r="AQ62" s="36"/>
      <c r="AR62" s="36"/>
      <c r="AS62" s="36"/>
      <c r="AT62" s="37" t="s">
        <v>79</v>
      </c>
      <c r="AU62" s="36"/>
      <c r="AV62" s="36"/>
      <c r="AW62" s="36"/>
      <c r="AX62" s="36"/>
      <c r="AY62" s="36"/>
      <c r="AZ62" s="36"/>
      <c r="BA62" s="36"/>
      <c r="BB62" s="36"/>
      <c r="BC62" s="36"/>
      <c r="BD62" s="51" t="s">
        <v>59</v>
      </c>
      <c r="BE62" s="40"/>
      <c r="BF62" s="18"/>
      <c r="BG62" s="16"/>
      <c r="BH62" s="108" t="s">
        <v>112</v>
      </c>
    </row>
    <row r="63" spans="1:60" s="9" customFormat="1" ht="27" customHeight="1">
      <c r="A63" s="1"/>
      <c r="B63" s="32">
        <v>44</v>
      </c>
      <c r="C63" s="33" t="s">
        <v>113</v>
      </c>
      <c r="D63" s="45" t="s">
        <v>70</v>
      </c>
      <c r="E63" s="45" t="s">
        <v>68</v>
      </c>
      <c r="F63" s="45" t="s">
        <v>61</v>
      </c>
      <c r="G63" s="45" t="s">
        <v>71</v>
      </c>
      <c r="H63" s="45" t="s">
        <v>69</v>
      </c>
      <c r="I63" s="45" t="s">
        <v>84</v>
      </c>
      <c r="J63" s="36"/>
      <c r="K63" s="36" t="s">
        <v>68</v>
      </c>
      <c r="L63" s="37" t="s">
        <v>62</v>
      </c>
      <c r="M63" s="37" t="s">
        <v>63</v>
      </c>
      <c r="N63" s="36" t="s">
        <v>93</v>
      </c>
      <c r="O63" s="37" t="s">
        <v>64</v>
      </c>
      <c r="P63" s="37" t="s">
        <v>62</v>
      </c>
      <c r="Q63" s="37" t="s">
        <v>65</v>
      </c>
      <c r="R63" s="37" t="s">
        <v>57</v>
      </c>
      <c r="S63" s="37" t="s">
        <v>66</v>
      </c>
      <c r="T63" s="37" t="s">
        <v>58</v>
      </c>
      <c r="U63" s="37" t="s">
        <v>58</v>
      </c>
      <c r="V63" s="37" t="s">
        <v>63</v>
      </c>
      <c r="W63" s="37" t="s">
        <v>79</v>
      </c>
      <c r="X63" s="37" t="s">
        <v>70</v>
      </c>
      <c r="Y63" s="37" t="s">
        <v>71</v>
      </c>
      <c r="Z63" s="37" t="s">
        <v>58</v>
      </c>
      <c r="AA63" s="37" t="s">
        <v>69</v>
      </c>
      <c r="AB63" s="37">
        <v>0.21</v>
      </c>
      <c r="AC63" s="37" t="s">
        <v>67</v>
      </c>
      <c r="AD63" s="37">
        <v>0.01</v>
      </c>
      <c r="AE63" s="36" t="s">
        <v>87</v>
      </c>
      <c r="AF63" s="51" t="s">
        <v>59</v>
      </c>
      <c r="AG63" s="6"/>
      <c r="AH63" s="108">
        <f t="shared" si="1"/>
        <v>44</v>
      </c>
      <c r="AI63" s="33" t="str">
        <f t="shared" si="1"/>
        <v>西米良村</v>
      </c>
      <c r="AJ63" s="109" t="s">
        <v>90</v>
      </c>
      <c r="AK63" s="36"/>
      <c r="AL63" s="36"/>
      <c r="AM63" s="36"/>
      <c r="AN63" s="36"/>
      <c r="AO63" s="36"/>
      <c r="AP63" s="36"/>
      <c r="AQ63" s="36"/>
      <c r="AR63" s="36"/>
      <c r="AS63" s="36"/>
      <c r="AT63" s="37" t="s">
        <v>79</v>
      </c>
      <c r="AU63" s="36"/>
      <c r="AV63" s="36"/>
      <c r="AW63" s="36"/>
      <c r="AX63" s="36"/>
      <c r="AY63" s="36"/>
      <c r="AZ63" s="36"/>
      <c r="BA63" s="36"/>
      <c r="BB63" s="36"/>
      <c r="BC63" s="36"/>
      <c r="BD63" s="51" t="s">
        <v>59</v>
      </c>
      <c r="BE63" s="40"/>
      <c r="BF63" s="18"/>
      <c r="BG63" s="16"/>
      <c r="BH63" s="97" t="s">
        <v>114</v>
      </c>
    </row>
    <row r="64" spans="1:60" s="9" customFormat="1" ht="27" customHeight="1">
      <c r="A64" s="1"/>
      <c r="B64" s="32">
        <v>45</v>
      </c>
      <c r="C64" s="33" t="s">
        <v>74</v>
      </c>
      <c r="D64" s="45" t="s">
        <v>70</v>
      </c>
      <c r="E64" s="45" t="s">
        <v>68</v>
      </c>
      <c r="F64" s="45" t="s">
        <v>61</v>
      </c>
      <c r="G64" s="45" t="s">
        <v>71</v>
      </c>
      <c r="H64" s="45" t="s">
        <v>69</v>
      </c>
      <c r="I64" s="45" t="s">
        <v>84</v>
      </c>
      <c r="J64" s="36"/>
      <c r="K64" s="36" t="s">
        <v>68</v>
      </c>
      <c r="L64" s="37" t="s">
        <v>62</v>
      </c>
      <c r="M64" s="37" t="s">
        <v>63</v>
      </c>
      <c r="N64" s="36" t="s">
        <v>93</v>
      </c>
      <c r="O64" s="37" t="s">
        <v>64</v>
      </c>
      <c r="P64" s="37" t="s">
        <v>62</v>
      </c>
      <c r="Q64" s="37" t="s">
        <v>65</v>
      </c>
      <c r="R64" s="37" t="s">
        <v>57</v>
      </c>
      <c r="S64" s="37" t="s">
        <v>66</v>
      </c>
      <c r="T64" s="37" t="s">
        <v>58</v>
      </c>
      <c r="U64" s="37" t="s">
        <v>58</v>
      </c>
      <c r="V64" s="37" t="s">
        <v>63</v>
      </c>
      <c r="W64" s="37" t="s">
        <v>79</v>
      </c>
      <c r="X64" s="37" t="s">
        <v>70</v>
      </c>
      <c r="Y64" s="37" t="s">
        <v>71</v>
      </c>
      <c r="Z64" s="37" t="s">
        <v>58</v>
      </c>
      <c r="AA64" s="37" t="s">
        <v>69</v>
      </c>
      <c r="AB64" s="110">
        <v>3.9</v>
      </c>
      <c r="AC64" s="37" t="s">
        <v>67</v>
      </c>
      <c r="AD64" s="37">
        <v>0.01</v>
      </c>
      <c r="AE64" s="36" t="s">
        <v>87</v>
      </c>
      <c r="AF64" s="51" t="s">
        <v>59</v>
      </c>
      <c r="AG64" s="6"/>
      <c r="AH64" s="108">
        <f t="shared" si="1"/>
        <v>45</v>
      </c>
      <c r="AI64" s="33" t="str">
        <f t="shared" si="1"/>
        <v>川南町</v>
      </c>
      <c r="AJ64" s="109" t="s">
        <v>90</v>
      </c>
      <c r="AK64" s="36"/>
      <c r="AL64" s="36"/>
      <c r="AM64" s="36"/>
      <c r="AN64" s="36"/>
      <c r="AO64" s="36"/>
      <c r="AP64" s="36"/>
      <c r="AQ64" s="36"/>
      <c r="AR64" s="36"/>
      <c r="AS64" s="36"/>
      <c r="AT64" s="37" t="s">
        <v>79</v>
      </c>
      <c r="AU64" s="36"/>
      <c r="AV64" s="36"/>
      <c r="AW64" s="36"/>
      <c r="AX64" s="36"/>
      <c r="AY64" s="36"/>
      <c r="AZ64" s="36"/>
      <c r="BA64" s="36"/>
      <c r="BB64" s="36"/>
      <c r="BC64" s="36"/>
      <c r="BD64" s="51" t="s">
        <v>59</v>
      </c>
      <c r="BE64" s="50"/>
      <c r="BF64" s="18"/>
      <c r="BG64" s="16"/>
      <c r="BH64" s="108" t="s">
        <v>115</v>
      </c>
    </row>
    <row r="65" spans="1:60" s="9" customFormat="1" ht="27" customHeight="1">
      <c r="A65" s="1"/>
      <c r="B65" s="32">
        <v>46</v>
      </c>
      <c r="C65" s="33" t="s">
        <v>75</v>
      </c>
      <c r="D65" s="45" t="s">
        <v>70</v>
      </c>
      <c r="E65" s="45" t="s">
        <v>68</v>
      </c>
      <c r="F65" s="45" t="s">
        <v>61</v>
      </c>
      <c r="G65" s="45" t="s">
        <v>71</v>
      </c>
      <c r="H65" s="45" t="s">
        <v>69</v>
      </c>
      <c r="I65" s="45" t="s">
        <v>84</v>
      </c>
      <c r="J65" s="36"/>
      <c r="K65" s="36" t="s">
        <v>68</v>
      </c>
      <c r="L65" s="37" t="s">
        <v>62</v>
      </c>
      <c r="M65" s="37" t="s">
        <v>63</v>
      </c>
      <c r="N65" s="36" t="s">
        <v>93</v>
      </c>
      <c r="O65" s="37" t="s">
        <v>64</v>
      </c>
      <c r="P65" s="37" t="s">
        <v>62</v>
      </c>
      <c r="Q65" s="37" t="s">
        <v>65</v>
      </c>
      <c r="R65" s="37" t="s">
        <v>57</v>
      </c>
      <c r="S65" s="37" t="s">
        <v>66</v>
      </c>
      <c r="T65" s="37" t="s">
        <v>58</v>
      </c>
      <c r="U65" s="37" t="s">
        <v>58</v>
      </c>
      <c r="V65" s="37" t="s">
        <v>63</v>
      </c>
      <c r="W65" s="37" t="s">
        <v>79</v>
      </c>
      <c r="X65" s="37" t="s">
        <v>70</v>
      </c>
      <c r="Y65" s="37" t="s">
        <v>71</v>
      </c>
      <c r="Z65" s="37" t="s">
        <v>58</v>
      </c>
      <c r="AA65" s="37" t="s">
        <v>69</v>
      </c>
      <c r="AB65" s="110">
        <v>0.46</v>
      </c>
      <c r="AC65" s="37" t="s">
        <v>67</v>
      </c>
      <c r="AD65" s="37">
        <v>0.02</v>
      </c>
      <c r="AE65" s="36" t="s">
        <v>87</v>
      </c>
      <c r="AF65" s="51" t="s">
        <v>59</v>
      </c>
      <c r="AG65" s="6"/>
      <c r="AH65" s="108">
        <f t="shared" si="1"/>
        <v>46</v>
      </c>
      <c r="AI65" s="33" t="str">
        <f t="shared" si="1"/>
        <v>西都市</v>
      </c>
      <c r="AJ65" s="109" t="s">
        <v>90</v>
      </c>
      <c r="AK65" s="36"/>
      <c r="AL65" s="36"/>
      <c r="AM65" s="36"/>
      <c r="AN65" s="36"/>
      <c r="AO65" s="36"/>
      <c r="AP65" s="36"/>
      <c r="AQ65" s="36"/>
      <c r="AR65" s="36"/>
      <c r="AS65" s="36"/>
      <c r="AT65" s="37" t="s">
        <v>79</v>
      </c>
      <c r="AU65" s="36"/>
      <c r="AV65" s="36"/>
      <c r="AW65" s="36"/>
      <c r="AX65" s="36"/>
      <c r="AY65" s="36"/>
      <c r="AZ65" s="36"/>
      <c r="BA65" s="36"/>
      <c r="BB65" s="36"/>
      <c r="BC65" s="36"/>
      <c r="BD65" s="51" t="s">
        <v>59</v>
      </c>
      <c r="BE65" s="40"/>
      <c r="BF65" s="18"/>
      <c r="BG65" s="16"/>
      <c r="BH65" s="97" t="s">
        <v>116</v>
      </c>
    </row>
    <row r="66" spans="1:60" s="9" customFormat="1" ht="27" customHeight="1">
      <c r="A66" s="1"/>
      <c r="B66" s="32">
        <v>47</v>
      </c>
      <c r="C66" s="33" t="s">
        <v>75</v>
      </c>
      <c r="D66" s="45" t="s">
        <v>70</v>
      </c>
      <c r="E66" s="45" t="s">
        <v>68</v>
      </c>
      <c r="F66" s="45" t="s">
        <v>61</v>
      </c>
      <c r="G66" s="45" t="s">
        <v>71</v>
      </c>
      <c r="H66" s="45" t="s">
        <v>69</v>
      </c>
      <c r="I66" s="45" t="s">
        <v>84</v>
      </c>
      <c r="J66" s="36"/>
      <c r="K66" s="36" t="s">
        <v>68</v>
      </c>
      <c r="L66" s="37" t="s">
        <v>62</v>
      </c>
      <c r="M66" s="37" t="s">
        <v>63</v>
      </c>
      <c r="N66" s="36" t="s">
        <v>93</v>
      </c>
      <c r="O66" s="37" t="s">
        <v>64</v>
      </c>
      <c r="P66" s="37" t="s">
        <v>62</v>
      </c>
      <c r="Q66" s="37" t="s">
        <v>65</v>
      </c>
      <c r="R66" s="37" t="s">
        <v>57</v>
      </c>
      <c r="S66" s="37" t="s">
        <v>66</v>
      </c>
      <c r="T66" s="37" t="s">
        <v>58</v>
      </c>
      <c r="U66" s="37" t="s">
        <v>58</v>
      </c>
      <c r="V66" s="37" t="s">
        <v>63</v>
      </c>
      <c r="W66" s="37" t="s">
        <v>79</v>
      </c>
      <c r="X66" s="37" t="s">
        <v>70</v>
      </c>
      <c r="Y66" s="37" t="s">
        <v>71</v>
      </c>
      <c r="Z66" s="37" t="s">
        <v>58</v>
      </c>
      <c r="AA66" s="37" t="s">
        <v>69</v>
      </c>
      <c r="AB66" s="110">
        <v>1.3</v>
      </c>
      <c r="AC66" s="37" t="s">
        <v>67</v>
      </c>
      <c r="AD66" s="37">
        <v>0.02</v>
      </c>
      <c r="AE66" s="36" t="s">
        <v>87</v>
      </c>
      <c r="AF66" s="51" t="s">
        <v>59</v>
      </c>
      <c r="AG66" s="6"/>
      <c r="AH66" s="108">
        <f t="shared" si="1"/>
        <v>47</v>
      </c>
      <c r="AI66" s="33" t="str">
        <f t="shared" si="1"/>
        <v>西都市</v>
      </c>
      <c r="AJ66" s="109" t="s">
        <v>90</v>
      </c>
      <c r="AK66" s="36"/>
      <c r="AL66" s="36"/>
      <c r="AM66" s="36"/>
      <c r="AN66" s="36"/>
      <c r="AO66" s="36"/>
      <c r="AP66" s="36"/>
      <c r="AQ66" s="36"/>
      <c r="AR66" s="36"/>
      <c r="AS66" s="36"/>
      <c r="AT66" s="37" t="s">
        <v>79</v>
      </c>
      <c r="AU66" s="36"/>
      <c r="AV66" s="36"/>
      <c r="AW66" s="36"/>
      <c r="AX66" s="36"/>
      <c r="AY66" s="36"/>
      <c r="AZ66" s="36"/>
      <c r="BA66" s="36"/>
      <c r="BB66" s="36"/>
      <c r="BC66" s="36"/>
      <c r="BD66" s="51" t="s">
        <v>59</v>
      </c>
      <c r="BE66" s="40"/>
      <c r="BF66" s="18"/>
      <c r="BG66" s="16"/>
      <c r="BH66" s="108" t="s">
        <v>117</v>
      </c>
    </row>
    <row r="67" spans="1:60" s="9" customFormat="1" ht="27" customHeight="1">
      <c r="A67" s="1"/>
      <c r="B67" s="32">
        <v>48</v>
      </c>
      <c r="C67" s="33" t="s">
        <v>118</v>
      </c>
      <c r="D67" s="45" t="s">
        <v>70</v>
      </c>
      <c r="E67" s="45" t="s">
        <v>68</v>
      </c>
      <c r="F67" s="45" t="s">
        <v>61</v>
      </c>
      <c r="G67" s="45" t="s">
        <v>71</v>
      </c>
      <c r="H67" s="45" t="s">
        <v>69</v>
      </c>
      <c r="I67" s="45" t="s">
        <v>84</v>
      </c>
      <c r="J67" s="36"/>
      <c r="K67" s="48" t="s">
        <v>68</v>
      </c>
      <c r="L67" s="37" t="s">
        <v>62</v>
      </c>
      <c r="M67" s="37" t="s">
        <v>63</v>
      </c>
      <c r="N67" s="48" t="s">
        <v>93</v>
      </c>
      <c r="O67" s="37" t="s">
        <v>64</v>
      </c>
      <c r="P67" s="37" t="s">
        <v>62</v>
      </c>
      <c r="Q67" s="37" t="s">
        <v>65</v>
      </c>
      <c r="R67" s="37" t="s">
        <v>57</v>
      </c>
      <c r="S67" s="37" t="s">
        <v>66</v>
      </c>
      <c r="T67" s="37" t="s">
        <v>58</v>
      </c>
      <c r="U67" s="37" t="s">
        <v>58</v>
      </c>
      <c r="V67" s="37" t="s">
        <v>63</v>
      </c>
      <c r="W67" s="37" t="s">
        <v>79</v>
      </c>
      <c r="X67" s="37" t="s">
        <v>70</v>
      </c>
      <c r="Y67" s="37" t="s">
        <v>71</v>
      </c>
      <c r="Z67" s="37" t="s">
        <v>58</v>
      </c>
      <c r="AA67" s="37" t="s">
        <v>69</v>
      </c>
      <c r="AB67" s="37" t="s">
        <v>119</v>
      </c>
      <c r="AC67" s="37" t="s">
        <v>67</v>
      </c>
      <c r="AD67" s="37">
        <v>0.02</v>
      </c>
      <c r="AE67" s="36" t="s">
        <v>87</v>
      </c>
      <c r="AF67" s="51" t="s">
        <v>59</v>
      </c>
      <c r="AG67" s="6"/>
      <c r="AH67" s="108">
        <f t="shared" si="1"/>
        <v>48</v>
      </c>
      <c r="AI67" s="33" t="str">
        <f t="shared" si="1"/>
        <v>高鍋町</v>
      </c>
      <c r="AJ67" s="109" t="s">
        <v>90</v>
      </c>
      <c r="AK67" s="36"/>
      <c r="AL67" s="36"/>
      <c r="AM67" s="36"/>
      <c r="AN67" s="36"/>
      <c r="AO67" s="36"/>
      <c r="AP67" s="36"/>
      <c r="AQ67" s="36"/>
      <c r="AR67" s="36"/>
      <c r="AS67" s="36"/>
      <c r="AT67" s="37" t="s">
        <v>79</v>
      </c>
      <c r="AU67" s="36"/>
      <c r="AV67" s="36"/>
      <c r="AW67" s="36"/>
      <c r="AX67" s="36"/>
      <c r="AY67" s="36"/>
      <c r="AZ67" s="36"/>
      <c r="BA67" s="36"/>
      <c r="BB67" s="36"/>
      <c r="BC67" s="36"/>
      <c r="BD67" s="51" t="s">
        <v>59</v>
      </c>
      <c r="BE67" s="40"/>
      <c r="BF67" s="18"/>
      <c r="BG67" s="16"/>
      <c r="BH67" s="108" t="s">
        <v>120</v>
      </c>
    </row>
    <row r="68" spans="1:60" s="9" customFormat="1" ht="27" customHeight="1">
      <c r="A68" s="1"/>
      <c r="B68" s="32">
        <v>49</v>
      </c>
      <c r="C68" s="33" t="s">
        <v>81</v>
      </c>
      <c r="D68" s="45" t="s">
        <v>70</v>
      </c>
      <c r="E68" s="45" t="s">
        <v>68</v>
      </c>
      <c r="F68" s="45" t="s">
        <v>61</v>
      </c>
      <c r="G68" s="45" t="s">
        <v>71</v>
      </c>
      <c r="H68" s="45" t="s">
        <v>69</v>
      </c>
      <c r="I68" s="45" t="s">
        <v>84</v>
      </c>
      <c r="J68" s="48"/>
      <c r="K68" s="48" t="s">
        <v>68</v>
      </c>
      <c r="L68" s="37" t="s">
        <v>62</v>
      </c>
      <c r="M68" s="37" t="s">
        <v>63</v>
      </c>
      <c r="N68" s="48" t="s">
        <v>93</v>
      </c>
      <c r="O68" s="37" t="s">
        <v>64</v>
      </c>
      <c r="P68" s="37" t="s">
        <v>62</v>
      </c>
      <c r="Q68" s="37" t="s">
        <v>65</v>
      </c>
      <c r="R68" s="37" t="s">
        <v>57</v>
      </c>
      <c r="S68" s="37" t="s">
        <v>66</v>
      </c>
      <c r="T68" s="37" t="s">
        <v>58</v>
      </c>
      <c r="U68" s="37" t="s">
        <v>58</v>
      </c>
      <c r="V68" s="37" t="s">
        <v>63</v>
      </c>
      <c r="W68" s="37" t="s">
        <v>79</v>
      </c>
      <c r="X68" s="37" t="s">
        <v>70</v>
      </c>
      <c r="Y68" s="37" t="s">
        <v>71</v>
      </c>
      <c r="Z68" s="37" t="s">
        <v>58</v>
      </c>
      <c r="AA68" s="37" t="s">
        <v>69</v>
      </c>
      <c r="AB68" s="37">
        <v>0.74</v>
      </c>
      <c r="AC68" s="37" t="s">
        <v>67</v>
      </c>
      <c r="AD68" s="37">
        <v>0.01</v>
      </c>
      <c r="AE68" s="48" t="s">
        <v>87</v>
      </c>
      <c r="AF68" s="66" t="s">
        <v>59</v>
      </c>
      <c r="AG68" s="6"/>
      <c r="AH68" s="108">
        <f t="shared" si="1"/>
        <v>49</v>
      </c>
      <c r="AI68" s="33" t="str">
        <f t="shared" si="1"/>
        <v>えびの市</v>
      </c>
      <c r="AJ68" s="109" t="s">
        <v>90</v>
      </c>
      <c r="AK68" s="48"/>
      <c r="AL68" s="48"/>
      <c r="AM68" s="48"/>
      <c r="AN68" s="48"/>
      <c r="AO68" s="48"/>
      <c r="AP68" s="48"/>
      <c r="AQ68" s="48"/>
      <c r="AR68" s="48"/>
      <c r="AS68" s="48"/>
      <c r="AT68" s="37" t="s">
        <v>79</v>
      </c>
      <c r="AU68" s="48"/>
      <c r="AV68" s="48"/>
      <c r="AW68" s="48"/>
      <c r="AX68" s="48"/>
      <c r="AY68" s="48"/>
      <c r="AZ68" s="48"/>
      <c r="BA68" s="48"/>
      <c r="BB68" s="48"/>
      <c r="BC68" s="48"/>
      <c r="BD68" s="66" t="s">
        <v>59</v>
      </c>
      <c r="BE68" s="50"/>
      <c r="BF68" s="18"/>
      <c r="BG68" s="16"/>
      <c r="BH68" s="108" t="s">
        <v>121</v>
      </c>
    </row>
    <row r="69" spans="1:60" s="9" customFormat="1" ht="27" customHeight="1">
      <c r="A69" s="1"/>
      <c r="B69" s="32">
        <v>50</v>
      </c>
      <c r="C69" s="33" t="s">
        <v>81</v>
      </c>
      <c r="D69" s="45" t="s">
        <v>70</v>
      </c>
      <c r="E69" s="45" t="s">
        <v>68</v>
      </c>
      <c r="F69" s="45" t="s">
        <v>61</v>
      </c>
      <c r="G69" s="45" t="s">
        <v>71</v>
      </c>
      <c r="H69" s="45">
        <v>4.0000000000000001E-3</v>
      </c>
      <c r="I69" s="45" t="s">
        <v>84</v>
      </c>
      <c r="J69" s="48"/>
      <c r="K69" s="48" t="s">
        <v>68</v>
      </c>
      <c r="L69" s="37" t="s">
        <v>62</v>
      </c>
      <c r="M69" s="37" t="s">
        <v>63</v>
      </c>
      <c r="N69" s="48" t="s">
        <v>93</v>
      </c>
      <c r="O69" s="37" t="s">
        <v>64</v>
      </c>
      <c r="P69" s="37" t="s">
        <v>62</v>
      </c>
      <c r="Q69" s="37" t="s">
        <v>65</v>
      </c>
      <c r="R69" s="37" t="s">
        <v>57</v>
      </c>
      <c r="S69" s="37" t="s">
        <v>66</v>
      </c>
      <c r="T69" s="37" t="s">
        <v>58</v>
      </c>
      <c r="U69" s="37" t="s">
        <v>58</v>
      </c>
      <c r="V69" s="37" t="s">
        <v>63</v>
      </c>
      <c r="W69" s="37" t="s">
        <v>79</v>
      </c>
      <c r="X69" s="37" t="s">
        <v>70</v>
      </c>
      <c r="Y69" s="37" t="s">
        <v>71</v>
      </c>
      <c r="Z69" s="37" t="s">
        <v>58</v>
      </c>
      <c r="AA69" s="37" t="s">
        <v>69</v>
      </c>
      <c r="AB69" s="37">
        <v>0.05</v>
      </c>
      <c r="AC69" s="42">
        <v>0.2</v>
      </c>
      <c r="AD69" s="37">
        <v>0.02</v>
      </c>
      <c r="AE69" s="48" t="s">
        <v>87</v>
      </c>
      <c r="AF69" s="66" t="s">
        <v>59</v>
      </c>
      <c r="AG69" s="6"/>
      <c r="AH69" s="108">
        <f t="shared" si="1"/>
        <v>50</v>
      </c>
      <c r="AI69" s="33" t="str">
        <f t="shared" si="1"/>
        <v>えびの市</v>
      </c>
      <c r="AJ69" s="109" t="s">
        <v>90</v>
      </c>
      <c r="AK69" s="48"/>
      <c r="AL69" s="48"/>
      <c r="AM69" s="48"/>
      <c r="AN69" s="48"/>
      <c r="AO69" s="48"/>
      <c r="AP69" s="48"/>
      <c r="AQ69" s="48"/>
      <c r="AR69" s="48"/>
      <c r="AS69" s="48"/>
      <c r="AT69" s="37" t="s">
        <v>79</v>
      </c>
      <c r="AU69" s="48"/>
      <c r="AV69" s="48"/>
      <c r="AW69" s="48"/>
      <c r="AX69" s="48"/>
      <c r="AY69" s="48"/>
      <c r="AZ69" s="48"/>
      <c r="BA69" s="48"/>
      <c r="BB69" s="48"/>
      <c r="BC69" s="48"/>
      <c r="BD69" s="66" t="s">
        <v>59</v>
      </c>
      <c r="BE69" s="50"/>
      <c r="BF69" s="18"/>
      <c r="BG69" s="16"/>
      <c r="BH69" s="108" t="s">
        <v>121</v>
      </c>
    </row>
    <row r="70" spans="1:60" s="9" customFormat="1" ht="27" customHeight="1">
      <c r="A70" s="1"/>
      <c r="B70" s="32">
        <v>51</v>
      </c>
      <c r="C70" s="33" t="s">
        <v>80</v>
      </c>
      <c r="D70" s="45" t="s">
        <v>70</v>
      </c>
      <c r="E70" s="45" t="s">
        <v>68</v>
      </c>
      <c r="F70" s="45" t="s">
        <v>61</v>
      </c>
      <c r="G70" s="45" t="s">
        <v>71</v>
      </c>
      <c r="H70" s="45" t="s">
        <v>69</v>
      </c>
      <c r="I70" s="45" t="s">
        <v>84</v>
      </c>
      <c r="J70" s="48"/>
      <c r="K70" s="48" t="s">
        <v>68</v>
      </c>
      <c r="L70" s="37" t="s">
        <v>62</v>
      </c>
      <c r="M70" s="37" t="s">
        <v>63</v>
      </c>
      <c r="N70" s="48" t="s">
        <v>93</v>
      </c>
      <c r="O70" s="37" t="s">
        <v>64</v>
      </c>
      <c r="P70" s="37" t="s">
        <v>62</v>
      </c>
      <c r="Q70" s="37" t="s">
        <v>65</v>
      </c>
      <c r="R70" s="37" t="s">
        <v>57</v>
      </c>
      <c r="S70" s="37" t="s">
        <v>66</v>
      </c>
      <c r="T70" s="37" t="s">
        <v>58</v>
      </c>
      <c r="U70" s="37" t="s">
        <v>58</v>
      </c>
      <c r="V70" s="37" t="s">
        <v>63</v>
      </c>
      <c r="W70" s="37" t="s">
        <v>79</v>
      </c>
      <c r="X70" s="37" t="s">
        <v>70</v>
      </c>
      <c r="Y70" s="37" t="s">
        <v>71</v>
      </c>
      <c r="Z70" s="37" t="s">
        <v>58</v>
      </c>
      <c r="AA70" s="37" t="s">
        <v>69</v>
      </c>
      <c r="AB70" s="37">
        <v>1.5</v>
      </c>
      <c r="AC70" s="37" t="s">
        <v>67</v>
      </c>
      <c r="AD70" s="37" t="s">
        <v>94</v>
      </c>
      <c r="AE70" s="48" t="s">
        <v>87</v>
      </c>
      <c r="AF70" s="66" t="s">
        <v>59</v>
      </c>
      <c r="AG70" s="6"/>
      <c r="AH70" s="108">
        <f t="shared" si="1"/>
        <v>51</v>
      </c>
      <c r="AI70" s="33" t="str">
        <f t="shared" si="1"/>
        <v>小林市</v>
      </c>
      <c r="AJ70" s="109" t="s">
        <v>90</v>
      </c>
      <c r="AK70" s="48"/>
      <c r="AL70" s="48"/>
      <c r="AM70" s="48"/>
      <c r="AN70" s="48"/>
      <c r="AO70" s="48"/>
      <c r="AP70" s="48"/>
      <c r="AQ70" s="48"/>
      <c r="AR70" s="48"/>
      <c r="AS70" s="48"/>
      <c r="AT70" s="37" t="s">
        <v>79</v>
      </c>
      <c r="AU70" s="48"/>
      <c r="AV70" s="48"/>
      <c r="AW70" s="48"/>
      <c r="AX70" s="48"/>
      <c r="AY70" s="48"/>
      <c r="AZ70" s="48"/>
      <c r="BA70" s="48"/>
      <c r="BB70" s="48"/>
      <c r="BC70" s="48"/>
      <c r="BD70" s="66" t="s">
        <v>59</v>
      </c>
      <c r="BE70" s="50"/>
      <c r="BF70" s="18"/>
      <c r="BG70" s="16"/>
      <c r="BH70" s="108" t="s">
        <v>122</v>
      </c>
    </row>
    <row r="71" spans="1:60" s="9" customFormat="1" ht="27" customHeight="1">
      <c r="A71" s="1"/>
      <c r="B71" s="32">
        <v>52</v>
      </c>
      <c r="C71" s="33" t="s">
        <v>80</v>
      </c>
      <c r="D71" s="45" t="s">
        <v>70</v>
      </c>
      <c r="E71" s="45" t="s">
        <v>68</v>
      </c>
      <c r="F71" s="45" t="s">
        <v>61</v>
      </c>
      <c r="G71" s="45" t="s">
        <v>71</v>
      </c>
      <c r="H71" s="45" t="s">
        <v>69</v>
      </c>
      <c r="I71" s="45" t="s">
        <v>84</v>
      </c>
      <c r="J71" s="48"/>
      <c r="K71" s="48" t="s">
        <v>68</v>
      </c>
      <c r="L71" s="37" t="s">
        <v>62</v>
      </c>
      <c r="M71" s="37" t="s">
        <v>63</v>
      </c>
      <c r="N71" s="48" t="s">
        <v>93</v>
      </c>
      <c r="O71" s="37" t="s">
        <v>64</v>
      </c>
      <c r="P71" s="37" t="s">
        <v>62</v>
      </c>
      <c r="Q71" s="37" t="s">
        <v>65</v>
      </c>
      <c r="R71" s="37" t="s">
        <v>57</v>
      </c>
      <c r="S71" s="37" t="s">
        <v>66</v>
      </c>
      <c r="T71" s="37" t="s">
        <v>58</v>
      </c>
      <c r="U71" s="37" t="s">
        <v>58</v>
      </c>
      <c r="V71" s="37" t="s">
        <v>63</v>
      </c>
      <c r="W71" s="37" t="s">
        <v>79</v>
      </c>
      <c r="X71" s="37" t="s">
        <v>70</v>
      </c>
      <c r="Y71" s="37" t="s">
        <v>71</v>
      </c>
      <c r="Z71" s="37" t="s">
        <v>58</v>
      </c>
      <c r="AA71" s="37" t="s">
        <v>69</v>
      </c>
      <c r="AB71" s="42">
        <v>0.4</v>
      </c>
      <c r="AC71" s="37" t="s">
        <v>67</v>
      </c>
      <c r="AD71" s="37" t="s">
        <v>94</v>
      </c>
      <c r="AE71" s="48" t="s">
        <v>87</v>
      </c>
      <c r="AF71" s="66" t="s">
        <v>59</v>
      </c>
      <c r="AG71" s="6"/>
      <c r="AH71" s="108">
        <f t="shared" si="1"/>
        <v>52</v>
      </c>
      <c r="AI71" s="33" t="str">
        <f t="shared" si="1"/>
        <v>小林市</v>
      </c>
      <c r="AJ71" s="109" t="s">
        <v>90</v>
      </c>
      <c r="AK71" s="48"/>
      <c r="AL71" s="48"/>
      <c r="AM71" s="48"/>
      <c r="AN71" s="48"/>
      <c r="AO71" s="48"/>
      <c r="AP71" s="48"/>
      <c r="AQ71" s="48"/>
      <c r="AR71" s="48"/>
      <c r="AS71" s="48"/>
      <c r="AT71" s="37" t="s">
        <v>79</v>
      </c>
      <c r="AU71" s="48"/>
      <c r="AV71" s="48"/>
      <c r="AW71" s="48"/>
      <c r="AX71" s="48"/>
      <c r="AY71" s="48"/>
      <c r="AZ71" s="48"/>
      <c r="BA71" s="48"/>
      <c r="BB71" s="48"/>
      <c r="BC71" s="48"/>
      <c r="BD71" s="66" t="s">
        <v>59</v>
      </c>
      <c r="BE71" s="50"/>
      <c r="BH71" s="108" t="s">
        <v>123</v>
      </c>
    </row>
    <row r="72" spans="1:60" s="9" customFormat="1" ht="27" customHeight="1">
      <c r="A72" s="1"/>
      <c r="B72" s="32">
        <v>53</v>
      </c>
      <c r="C72" s="33" t="s">
        <v>80</v>
      </c>
      <c r="D72" s="45" t="s">
        <v>70</v>
      </c>
      <c r="E72" s="45" t="s">
        <v>68</v>
      </c>
      <c r="F72" s="45" t="s">
        <v>61</v>
      </c>
      <c r="G72" s="45" t="s">
        <v>71</v>
      </c>
      <c r="H72" s="45" t="s">
        <v>69</v>
      </c>
      <c r="I72" s="45" t="s">
        <v>84</v>
      </c>
      <c r="J72" s="48"/>
      <c r="K72" s="48" t="s">
        <v>68</v>
      </c>
      <c r="L72" s="37" t="s">
        <v>62</v>
      </c>
      <c r="M72" s="37" t="s">
        <v>63</v>
      </c>
      <c r="N72" s="48" t="s">
        <v>93</v>
      </c>
      <c r="O72" s="37" t="s">
        <v>64</v>
      </c>
      <c r="P72" s="37" t="s">
        <v>62</v>
      </c>
      <c r="Q72" s="37" t="s">
        <v>65</v>
      </c>
      <c r="R72" s="37" t="s">
        <v>57</v>
      </c>
      <c r="S72" s="37" t="s">
        <v>66</v>
      </c>
      <c r="T72" s="37" t="s">
        <v>58</v>
      </c>
      <c r="U72" s="37" t="s">
        <v>58</v>
      </c>
      <c r="V72" s="37" t="s">
        <v>63</v>
      </c>
      <c r="W72" s="37" t="s">
        <v>79</v>
      </c>
      <c r="X72" s="37" t="s">
        <v>70</v>
      </c>
      <c r="Y72" s="37" t="s">
        <v>71</v>
      </c>
      <c r="Z72" s="37" t="s">
        <v>58</v>
      </c>
      <c r="AA72" s="37" t="s">
        <v>69</v>
      </c>
      <c r="AB72" s="37">
        <v>2.5</v>
      </c>
      <c r="AC72" s="37" t="s">
        <v>67</v>
      </c>
      <c r="AD72" s="37">
        <v>0.01</v>
      </c>
      <c r="AE72" s="48" t="s">
        <v>87</v>
      </c>
      <c r="AF72" s="66" t="s">
        <v>59</v>
      </c>
      <c r="AG72" s="6"/>
      <c r="AH72" s="108">
        <f t="shared" si="1"/>
        <v>53</v>
      </c>
      <c r="AI72" s="33" t="str">
        <f t="shared" si="1"/>
        <v>小林市</v>
      </c>
      <c r="AJ72" s="109" t="s">
        <v>90</v>
      </c>
      <c r="AK72" s="48"/>
      <c r="AL72" s="48"/>
      <c r="AM72" s="48"/>
      <c r="AN72" s="48"/>
      <c r="AO72" s="48"/>
      <c r="AP72" s="48"/>
      <c r="AQ72" s="48"/>
      <c r="AR72" s="48"/>
      <c r="AS72" s="48"/>
      <c r="AT72" s="37" t="s">
        <v>79</v>
      </c>
      <c r="AU72" s="48"/>
      <c r="AV72" s="48"/>
      <c r="AW72" s="48"/>
      <c r="AX72" s="48"/>
      <c r="AY72" s="48"/>
      <c r="AZ72" s="48"/>
      <c r="BA72" s="48"/>
      <c r="BB72" s="48"/>
      <c r="BC72" s="48"/>
      <c r="BD72" s="66" t="s">
        <v>59</v>
      </c>
      <c r="BE72" s="40" t="s">
        <v>124</v>
      </c>
      <c r="BH72" s="108" t="s">
        <v>123</v>
      </c>
    </row>
    <row r="73" spans="1:60" s="9" customFormat="1" ht="27" customHeight="1">
      <c r="A73" s="1"/>
      <c r="B73" s="32">
        <v>54</v>
      </c>
      <c r="C73" s="33" t="s">
        <v>75</v>
      </c>
      <c r="D73" s="45" t="s">
        <v>70</v>
      </c>
      <c r="E73" s="45" t="s">
        <v>68</v>
      </c>
      <c r="F73" s="45" t="s">
        <v>61</v>
      </c>
      <c r="G73" s="45" t="s">
        <v>71</v>
      </c>
      <c r="H73" s="45" t="s">
        <v>69</v>
      </c>
      <c r="I73" s="45" t="s">
        <v>84</v>
      </c>
      <c r="J73" s="48"/>
      <c r="K73" s="48" t="s">
        <v>68</v>
      </c>
      <c r="L73" s="37" t="s">
        <v>62</v>
      </c>
      <c r="M73" s="37" t="s">
        <v>63</v>
      </c>
      <c r="N73" s="48" t="s">
        <v>93</v>
      </c>
      <c r="O73" s="37" t="s">
        <v>64</v>
      </c>
      <c r="P73" s="37" t="s">
        <v>62</v>
      </c>
      <c r="Q73" s="37" t="s">
        <v>65</v>
      </c>
      <c r="R73" s="37" t="s">
        <v>57</v>
      </c>
      <c r="S73" s="37" t="s">
        <v>66</v>
      </c>
      <c r="T73" s="37" t="s">
        <v>58</v>
      </c>
      <c r="U73" s="37" t="s">
        <v>58</v>
      </c>
      <c r="V73" s="37" t="s">
        <v>63</v>
      </c>
      <c r="W73" s="37" t="s">
        <v>79</v>
      </c>
      <c r="X73" s="37" t="s">
        <v>70</v>
      </c>
      <c r="Y73" s="37" t="s">
        <v>71</v>
      </c>
      <c r="Z73" s="37" t="s">
        <v>58</v>
      </c>
      <c r="AA73" s="37" t="s">
        <v>69</v>
      </c>
      <c r="AB73" s="110">
        <v>0.81</v>
      </c>
      <c r="AC73" s="37" t="s">
        <v>67</v>
      </c>
      <c r="AD73" s="110">
        <v>0.01</v>
      </c>
      <c r="AE73" s="48" t="s">
        <v>87</v>
      </c>
      <c r="AF73" s="66" t="s">
        <v>59</v>
      </c>
      <c r="AG73" s="6"/>
      <c r="AH73" s="108">
        <f t="shared" si="1"/>
        <v>54</v>
      </c>
      <c r="AI73" s="33" t="str">
        <f t="shared" si="1"/>
        <v>西都市</v>
      </c>
      <c r="AJ73" s="109" t="s">
        <v>90</v>
      </c>
      <c r="AK73" s="48"/>
      <c r="AL73" s="48"/>
      <c r="AM73" s="48"/>
      <c r="AN73" s="48"/>
      <c r="AO73" s="48"/>
      <c r="AP73" s="48"/>
      <c r="AQ73" s="48"/>
      <c r="AR73" s="48"/>
      <c r="AS73" s="48"/>
      <c r="AT73" s="37" t="s">
        <v>79</v>
      </c>
      <c r="AU73" s="48"/>
      <c r="AV73" s="48"/>
      <c r="AW73" s="48"/>
      <c r="AX73" s="48"/>
      <c r="AY73" s="48"/>
      <c r="AZ73" s="48"/>
      <c r="BA73" s="48"/>
      <c r="BB73" s="48"/>
      <c r="BC73" s="48"/>
      <c r="BD73" s="66" t="s">
        <v>59</v>
      </c>
      <c r="BE73" s="33"/>
      <c r="BH73" s="108" t="s">
        <v>125</v>
      </c>
    </row>
    <row r="74" spans="1:60" s="9" customFormat="1" ht="27" customHeight="1">
      <c r="A74" s="1"/>
      <c r="B74" s="32">
        <v>55</v>
      </c>
      <c r="C74" s="33" t="s">
        <v>75</v>
      </c>
      <c r="D74" s="45" t="s">
        <v>70</v>
      </c>
      <c r="E74" s="45" t="s">
        <v>68</v>
      </c>
      <c r="F74" s="45" t="s">
        <v>61</v>
      </c>
      <c r="G74" s="45" t="s">
        <v>71</v>
      </c>
      <c r="H74" s="45" t="s">
        <v>69</v>
      </c>
      <c r="I74" s="45" t="s">
        <v>84</v>
      </c>
      <c r="J74" s="48"/>
      <c r="K74" s="48" t="s">
        <v>68</v>
      </c>
      <c r="L74" s="37" t="s">
        <v>62</v>
      </c>
      <c r="M74" s="37" t="s">
        <v>63</v>
      </c>
      <c r="N74" s="48" t="s">
        <v>93</v>
      </c>
      <c r="O74" s="37" t="s">
        <v>64</v>
      </c>
      <c r="P74" s="37" t="s">
        <v>62</v>
      </c>
      <c r="Q74" s="37" t="s">
        <v>65</v>
      </c>
      <c r="R74" s="37" t="s">
        <v>57</v>
      </c>
      <c r="S74" s="37" t="s">
        <v>66</v>
      </c>
      <c r="T74" s="37" t="s">
        <v>58</v>
      </c>
      <c r="U74" s="37" t="s">
        <v>58</v>
      </c>
      <c r="V74" s="37" t="s">
        <v>63</v>
      </c>
      <c r="W74" s="37" t="s">
        <v>79</v>
      </c>
      <c r="X74" s="37" t="s">
        <v>70</v>
      </c>
      <c r="Y74" s="37" t="s">
        <v>71</v>
      </c>
      <c r="Z74" s="37" t="s">
        <v>58</v>
      </c>
      <c r="AA74" s="37" t="s">
        <v>69</v>
      </c>
      <c r="AB74" s="110">
        <v>0.22</v>
      </c>
      <c r="AC74" s="37" t="s">
        <v>67</v>
      </c>
      <c r="AD74" s="37" t="s">
        <v>94</v>
      </c>
      <c r="AE74" s="48" t="s">
        <v>87</v>
      </c>
      <c r="AF74" s="66" t="s">
        <v>59</v>
      </c>
      <c r="AG74" s="6"/>
      <c r="AH74" s="114">
        <f t="shared" si="1"/>
        <v>55</v>
      </c>
      <c r="AI74" s="33" t="str">
        <f t="shared" si="1"/>
        <v>西都市</v>
      </c>
      <c r="AJ74" s="120" t="s">
        <v>90</v>
      </c>
      <c r="AK74" s="48"/>
      <c r="AL74" s="48"/>
      <c r="AM74" s="48"/>
      <c r="AN74" s="48"/>
      <c r="AO74" s="48"/>
      <c r="AP74" s="48"/>
      <c r="AQ74" s="48"/>
      <c r="AR74" s="48"/>
      <c r="AS74" s="48"/>
      <c r="AT74" s="37" t="s">
        <v>79</v>
      </c>
      <c r="AU74" s="48"/>
      <c r="AV74" s="48"/>
      <c r="AW74" s="48"/>
      <c r="AX74" s="48"/>
      <c r="AY74" s="48"/>
      <c r="AZ74" s="48"/>
      <c r="BA74" s="48"/>
      <c r="BB74" s="48"/>
      <c r="BC74" s="48"/>
      <c r="BD74" s="66" t="s">
        <v>59</v>
      </c>
      <c r="BE74" s="121"/>
      <c r="BH74" s="108" t="s">
        <v>126</v>
      </c>
    </row>
    <row r="75" spans="1:60" s="9" customFormat="1" ht="27" customHeight="1">
      <c r="A75" s="1"/>
      <c r="B75" s="32">
        <v>56</v>
      </c>
      <c r="C75" s="33" t="s">
        <v>80</v>
      </c>
      <c r="D75" s="45" t="s">
        <v>70</v>
      </c>
      <c r="E75" s="45" t="s">
        <v>68</v>
      </c>
      <c r="F75" s="45" t="s">
        <v>61</v>
      </c>
      <c r="G75" s="45" t="s">
        <v>71</v>
      </c>
      <c r="H75" s="45" t="s">
        <v>69</v>
      </c>
      <c r="I75" s="45" t="s">
        <v>84</v>
      </c>
      <c r="J75" s="41"/>
      <c r="K75" s="48" t="s">
        <v>68</v>
      </c>
      <c r="L75" s="37" t="s">
        <v>62</v>
      </c>
      <c r="M75" s="37" t="s">
        <v>63</v>
      </c>
      <c r="N75" s="48" t="s">
        <v>93</v>
      </c>
      <c r="O75" s="37" t="s">
        <v>64</v>
      </c>
      <c r="P75" s="37" t="s">
        <v>62</v>
      </c>
      <c r="Q75" s="37" t="s">
        <v>65</v>
      </c>
      <c r="R75" s="37" t="s">
        <v>57</v>
      </c>
      <c r="S75" s="37" t="s">
        <v>66</v>
      </c>
      <c r="T75" s="37" t="s">
        <v>58</v>
      </c>
      <c r="U75" s="37" t="s">
        <v>58</v>
      </c>
      <c r="V75" s="37" t="s">
        <v>63</v>
      </c>
      <c r="W75" s="37" t="s">
        <v>79</v>
      </c>
      <c r="X75" s="37" t="s">
        <v>70</v>
      </c>
      <c r="Y75" s="37" t="s">
        <v>71</v>
      </c>
      <c r="Z75" s="37" t="s">
        <v>58</v>
      </c>
      <c r="AA75" s="37" t="s">
        <v>69</v>
      </c>
      <c r="AB75" s="37">
        <v>0.13</v>
      </c>
      <c r="AC75" s="37">
        <v>0.08</v>
      </c>
      <c r="AD75" s="37">
        <v>0.01</v>
      </c>
      <c r="AE75" s="36" t="s">
        <v>87</v>
      </c>
      <c r="AF75" s="51" t="s">
        <v>59</v>
      </c>
      <c r="AG75" s="6"/>
      <c r="AH75" s="108">
        <f t="shared" si="1"/>
        <v>56</v>
      </c>
      <c r="AI75" s="33" t="str">
        <f t="shared" si="1"/>
        <v>小林市</v>
      </c>
      <c r="AJ75" s="122" t="s">
        <v>90</v>
      </c>
      <c r="AK75" s="36"/>
      <c r="AL75" s="36"/>
      <c r="AM75" s="36"/>
      <c r="AN75" s="36"/>
      <c r="AO75" s="36"/>
      <c r="AP75" s="36"/>
      <c r="AQ75" s="36"/>
      <c r="AR75" s="36"/>
      <c r="AS75" s="36"/>
      <c r="AT75" s="37" t="s">
        <v>79</v>
      </c>
      <c r="AU75" s="36"/>
      <c r="AV75" s="36"/>
      <c r="AW75" s="36"/>
      <c r="AX75" s="36"/>
      <c r="AY75" s="36"/>
      <c r="AZ75" s="36"/>
      <c r="BA75" s="36"/>
      <c r="BB75" s="36"/>
      <c r="BC75" s="36"/>
      <c r="BD75" s="51" t="s">
        <v>59</v>
      </c>
      <c r="BE75" s="98"/>
      <c r="BF75" s="18"/>
      <c r="BG75" s="16"/>
      <c r="BH75" s="108" t="s">
        <v>127</v>
      </c>
    </row>
    <row r="76" spans="1:60" s="9" customFormat="1" ht="27" customHeight="1">
      <c r="A76" s="1"/>
      <c r="B76" s="32">
        <v>57</v>
      </c>
      <c r="C76" s="33" t="s">
        <v>80</v>
      </c>
      <c r="D76" s="45" t="s">
        <v>70</v>
      </c>
      <c r="E76" s="45" t="s">
        <v>68</v>
      </c>
      <c r="F76" s="45" t="s">
        <v>61</v>
      </c>
      <c r="G76" s="45" t="s">
        <v>71</v>
      </c>
      <c r="H76" s="45" t="s">
        <v>69</v>
      </c>
      <c r="I76" s="45" t="s">
        <v>84</v>
      </c>
      <c r="J76" s="36"/>
      <c r="K76" s="48" t="s">
        <v>68</v>
      </c>
      <c r="L76" s="37" t="s">
        <v>62</v>
      </c>
      <c r="M76" s="37" t="s">
        <v>63</v>
      </c>
      <c r="N76" s="48" t="s">
        <v>93</v>
      </c>
      <c r="O76" s="37" t="s">
        <v>64</v>
      </c>
      <c r="P76" s="37" t="s">
        <v>62</v>
      </c>
      <c r="Q76" s="37" t="s">
        <v>65</v>
      </c>
      <c r="R76" s="37" t="s">
        <v>57</v>
      </c>
      <c r="S76" s="37" t="s">
        <v>66</v>
      </c>
      <c r="T76" s="37" t="s">
        <v>58</v>
      </c>
      <c r="U76" s="37" t="s">
        <v>58</v>
      </c>
      <c r="V76" s="37" t="s">
        <v>63</v>
      </c>
      <c r="W76" s="37" t="s">
        <v>79</v>
      </c>
      <c r="X76" s="37" t="s">
        <v>70</v>
      </c>
      <c r="Y76" s="37" t="s">
        <v>71</v>
      </c>
      <c r="Z76" s="37" t="s">
        <v>58</v>
      </c>
      <c r="AA76" s="37" t="s">
        <v>69</v>
      </c>
      <c r="AB76" s="37">
        <v>0.03</v>
      </c>
      <c r="AC76" s="42">
        <v>0.2</v>
      </c>
      <c r="AD76" s="37">
        <v>0.05</v>
      </c>
      <c r="AE76" s="36" t="s">
        <v>87</v>
      </c>
      <c r="AF76" s="51" t="s">
        <v>59</v>
      </c>
      <c r="AG76" s="6"/>
      <c r="AH76" s="111">
        <f t="shared" si="1"/>
        <v>57</v>
      </c>
      <c r="AI76" s="33" t="str">
        <f t="shared" si="1"/>
        <v>小林市</v>
      </c>
      <c r="AJ76" s="122" t="s">
        <v>90</v>
      </c>
      <c r="AK76" s="36"/>
      <c r="AL76" s="36"/>
      <c r="AM76" s="36"/>
      <c r="AN76" s="36"/>
      <c r="AO76" s="36"/>
      <c r="AP76" s="36"/>
      <c r="AQ76" s="36"/>
      <c r="AR76" s="36"/>
      <c r="AS76" s="36"/>
      <c r="AT76" s="37" t="s">
        <v>79</v>
      </c>
      <c r="AU76" s="36"/>
      <c r="AV76" s="36"/>
      <c r="AW76" s="36"/>
      <c r="AX76" s="36"/>
      <c r="AY76" s="36"/>
      <c r="AZ76" s="36"/>
      <c r="BA76" s="36"/>
      <c r="BB76" s="36"/>
      <c r="BC76" s="36"/>
      <c r="BD76" s="51" t="s">
        <v>59</v>
      </c>
      <c r="BE76" s="40"/>
      <c r="BF76" s="18"/>
      <c r="BG76" s="16"/>
      <c r="BH76" s="108" t="s">
        <v>127</v>
      </c>
    </row>
    <row r="77" spans="1:60" s="9" customFormat="1" ht="27" customHeight="1">
      <c r="A77" s="1"/>
      <c r="B77" s="32">
        <v>58</v>
      </c>
      <c r="C77" s="74" t="s">
        <v>128</v>
      </c>
      <c r="D77" s="45" t="s">
        <v>70</v>
      </c>
      <c r="E77" s="45" t="s">
        <v>68</v>
      </c>
      <c r="F77" s="45" t="s">
        <v>61</v>
      </c>
      <c r="G77" s="45" t="s">
        <v>71</v>
      </c>
      <c r="H77" s="45" t="s">
        <v>69</v>
      </c>
      <c r="I77" s="45" t="s">
        <v>84</v>
      </c>
      <c r="J77" s="48"/>
      <c r="K77" s="48" t="s">
        <v>68</v>
      </c>
      <c r="L77" s="60" t="s">
        <v>62</v>
      </c>
      <c r="M77" s="60" t="s">
        <v>63</v>
      </c>
      <c r="N77" s="48" t="s">
        <v>93</v>
      </c>
      <c r="O77" s="60" t="s">
        <v>64</v>
      </c>
      <c r="P77" s="60" t="s">
        <v>62</v>
      </c>
      <c r="Q77" s="60" t="s">
        <v>65</v>
      </c>
      <c r="R77" s="60" t="s">
        <v>57</v>
      </c>
      <c r="S77" s="60" t="s">
        <v>66</v>
      </c>
      <c r="T77" s="60" t="s">
        <v>58</v>
      </c>
      <c r="U77" s="60" t="s">
        <v>58</v>
      </c>
      <c r="V77" s="37" t="s">
        <v>63</v>
      </c>
      <c r="W77" s="37" t="s">
        <v>79</v>
      </c>
      <c r="X77" s="37" t="s">
        <v>70</v>
      </c>
      <c r="Y77" s="37" t="s">
        <v>71</v>
      </c>
      <c r="Z77" s="37" t="s">
        <v>58</v>
      </c>
      <c r="AA77" s="37" t="s">
        <v>69</v>
      </c>
      <c r="AB77" s="37">
        <v>1.3</v>
      </c>
      <c r="AC77" s="37" t="s">
        <v>67</v>
      </c>
      <c r="AD77" s="37">
        <v>0.02</v>
      </c>
      <c r="AE77" s="36" t="s">
        <v>87</v>
      </c>
      <c r="AF77" s="66" t="s">
        <v>59</v>
      </c>
      <c r="AG77" s="6"/>
      <c r="AH77" s="111">
        <f t="shared" si="1"/>
        <v>58</v>
      </c>
      <c r="AI77" s="33" t="str">
        <f t="shared" si="1"/>
        <v>綾町</v>
      </c>
      <c r="AJ77" s="123" t="s">
        <v>90</v>
      </c>
      <c r="AK77" s="48"/>
      <c r="AL77" s="48"/>
      <c r="AM77" s="48"/>
      <c r="AN77" s="48"/>
      <c r="AO77" s="48"/>
      <c r="AP77" s="48"/>
      <c r="AQ77" s="48"/>
      <c r="AR77" s="48"/>
      <c r="AS77" s="48"/>
      <c r="AT77" s="37" t="s">
        <v>79</v>
      </c>
      <c r="AU77" s="48"/>
      <c r="AV77" s="48"/>
      <c r="AW77" s="48"/>
      <c r="AX77" s="48"/>
      <c r="AY77" s="48"/>
      <c r="AZ77" s="48"/>
      <c r="BA77" s="48"/>
      <c r="BB77" s="48"/>
      <c r="BC77" s="48"/>
      <c r="BD77" s="66" t="s">
        <v>59</v>
      </c>
      <c r="BE77" s="40"/>
      <c r="BF77" s="18"/>
      <c r="BG77" s="16"/>
      <c r="BH77" s="108" t="s">
        <v>129</v>
      </c>
    </row>
    <row r="78" spans="1:60" s="9" customFormat="1" ht="27" customHeight="1">
      <c r="A78" s="1"/>
      <c r="B78" s="32">
        <v>59</v>
      </c>
      <c r="C78" s="33" t="s">
        <v>77</v>
      </c>
      <c r="D78" s="45" t="s">
        <v>70</v>
      </c>
      <c r="E78" s="45" t="s">
        <v>68</v>
      </c>
      <c r="F78" s="45" t="s">
        <v>61</v>
      </c>
      <c r="G78" s="45" t="s">
        <v>71</v>
      </c>
      <c r="H78" s="45" t="s">
        <v>69</v>
      </c>
      <c r="I78" s="45" t="s">
        <v>84</v>
      </c>
      <c r="J78" s="36"/>
      <c r="K78" s="48" t="s">
        <v>68</v>
      </c>
      <c r="L78" s="37" t="s">
        <v>62</v>
      </c>
      <c r="M78" s="37" t="s">
        <v>63</v>
      </c>
      <c r="N78" s="48" t="s">
        <v>93</v>
      </c>
      <c r="O78" s="37" t="s">
        <v>64</v>
      </c>
      <c r="P78" s="37" t="s">
        <v>62</v>
      </c>
      <c r="Q78" s="37" t="s">
        <v>65</v>
      </c>
      <c r="R78" s="37" t="s">
        <v>57</v>
      </c>
      <c r="S78" s="37" t="s">
        <v>66</v>
      </c>
      <c r="T78" s="37" t="s">
        <v>58</v>
      </c>
      <c r="U78" s="37" t="s">
        <v>58</v>
      </c>
      <c r="V78" s="45" t="s">
        <v>63</v>
      </c>
      <c r="W78" s="45" t="s">
        <v>79</v>
      </c>
      <c r="X78" s="45" t="s">
        <v>70</v>
      </c>
      <c r="Y78" s="45" t="s">
        <v>71</v>
      </c>
      <c r="Z78" s="45" t="s">
        <v>58</v>
      </c>
      <c r="AA78" s="45" t="s">
        <v>69</v>
      </c>
      <c r="AB78" s="45">
        <v>2.1</v>
      </c>
      <c r="AC78" s="45" t="s">
        <v>67</v>
      </c>
      <c r="AD78" s="45">
        <v>0.01</v>
      </c>
      <c r="AE78" s="38" t="s">
        <v>87</v>
      </c>
      <c r="AF78" s="117" t="s">
        <v>59</v>
      </c>
      <c r="AG78" s="6"/>
      <c r="AH78" s="114">
        <f t="shared" si="1"/>
        <v>59</v>
      </c>
      <c r="AI78" s="33" t="str">
        <f t="shared" si="1"/>
        <v>国富町</v>
      </c>
      <c r="AJ78" s="122" t="s">
        <v>90</v>
      </c>
      <c r="AK78" s="36"/>
      <c r="AL78" s="36"/>
      <c r="AM78" s="36"/>
      <c r="AN78" s="36"/>
      <c r="AO78" s="36"/>
      <c r="AP78" s="36"/>
      <c r="AQ78" s="36"/>
      <c r="AR78" s="36"/>
      <c r="AS78" s="36"/>
      <c r="AT78" s="37" t="s">
        <v>79</v>
      </c>
      <c r="AU78" s="36"/>
      <c r="AV78" s="36"/>
      <c r="AW78" s="36"/>
      <c r="AX78" s="36"/>
      <c r="AY78" s="36"/>
      <c r="AZ78" s="36"/>
      <c r="BA78" s="36"/>
      <c r="BB78" s="36"/>
      <c r="BC78" s="36"/>
      <c r="BD78" s="51" t="s">
        <v>59</v>
      </c>
      <c r="BE78" s="50"/>
      <c r="BF78" s="18"/>
      <c r="BG78" s="16"/>
      <c r="BH78" s="108" t="s">
        <v>130</v>
      </c>
    </row>
    <row r="79" spans="1:60" s="9" customFormat="1" ht="27" customHeight="1">
      <c r="A79" s="1"/>
      <c r="B79" s="32">
        <v>60</v>
      </c>
      <c r="C79" s="33" t="s">
        <v>78</v>
      </c>
      <c r="D79" s="45" t="s">
        <v>70</v>
      </c>
      <c r="E79" s="45" t="s">
        <v>68</v>
      </c>
      <c r="F79" s="45" t="s">
        <v>61</v>
      </c>
      <c r="G79" s="45" t="s">
        <v>71</v>
      </c>
      <c r="H79" s="45" t="s">
        <v>69</v>
      </c>
      <c r="I79" s="45" t="s">
        <v>84</v>
      </c>
      <c r="J79" s="48"/>
      <c r="K79" s="48" t="s">
        <v>68</v>
      </c>
      <c r="L79" s="60" t="s">
        <v>62</v>
      </c>
      <c r="M79" s="60" t="s">
        <v>63</v>
      </c>
      <c r="N79" s="48" t="s">
        <v>93</v>
      </c>
      <c r="O79" s="60" t="s">
        <v>64</v>
      </c>
      <c r="P79" s="60" t="s">
        <v>62</v>
      </c>
      <c r="Q79" s="60" t="s">
        <v>65</v>
      </c>
      <c r="R79" s="60" t="s">
        <v>57</v>
      </c>
      <c r="S79" s="60" t="s">
        <v>66</v>
      </c>
      <c r="T79" s="60" t="s">
        <v>58</v>
      </c>
      <c r="U79" s="60" t="s">
        <v>58</v>
      </c>
      <c r="V79" s="45" t="s">
        <v>63</v>
      </c>
      <c r="W79" s="45" t="s">
        <v>79</v>
      </c>
      <c r="X79" s="45" t="s">
        <v>70</v>
      </c>
      <c r="Y79" s="45" t="s">
        <v>71</v>
      </c>
      <c r="Z79" s="45" t="s">
        <v>58</v>
      </c>
      <c r="AA79" s="45" t="s">
        <v>69</v>
      </c>
      <c r="AB79" s="45">
        <v>5.2</v>
      </c>
      <c r="AC79" s="45" t="s">
        <v>67</v>
      </c>
      <c r="AD79" s="45">
        <v>0.01</v>
      </c>
      <c r="AE79" s="38" t="s">
        <v>87</v>
      </c>
      <c r="AF79" s="124" t="s">
        <v>59</v>
      </c>
      <c r="AG79" s="6"/>
      <c r="AH79" s="125">
        <f t="shared" si="1"/>
        <v>60</v>
      </c>
      <c r="AI79" s="33" t="str">
        <f t="shared" si="1"/>
        <v>都城市</v>
      </c>
      <c r="AJ79" s="123" t="s">
        <v>90</v>
      </c>
      <c r="AK79" s="48"/>
      <c r="AL79" s="48"/>
      <c r="AM79" s="48"/>
      <c r="AN79" s="48"/>
      <c r="AO79" s="48"/>
      <c r="AP79" s="48"/>
      <c r="AQ79" s="48"/>
      <c r="AR79" s="48"/>
      <c r="AS79" s="48"/>
      <c r="AT79" s="126" t="s">
        <v>79</v>
      </c>
      <c r="AU79" s="48"/>
      <c r="AV79" s="48"/>
      <c r="AW79" s="48"/>
      <c r="AX79" s="48"/>
      <c r="AY79" s="48"/>
      <c r="AZ79" s="48"/>
      <c r="BA79" s="48"/>
      <c r="BB79" s="48"/>
      <c r="BC79" s="48"/>
      <c r="BD79" s="66" t="s">
        <v>59</v>
      </c>
      <c r="BE79" s="33" t="s">
        <v>131</v>
      </c>
      <c r="BF79" s="18"/>
      <c r="BG79" s="16"/>
      <c r="BH79" s="108" t="s">
        <v>132</v>
      </c>
    </row>
    <row r="80" spans="1:60" s="9" customFormat="1" ht="27" customHeight="1">
      <c r="A80" s="1"/>
      <c r="B80" s="6"/>
      <c r="C80" s="19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6"/>
      <c r="AH80" s="6"/>
      <c r="AI80" s="19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19"/>
      <c r="BF80" s="18"/>
      <c r="BG80" s="16"/>
      <c r="BH80" s="6"/>
    </row>
    <row r="81" spans="1:60" s="9" customFormat="1" ht="34.5" customHeight="1">
      <c r="A81" s="82"/>
      <c r="B81" s="2"/>
      <c r="C81" s="12"/>
      <c r="D81" s="4"/>
      <c r="E81" s="5"/>
      <c r="F81" s="4" t="str">
        <f>F46</f>
        <v>　令和５年度　地下水質測定結果</v>
      </c>
      <c r="G81" s="5"/>
      <c r="H81" s="5"/>
      <c r="I81" s="6"/>
      <c r="J81" s="7"/>
      <c r="K81" s="6"/>
      <c r="L81" s="8"/>
      <c r="O81" s="10" t="s">
        <v>134</v>
      </c>
      <c r="P81" s="10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5"/>
      <c r="AC81" s="5"/>
      <c r="AD81" s="5"/>
      <c r="AE81" s="5"/>
      <c r="AF81" s="6"/>
      <c r="AG81" s="7"/>
      <c r="AH81" s="84"/>
      <c r="AI81" s="12"/>
      <c r="AJ81" s="5"/>
      <c r="AK81" s="5"/>
      <c r="AL81" s="5"/>
      <c r="AM81" s="6"/>
      <c r="AN81" s="6"/>
      <c r="AO81" s="6"/>
      <c r="AP81" s="6"/>
      <c r="AQ81" s="6"/>
      <c r="AR81" s="6"/>
      <c r="AS81" s="6"/>
      <c r="AT81" s="6"/>
      <c r="AU81" s="7"/>
      <c r="AV81" s="7"/>
      <c r="AW81" s="7"/>
      <c r="AX81" s="7"/>
      <c r="AY81" s="7"/>
      <c r="AZ81" s="7"/>
      <c r="BA81" s="7"/>
      <c r="BB81" s="7"/>
      <c r="BC81" s="7"/>
      <c r="BD81" s="6"/>
      <c r="BE81" s="13"/>
      <c r="BF81" s="18"/>
      <c r="BG81" s="16"/>
      <c r="BH81" s="6"/>
    </row>
    <row r="82" spans="1:60" s="9" customFormat="1" ht="17.25" customHeight="1">
      <c r="A82" s="1"/>
      <c r="B82" s="170" t="s">
        <v>1</v>
      </c>
      <c r="C82" s="172" t="s">
        <v>2</v>
      </c>
      <c r="D82" s="166" t="s">
        <v>3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8"/>
      <c r="AF82" s="181" t="s">
        <v>4</v>
      </c>
      <c r="AG82" s="6"/>
      <c r="AH82" s="170" t="s">
        <v>1</v>
      </c>
      <c r="AI82" s="172" t="s">
        <v>2</v>
      </c>
      <c r="AJ82" s="178" t="s">
        <v>3</v>
      </c>
      <c r="AK82" s="179"/>
      <c r="AL82" s="179"/>
      <c r="AM82" s="179"/>
      <c r="AN82" s="179"/>
      <c r="AO82" s="179"/>
      <c r="AP82" s="179"/>
      <c r="AQ82" s="179"/>
      <c r="AR82" s="179"/>
      <c r="AS82" s="179"/>
      <c r="AT82" s="179"/>
      <c r="AU82" s="179"/>
      <c r="AV82" s="179"/>
      <c r="AW82" s="179"/>
      <c r="AX82" s="179"/>
      <c r="AY82" s="179"/>
      <c r="AZ82" s="179"/>
      <c r="BA82" s="179"/>
      <c r="BB82" s="179"/>
      <c r="BC82" s="180"/>
      <c r="BD82" s="181" t="s">
        <v>4</v>
      </c>
      <c r="BE82" s="182" t="s">
        <v>5</v>
      </c>
      <c r="BF82" s="18"/>
      <c r="BG82" s="16"/>
      <c r="BH82" s="6"/>
    </row>
    <row r="83" spans="1:60" s="9" customFormat="1" ht="17.25" customHeight="1">
      <c r="A83" s="1"/>
      <c r="B83" s="171"/>
      <c r="C83" s="173"/>
      <c r="D83" s="166" t="s">
        <v>6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8"/>
      <c r="AF83" s="177"/>
      <c r="AG83" s="6"/>
      <c r="AH83" s="171"/>
      <c r="AI83" s="173"/>
      <c r="AJ83" s="169" t="s">
        <v>7</v>
      </c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8"/>
      <c r="BD83" s="177"/>
      <c r="BE83" s="183"/>
      <c r="BF83" s="18"/>
      <c r="BG83" s="16"/>
      <c r="BH83" s="6"/>
    </row>
    <row r="84" spans="1:60" s="9" customFormat="1" ht="57" customHeight="1">
      <c r="A84" s="1"/>
      <c r="B84" s="189"/>
      <c r="C84" s="174"/>
      <c r="D84" s="85" t="s">
        <v>8</v>
      </c>
      <c r="E84" s="86" t="s">
        <v>9</v>
      </c>
      <c r="F84" s="86" t="s">
        <v>10</v>
      </c>
      <c r="G84" s="86" t="s">
        <v>11</v>
      </c>
      <c r="H84" s="86" t="s">
        <v>12</v>
      </c>
      <c r="I84" s="87" t="s">
        <v>13</v>
      </c>
      <c r="J84" s="87" t="s">
        <v>14</v>
      </c>
      <c r="K84" s="87" t="s">
        <v>15</v>
      </c>
      <c r="L84" s="88" t="s">
        <v>16</v>
      </c>
      <c r="M84" s="89" t="s">
        <v>17</v>
      </c>
      <c r="N84" s="25" t="s">
        <v>18</v>
      </c>
      <c r="O84" s="89" t="s">
        <v>19</v>
      </c>
      <c r="P84" s="89" t="s">
        <v>20</v>
      </c>
      <c r="Q84" s="89" t="s">
        <v>21</v>
      </c>
      <c r="R84" s="89" t="s">
        <v>22</v>
      </c>
      <c r="S84" s="89" t="s">
        <v>23</v>
      </c>
      <c r="T84" s="89" t="s">
        <v>24</v>
      </c>
      <c r="U84" s="89" t="s">
        <v>25</v>
      </c>
      <c r="V84" s="89" t="s">
        <v>26</v>
      </c>
      <c r="W84" s="89" t="s">
        <v>27</v>
      </c>
      <c r="X84" s="89" t="s">
        <v>28</v>
      </c>
      <c r="Y84" s="89" t="s">
        <v>29</v>
      </c>
      <c r="Z84" s="89" t="s">
        <v>30</v>
      </c>
      <c r="AA84" s="89" t="s">
        <v>31</v>
      </c>
      <c r="AB84" s="91" t="s">
        <v>32</v>
      </c>
      <c r="AC84" s="92" t="s">
        <v>33</v>
      </c>
      <c r="AD84" s="89" t="s">
        <v>34</v>
      </c>
      <c r="AE84" s="88" t="s">
        <v>35</v>
      </c>
      <c r="AF84" s="187"/>
      <c r="AG84" s="6"/>
      <c r="AH84" s="189"/>
      <c r="AI84" s="174"/>
      <c r="AJ84" s="93" t="s">
        <v>36</v>
      </c>
      <c r="AK84" s="94" t="s">
        <v>37</v>
      </c>
      <c r="AL84" s="94" t="s">
        <v>38</v>
      </c>
      <c r="AM84" s="94" t="s">
        <v>39</v>
      </c>
      <c r="AN84" s="94" t="s">
        <v>40</v>
      </c>
      <c r="AO84" s="94" t="s">
        <v>41</v>
      </c>
      <c r="AP84" s="94" t="s">
        <v>42</v>
      </c>
      <c r="AQ84" s="94" t="s">
        <v>43</v>
      </c>
      <c r="AR84" s="94" t="s">
        <v>44</v>
      </c>
      <c r="AS84" s="94" t="s">
        <v>45</v>
      </c>
      <c r="AT84" s="94" t="s">
        <v>46</v>
      </c>
      <c r="AU84" s="94" t="s">
        <v>47</v>
      </c>
      <c r="AV84" s="94" t="s">
        <v>48</v>
      </c>
      <c r="AW84" s="94" t="s">
        <v>49</v>
      </c>
      <c r="AX84" s="94" t="s">
        <v>50</v>
      </c>
      <c r="AY84" s="94" t="s">
        <v>51</v>
      </c>
      <c r="AZ84" s="94" t="s">
        <v>52</v>
      </c>
      <c r="BA84" s="94" t="s">
        <v>53</v>
      </c>
      <c r="BB84" s="94" t="s">
        <v>54</v>
      </c>
      <c r="BC84" s="95" t="s">
        <v>55</v>
      </c>
      <c r="BD84" s="187"/>
      <c r="BE84" s="188"/>
      <c r="BF84" s="18"/>
      <c r="BG84" s="16"/>
      <c r="BH84" s="6"/>
    </row>
    <row r="85" spans="1:60" s="9" customFormat="1" ht="27" customHeight="1">
      <c r="A85" s="1"/>
      <c r="B85" s="32">
        <v>61</v>
      </c>
      <c r="C85" s="33" t="s">
        <v>78</v>
      </c>
      <c r="D85" s="45" t="s">
        <v>70</v>
      </c>
      <c r="E85" s="45" t="s">
        <v>68</v>
      </c>
      <c r="F85" s="45" t="s">
        <v>61</v>
      </c>
      <c r="G85" s="45" t="s">
        <v>71</v>
      </c>
      <c r="H85" s="45" t="s">
        <v>69</v>
      </c>
      <c r="I85" s="45" t="s">
        <v>84</v>
      </c>
      <c r="J85" s="36"/>
      <c r="K85" s="48" t="s">
        <v>68</v>
      </c>
      <c r="L85" s="37" t="s">
        <v>62</v>
      </c>
      <c r="M85" s="37" t="s">
        <v>63</v>
      </c>
      <c r="N85" s="48" t="s">
        <v>93</v>
      </c>
      <c r="O85" s="37" t="s">
        <v>64</v>
      </c>
      <c r="P85" s="37" t="s">
        <v>62</v>
      </c>
      <c r="Q85" s="37" t="s">
        <v>65</v>
      </c>
      <c r="R85" s="37" t="s">
        <v>57</v>
      </c>
      <c r="S85" s="37" t="s">
        <v>66</v>
      </c>
      <c r="T85" s="37" t="s">
        <v>58</v>
      </c>
      <c r="U85" s="37" t="s">
        <v>58</v>
      </c>
      <c r="V85" s="37" t="s">
        <v>63</v>
      </c>
      <c r="W85" s="60" t="s">
        <v>79</v>
      </c>
      <c r="X85" s="37" t="s">
        <v>70</v>
      </c>
      <c r="Y85" s="37" t="s">
        <v>71</v>
      </c>
      <c r="Z85" s="37" t="s">
        <v>58</v>
      </c>
      <c r="AA85" s="37" t="s">
        <v>69</v>
      </c>
      <c r="AB85" s="37">
        <v>1.1000000000000001</v>
      </c>
      <c r="AC85" s="37">
        <v>0.08</v>
      </c>
      <c r="AD85" s="37">
        <v>0.05</v>
      </c>
      <c r="AE85" s="36" t="s">
        <v>87</v>
      </c>
      <c r="AF85" s="51" t="s">
        <v>59</v>
      </c>
      <c r="AG85" s="6"/>
      <c r="AH85" s="108">
        <f t="shared" ref="AH85:AI101" si="2">B85</f>
        <v>61</v>
      </c>
      <c r="AI85" s="33" t="str">
        <f t="shared" si="2"/>
        <v>都城市</v>
      </c>
      <c r="AJ85" s="122" t="s">
        <v>90</v>
      </c>
      <c r="AK85" s="36"/>
      <c r="AL85" s="36"/>
      <c r="AM85" s="36"/>
      <c r="AN85" s="36"/>
      <c r="AO85" s="36"/>
      <c r="AP85" s="36"/>
      <c r="AQ85" s="36"/>
      <c r="AR85" s="36"/>
      <c r="AS85" s="36"/>
      <c r="AT85" s="37" t="s">
        <v>79</v>
      </c>
      <c r="AU85" s="36"/>
      <c r="AV85" s="36"/>
      <c r="AW85" s="36"/>
      <c r="AX85" s="36"/>
      <c r="AY85" s="36"/>
      <c r="AZ85" s="36"/>
      <c r="BA85" s="36"/>
      <c r="BB85" s="36"/>
      <c r="BC85" s="36"/>
      <c r="BD85" s="51" t="s">
        <v>59</v>
      </c>
      <c r="BE85" s="40"/>
      <c r="BF85" s="18"/>
      <c r="BG85" s="16"/>
      <c r="BH85" s="32" t="s">
        <v>135</v>
      </c>
    </row>
    <row r="86" spans="1:60" s="9" customFormat="1" ht="27" customHeight="1">
      <c r="A86" s="1"/>
      <c r="B86" s="32">
        <v>62</v>
      </c>
      <c r="C86" s="33" t="s">
        <v>78</v>
      </c>
      <c r="D86" s="45" t="s">
        <v>70</v>
      </c>
      <c r="E86" s="45" t="s">
        <v>68</v>
      </c>
      <c r="F86" s="45" t="s">
        <v>61</v>
      </c>
      <c r="G86" s="45" t="s">
        <v>71</v>
      </c>
      <c r="H86" s="127">
        <v>4.0000000000000001E-3</v>
      </c>
      <c r="I86" s="45" t="s">
        <v>84</v>
      </c>
      <c r="J86" s="36"/>
      <c r="K86" s="48" t="s">
        <v>68</v>
      </c>
      <c r="L86" s="37" t="s">
        <v>62</v>
      </c>
      <c r="M86" s="37" t="s">
        <v>63</v>
      </c>
      <c r="N86" s="48" t="s">
        <v>93</v>
      </c>
      <c r="O86" s="37" t="s">
        <v>64</v>
      </c>
      <c r="P86" s="37" t="s">
        <v>62</v>
      </c>
      <c r="Q86" s="37" t="s">
        <v>65</v>
      </c>
      <c r="R86" s="37" t="s">
        <v>57</v>
      </c>
      <c r="S86" s="37" t="s">
        <v>66</v>
      </c>
      <c r="T86" s="37" t="s">
        <v>58</v>
      </c>
      <c r="U86" s="37" t="s">
        <v>58</v>
      </c>
      <c r="V86" s="37" t="s">
        <v>63</v>
      </c>
      <c r="W86" s="60" t="s">
        <v>79</v>
      </c>
      <c r="X86" s="37" t="s">
        <v>70</v>
      </c>
      <c r="Y86" s="37" t="s">
        <v>71</v>
      </c>
      <c r="Z86" s="37" t="s">
        <v>58</v>
      </c>
      <c r="AA86" s="37" t="s">
        <v>69</v>
      </c>
      <c r="AB86" s="37" t="s">
        <v>119</v>
      </c>
      <c r="AC86" s="110">
        <v>0.17</v>
      </c>
      <c r="AD86" s="110">
        <v>0.06</v>
      </c>
      <c r="AE86" s="36" t="s">
        <v>87</v>
      </c>
      <c r="AF86" s="51" t="s">
        <v>59</v>
      </c>
      <c r="AG86" s="6"/>
      <c r="AH86" s="108">
        <f t="shared" si="2"/>
        <v>62</v>
      </c>
      <c r="AI86" s="33" t="str">
        <f t="shared" si="2"/>
        <v>都城市</v>
      </c>
      <c r="AJ86" s="122" t="s">
        <v>90</v>
      </c>
      <c r="AK86" s="36"/>
      <c r="AL86" s="36"/>
      <c r="AM86" s="36"/>
      <c r="AN86" s="36"/>
      <c r="AO86" s="36"/>
      <c r="AP86" s="36"/>
      <c r="AQ86" s="36"/>
      <c r="AR86" s="36"/>
      <c r="AS86" s="36"/>
      <c r="AT86" s="37" t="s">
        <v>79</v>
      </c>
      <c r="AU86" s="36"/>
      <c r="AV86" s="36"/>
      <c r="AW86" s="36"/>
      <c r="AX86" s="36"/>
      <c r="AY86" s="36"/>
      <c r="AZ86" s="36"/>
      <c r="BA86" s="36"/>
      <c r="BB86" s="36"/>
      <c r="BC86" s="36"/>
      <c r="BD86" s="51" t="s">
        <v>59</v>
      </c>
      <c r="BE86" s="40"/>
      <c r="BF86" s="18"/>
      <c r="BG86" s="16"/>
      <c r="BH86" s="32" t="s">
        <v>136</v>
      </c>
    </row>
    <row r="87" spans="1:60" s="9" customFormat="1" ht="27" customHeight="1">
      <c r="A87" s="1"/>
      <c r="B87" s="32">
        <v>63</v>
      </c>
      <c r="C87" s="33" t="s">
        <v>78</v>
      </c>
      <c r="D87" s="45" t="s">
        <v>70</v>
      </c>
      <c r="E87" s="45" t="s">
        <v>68</v>
      </c>
      <c r="F87" s="45" t="s">
        <v>61</v>
      </c>
      <c r="G87" s="45" t="s">
        <v>71</v>
      </c>
      <c r="H87" s="45">
        <v>2E-3</v>
      </c>
      <c r="I87" s="45" t="s">
        <v>84</v>
      </c>
      <c r="J87" s="36"/>
      <c r="K87" s="48" t="s">
        <v>68</v>
      </c>
      <c r="L87" s="37" t="s">
        <v>62</v>
      </c>
      <c r="M87" s="37" t="s">
        <v>63</v>
      </c>
      <c r="N87" s="48" t="s">
        <v>93</v>
      </c>
      <c r="O87" s="37" t="s">
        <v>64</v>
      </c>
      <c r="P87" s="37" t="s">
        <v>62</v>
      </c>
      <c r="Q87" s="37" t="s">
        <v>65</v>
      </c>
      <c r="R87" s="37" t="s">
        <v>57</v>
      </c>
      <c r="S87" s="37" t="s">
        <v>66</v>
      </c>
      <c r="T87" s="37" t="s">
        <v>58</v>
      </c>
      <c r="U87" s="37" t="s">
        <v>58</v>
      </c>
      <c r="V87" s="37" t="s">
        <v>63</v>
      </c>
      <c r="W87" s="60" t="s">
        <v>79</v>
      </c>
      <c r="X87" s="37" t="s">
        <v>70</v>
      </c>
      <c r="Y87" s="37" t="s">
        <v>71</v>
      </c>
      <c r="Z87" s="37" t="s">
        <v>58</v>
      </c>
      <c r="AA87" s="37" t="s">
        <v>69</v>
      </c>
      <c r="AB87" s="37">
        <v>0.88</v>
      </c>
      <c r="AC87" s="37">
        <v>0.14000000000000001</v>
      </c>
      <c r="AD87" s="37">
        <v>0.02</v>
      </c>
      <c r="AE87" s="36" t="s">
        <v>87</v>
      </c>
      <c r="AF87" s="66" t="s">
        <v>59</v>
      </c>
      <c r="AG87" s="6"/>
      <c r="AH87" s="108">
        <f t="shared" si="2"/>
        <v>63</v>
      </c>
      <c r="AI87" s="33" t="str">
        <f t="shared" si="2"/>
        <v>都城市</v>
      </c>
      <c r="AJ87" s="122" t="s">
        <v>90</v>
      </c>
      <c r="AK87" s="36"/>
      <c r="AL87" s="36"/>
      <c r="AM87" s="36"/>
      <c r="AN87" s="36"/>
      <c r="AO87" s="36"/>
      <c r="AP87" s="36"/>
      <c r="AQ87" s="36"/>
      <c r="AR87" s="36"/>
      <c r="AS87" s="36"/>
      <c r="AT87" s="37" t="s">
        <v>79</v>
      </c>
      <c r="AU87" s="36"/>
      <c r="AV87" s="36"/>
      <c r="AW87" s="36"/>
      <c r="AX87" s="36"/>
      <c r="AY87" s="36"/>
      <c r="AZ87" s="36"/>
      <c r="BA87" s="36"/>
      <c r="BB87" s="36"/>
      <c r="BC87" s="36"/>
      <c r="BD87" s="66" t="s">
        <v>59</v>
      </c>
      <c r="BE87" s="40"/>
      <c r="BF87" s="18"/>
      <c r="BG87" s="16"/>
      <c r="BH87" s="32" t="s">
        <v>137</v>
      </c>
    </row>
    <row r="88" spans="1:60" s="9" customFormat="1" ht="27" customHeight="1">
      <c r="A88" s="1"/>
      <c r="B88" s="32">
        <v>64</v>
      </c>
      <c r="C88" s="33" t="s">
        <v>138</v>
      </c>
      <c r="D88" s="45" t="s">
        <v>70</v>
      </c>
      <c r="E88" s="45" t="s">
        <v>68</v>
      </c>
      <c r="F88" s="45" t="s">
        <v>61</v>
      </c>
      <c r="G88" s="45" t="s">
        <v>71</v>
      </c>
      <c r="H88" s="45" t="s">
        <v>69</v>
      </c>
      <c r="I88" s="45" t="s">
        <v>84</v>
      </c>
      <c r="J88" s="36"/>
      <c r="K88" s="48" t="s">
        <v>68</v>
      </c>
      <c r="L88" s="37" t="s">
        <v>62</v>
      </c>
      <c r="M88" s="37" t="s">
        <v>63</v>
      </c>
      <c r="N88" s="48" t="s">
        <v>93</v>
      </c>
      <c r="O88" s="37" t="s">
        <v>64</v>
      </c>
      <c r="P88" s="37" t="s">
        <v>62</v>
      </c>
      <c r="Q88" s="37" t="s">
        <v>65</v>
      </c>
      <c r="R88" s="37" t="s">
        <v>57</v>
      </c>
      <c r="S88" s="37" t="s">
        <v>66</v>
      </c>
      <c r="T88" s="37" t="s">
        <v>58</v>
      </c>
      <c r="U88" s="37" t="s">
        <v>58</v>
      </c>
      <c r="V88" s="37" t="s">
        <v>63</v>
      </c>
      <c r="W88" s="60" t="s">
        <v>79</v>
      </c>
      <c r="X88" s="37" t="s">
        <v>70</v>
      </c>
      <c r="Y88" s="37" t="s">
        <v>71</v>
      </c>
      <c r="Z88" s="37" t="s">
        <v>58</v>
      </c>
      <c r="AA88" s="37" t="s">
        <v>69</v>
      </c>
      <c r="AB88" s="37">
        <v>0.51</v>
      </c>
      <c r="AC88" s="37" t="s">
        <v>67</v>
      </c>
      <c r="AD88" s="37">
        <v>0.05</v>
      </c>
      <c r="AE88" s="36" t="s">
        <v>87</v>
      </c>
      <c r="AF88" s="51" t="s">
        <v>59</v>
      </c>
      <c r="AG88" s="6"/>
      <c r="AH88" s="114">
        <f t="shared" si="2"/>
        <v>64</v>
      </c>
      <c r="AI88" s="33" t="str">
        <f t="shared" si="2"/>
        <v>三股町</v>
      </c>
      <c r="AJ88" s="122" t="s">
        <v>90</v>
      </c>
      <c r="AK88" s="36"/>
      <c r="AL88" s="36"/>
      <c r="AM88" s="36"/>
      <c r="AN88" s="36"/>
      <c r="AO88" s="36"/>
      <c r="AP88" s="36"/>
      <c r="AQ88" s="36"/>
      <c r="AR88" s="36"/>
      <c r="AS88" s="36"/>
      <c r="AT88" s="37" t="s">
        <v>79</v>
      </c>
      <c r="AU88" s="36"/>
      <c r="AV88" s="36"/>
      <c r="AW88" s="36"/>
      <c r="AX88" s="36"/>
      <c r="AY88" s="36"/>
      <c r="AZ88" s="36"/>
      <c r="BA88" s="36"/>
      <c r="BB88" s="36"/>
      <c r="BC88" s="36"/>
      <c r="BD88" s="51" t="s">
        <v>59</v>
      </c>
      <c r="BE88" s="40"/>
      <c r="BF88" s="18"/>
      <c r="BG88" s="16"/>
      <c r="BH88" s="32" t="s">
        <v>139</v>
      </c>
    </row>
    <row r="89" spans="1:60" s="9" customFormat="1" ht="27" customHeight="1">
      <c r="A89" s="1"/>
      <c r="B89" s="32">
        <v>65</v>
      </c>
      <c r="C89" s="33" t="s">
        <v>140</v>
      </c>
      <c r="D89" s="45" t="s">
        <v>70</v>
      </c>
      <c r="E89" s="45" t="s">
        <v>68</v>
      </c>
      <c r="F89" s="45" t="s">
        <v>61</v>
      </c>
      <c r="G89" s="45" t="s">
        <v>71</v>
      </c>
      <c r="H89" s="45" t="s">
        <v>69</v>
      </c>
      <c r="I89" s="45" t="s">
        <v>84</v>
      </c>
      <c r="J89" s="36"/>
      <c r="K89" s="48" t="s">
        <v>68</v>
      </c>
      <c r="L89" s="37" t="s">
        <v>62</v>
      </c>
      <c r="M89" s="37" t="s">
        <v>63</v>
      </c>
      <c r="N89" s="48" t="s">
        <v>93</v>
      </c>
      <c r="O89" s="37" t="s">
        <v>64</v>
      </c>
      <c r="P89" s="37" t="s">
        <v>62</v>
      </c>
      <c r="Q89" s="37" t="s">
        <v>65</v>
      </c>
      <c r="R89" s="37" t="s">
        <v>57</v>
      </c>
      <c r="S89" s="37" t="s">
        <v>66</v>
      </c>
      <c r="T89" s="37" t="s">
        <v>58</v>
      </c>
      <c r="U89" s="37" t="s">
        <v>58</v>
      </c>
      <c r="V89" s="37" t="s">
        <v>63</v>
      </c>
      <c r="W89" s="60" t="s">
        <v>79</v>
      </c>
      <c r="X89" s="37" t="s">
        <v>70</v>
      </c>
      <c r="Y89" s="37" t="s">
        <v>71</v>
      </c>
      <c r="Z89" s="37" t="s">
        <v>58</v>
      </c>
      <c r="AA89" s="37" t="s">
        <v>69</v>
      </c>
      <c r="AB89" s="37">
        <v>0.11</v>
      </c>
      <c r="AC89" s="37" t="s">
        <v>67</v>
      </c>
      <c r="AD89" s="37">
        <v>0.08</v>
      </c>
      <c r="AE89" s="48" t="s">
        <v>87</v>
      </c>
      <c r="AF89" s="51" t="s">
        <v>59</v>
      </c>
      <c r="AG89" s="6"/>
      <c r="AH89" s="97">
        <f t="shared" si="2"/>
        <v>65</v>
      </c>
      <c r="AI89" s="33" t="str">
        <f t="shared" si="2"/>
        <v>日南市</v>
      </c>
      <c r="AJ89" s="122" t="s">
        <v>90</v>
      </c>
      <c r="AK89" s="36"/>
      <c r="AL89" s="36"/>
      <c r="AM89" s="36"/>
      <c r="AN89" s="36"/>
      <c r="AO89" s="36"/>
      <c r="AP89" s="36"/>
      <c r="AQ89" s="36"/>
      <c r="AR89" s="36"/>
      <c r="AS89" s="36"/>
      <c r="AT89" s="37" t="s">
        <v>79</v>
      </c>
      <c r="AU89" s="36"/>
      <c r="AV89" s="36"/>
      <c r="AW89" s="36"/>
      <c r="AX89" s="36"/>
      <c r="AY89" s="36"/>
      <c r="AZ89" s="36"/>
      <c r="BA89" s="36"/>
      <c r="BB89" s="36"/>
      <c r="BC89" s="36"/>
      <c r="BD89" s="51" t="s">
        <v>59</v>
      </c>
      <c r="BE89" s="40" t="s">
        <v>141</v>
      </c>
      <c r="BF89" s="18"/>
      <c r="BG89" s="16"/>
      <c r="BH89" s="32" t="s">
        <v>142</v>
      </c>
    </row>
    <row r="90" spans="1:60" s="9" customFormat="1" ht="27" customHeight="1">
      <c r="A90" s="1"/>
      <c r="B90" s="32">
        <v>66</v>
      </c>
      <c r="C90" s="33" t="s">
        <v>78</v>
      </c>
      <c r="D90" s="45" t="s">
        <v>70</v>
      </c>
      <c r="E90" s="45" t="s">
        <v>68</v>
      </c>
      <c r="F90" s="45" t="s">
        <v>61</v>
      </c>
      <c r="G90" s="45" t="s">
        <v>71</v>
      </c>
      <c r="H90" s="45">
        <v>1E-3</v>
      </c>
      <c r="I90" s="45" t="s">
        <v>84</v>
      </c>
      <c r="J90" s="36"/>
      <c r="K90" s="48" t="s">
        <v>68</v>
      </c>
      <c r="L90" s="37" t="s">
        <v>62</v>
      </c>
      <c r="M90" s="37" t="s">
        <v>63</v>
      </c>
      <c r="N90" s="48" t="s">
        <v>93</v>
      </c>
      <c r="O90" s="37" t="s">
        <v>64</v>
      </c>
      <c r="P90" s="37" t="s">
        <v>62</v>
      </c>
      <c r="Q90" s="37" t="s">
        <v>65</v>
      </c>
      <c r="R90" s="37" t="s">
        <v>57</v>
      </c>
      <c r="S90" s="37" t="s">
        <v>66</v>
      </c>
      <c r="T90" s="37" t="s">
        <v>58</v>
      </c>
      <c r="U90" s="37" t="s">
        <v>58</v>
      </c>
      <c r="V90" s="37" t="s">
        <v>63</v>
      </c>
      <c r="W90" s="60" t="s">
        <v>79</v>
      </c>
      <c r="X90" s="37" t="s">
        <v>70</v>
      </c>
      <c r="Y90" s="37" t="s">
        <v>71</v>
      </c>
      <c r="Z90" s="37" t="s">
        <v>58</v>
      </c>
      <c r="AA90" s="37" t="s">
        <v>69</v>
      </c>
      <c r="AB90" s="37">
        <v>4.4000000000000004</v>
      </c>
      <c r="AC90" s="37" t="s">
        <v>67</v>
      </c>
      <c r="AD90" s="37" t="s">
        <v>94</v>
      </c>
      <c r="AE90" s="36" t="s">
        <v>87</v>
      </c>
      <c r="AF90" s="51" t="s">
        <v>59</v>
      </c>
      <c r="AG90" s="6"/>
      <c r="AH90" s="108">
        <f t="shared" si="2"/>
        <v>66</v>
      </c>
      <c r="AI90" s="33" t="str">
        <f t="shared" si="2"/>
        <v>都城市</v>
      </c>
      <c r="AJ90" s="122" t="s">
        <v>90</v>
      </c>
      <c r="AK90" s="36"/>
      <c r="AL90" s="36"/>
      <c r="AM90" s="36"/>
      <c r="AN90" s="36"/>
      <c r="AO90" s="36"/>
      <c r="AP90" s="36"/>
      <c r="AQ90" s="36"/>
      <c r="AR90" s="36"/>
      <c r="AS90" s="36"/>
      <c r="AT90" s="37" t="s">
        <v>79</v>
      </c>
      <c r="AU90" s="36"/>
      <c r="AV90" s="36"/>
      <c r="AW90" s="36"/>
      <c r="AX90" s="36"/>
      <c r="AY90" s="36"/>
      <c r="AZ90" s="36"/>
      <c r="BA90" s="36"/>
      <c r="BB90" s="36"/>
      <c r="BC90" s="36"/>
      <c r="BD90" s="51" t="s">
        <v>59</v>
      </c>
      <c r="BE90" s="40"/>
      <c r="BF90" s="18"/>
      <c r="BG90" s="16"/>
      <c r="BH90" s="32" t="s">
        <v>143</v>
      </c>
    </row>
    <row r="91" spans="1:60" s="9" customFormat="1" ht="27" customHeight="1">
      <c r="A91" s="1"/>
      <c r="B91" s="32">
        <v>67</v>
      </c>
      <c r="C91" s="33" t="s">
        <v>140</v>
      </c>
      <c r="D91" s="45" t="s">
        <v>70</v>
      </c>
      <c r="E91" s="45" t="s">
        <v>68</v>
      </c>
      <c r="F91" s="45" t="s">
        <v>61</v>
      </c>
      <c r="G91" s="45" t="s">
        <v>71</v>
      </c>
      <c r="H91" s="45" t="s">
        <v>69</v>
      </c>
      <c r="I91" s="45" t="s">
        <v>84</v>
      </c>
      <c r="J91" s="36"/>
      <c r="K91" s="48" t="s">
        <v>68</v>
      </c>
      <c r="L91" s="37" t="s">
        <v>62</v>
      </c>
      <c r="M91" s="37" t="s">
        <v>63</v>
      </c>
      <c r="N91" s="48" t="s">
        <v>93</v>
      </c>
      <c r="O91" s="37" t="s">
        <v>64</v>
      </c>
      <c r="P91" s="37" t="s">
        <v>62</v>
      </c>
      <c r="Q91" s="37" t="s">
        <v>65</v>
      </c>
      <c r="R91" s="37" t="s">
        <v>57</v>
      </c>
      <c r="S91" s="37" t="s">
        <v>66</v>
      </c>
      <c r="T91" s="37" t="s">
        <v>58</v>
      </c>
      <c r="U91" s="37" t="s">
        <v>58</v>
      </c>
      <c r="V91" s="37" t="s">
        <v>63</v>
      </c>
      <c r="W91" s="60" t="s">
        <v>79</v>
      </c>
      <c r="X91" s="37" t="s">
        <v>70</v>
      </c>
      <c r="Y91" s="37" t="s">
        <v>71</v>
      </c>
      <c r="Z91" s="37" t="s">
        <v>58</v>
      </c>
      <c r="AA91" s="37" t="s">
        <v>69</v>
      </c>
      <c r="AB91" s="37">
        <v>0.46</v>
      </c>
      <c r="AC91" s="37" t="s">
        <v>67</v>
      </c>
      <c r="AD91" s="37">
        <v>0.01</v>
      </c>
      <c r="AE91" s="36" t="s">
        <v>87</v>
      </c>
      <c r="AF91" s="51" t="s">
        <v>59</v>
      </c>
      <c r="AG91" s="6"/>
      <c r="AH91" s="108">
        <f t="shared" si="2"/>
        <v>67</v>
      </c>
      <c r="AI91" s="33" t="str">
        <f t="shared" si="2"/>
        <v>日南市</v>
      </c>
      <c r="AJ91" s="122" t="s">
        <v>90</v>
      </c>
      <c r="AK91" s="36"/>
      <c r="AL91" s="36"/>
      <c r="AM91" s="36"/>
      <c r="AN91" s="36"/>
      <c r="AO91" s="36"/>
      <c r="AP91" s="36"/>
      <c r="AQ91" s="36"/>
      <c r="AR91" s="36"/>
      <c r="AS91" s="36"/>
      <c r="AT91" s="37" t="s">
        <v>79</v>
      </c>
      <c r="AU91" s="36"/>
      <c r="AV91" s="36"/>
      <c r="AW91" s="36"/>
      <c r="AX91" s="36"/>
      <c r="AY91" s="36"/>
      <c r="AZ91" s="36"/>
      <c r="BA91" s="36"/>
      <c r="BB91" s="36"/>
      <c r="BC91" s="36"/>
      <c r="BD91" s="51" t="s">
        <v>59</v>
      </c>
      <c r="BE91" s="40"/>
      <c r="BF91" s="18"/>
      <c r="BG91" s="16"/>
      <c r="BH91" s="32" t="s">
        <v>144</v>
      </c>
    </row>
    <row r="92" spans="1:60" s="9" customFormat="1" ht="27" customHeight="1">
      <c r="A92" s="1"/>
      <c r="B92" s="32">
        <v>68</v>
      </c>
      <c r="C92" s="33" t="s">
        <v>140</v>
      </c>
      <c r="D92" s="45" t="s">
        <v>70</v>
      </c>
      <c r="E92" s="45" t="s">
        <v>68</v>
      </c>
      <c r="F92" s="45" t="s">
        <v>61</v>
      </c>
      <c r="G92" s="45" t="s">
        <v>71</v>
      </c>
      <c r="H92" s="45" t="s">
        <v>69</v>
      </c>
      <c r="I92" s="45" t="s">
        <v>84</v>
      </c>
      <c r="J92" s="36"/>
      <c r="K92" s="48" t="s">
        <v>68</v>
      </c>
      <c r="L92" s="37" t="s">
        <v>62</v>
      </c>
      <c r="M92" s="37" t="s">
        <v>63</v>
      </c>
      <c r="N92" s="48" t="s">
        <v>93</v>
      </c>
      <c r="O92" s="37" t="s">
        <v>64</v>
      </c>
      <c r="P92" s="37" t="s">
        <v>62</v>
      </c>
      <c r="Q92" s="37" t="s">
        <v>65</v>
      </c>
      <c r="R92" s="37" t="s">
        <v>57</v>
      </c>
      <c r="S92" s="37" t="s">
        <v>66</v>
      </c>
      <c r="T92" s="37" t="s">
        <v>58</v>
      </c>
      <c r="U92" s="37" t="s">
        <v>58</v>
      </c>
      <c r="V92" s="37" t="s">
        <v>63</v>
      </c>
      <c r="W92" s="60" t="s">
        <v>79</v>
      </c>
      <c r="X92" s="37" t="s">
        <v>70</v>
      </c>
      <c r="Y92" s="37" t="s">
        <v>71</v>
      </c>
      <c r="Z92" s="37" t="s">
        <v>58</v>
      </c>
      <c r="AA92" s="37" t="s">
        <v>69</v>
      </c>
      <c r="AB92" s="37">
        <v>0.35</v>
      </c>
      <c r="AC92" s="37" t="s">
        <v>67</v>
      </c>
      <c r="AD92" s="37" t="s">
        <v>94</v>
      </c>
      <c r="AE92" s="36" t="s">
        <v>87</v>
      </c>
      <c r="AF92" s="51" t="s">
        <v>59</v>
      </c>
      <c r="AG92" s="6"/>
      <c r="AH92" s="108">
        <f t="shared" si="2"/>
        <v>68</v>
      </c>
      <c r="AI92" s="33" t="str">
        <f t="shared" si="2"/>
        <v>日南市</v>
      </c>
      <c r="AJ92" s="122" t="s">
        <v>90</v>
      </c>
      <c r="AK92" s="36"/>
      <c r="AL92" s="36"/>
      <c r="AM92" s="36"/>
      <c r="AN92" s="36"/>
      <c r="AO92" s="36"/>
      <c r="AP92" s="36"/>
      <c r="AQ92" s="36"/>
      <c r="AR92" s="36"/>
      <c r="AS92" s="36"/>
      <c r="AT92" s="37" t="s">
        <v>79</v>
      </c>
      <c r="AU92" s="36"/>
      <c r="AV92" s="36"/>
      <c r="AW92" s="36"/>
      <c r="AX92" s="36"/>
      <c r="AY92" s="36"/>
      <c r="AZ92" s="36"/>
      <c r="BA92" s="36"/>
      <c r="BB92" s="36"/>
      <c r="BC92" s="36"/>
      <c r="BD92" s="51" t="s">
        <v>59</v>
      </c>
      <c r="BE92" s="40"/>
      <c r="BF92" s="18"/>
      <c r="BG92" s="16"/>
      <c r="BH92" s="32" t="s">
        <v>144</v>
      </c>
    </row>
    <row r="93" spans="1:60" s="9" customFormat="1" ht="27" customHeight="1">
      <c r="A93" s="1"/>
      <c r="B93" s="32">
        <v>69</v>
      </c>
      <c r="C93" s="33" t="s">
        <v>140</v>
      </c>
      <c r="D93" s="45" t="s">
        <v>70</v>
      </c>
      <c r="E93" s="45" t="s">
        <v>68</v>
      </c>
      <c r="F93" s="45" t="s">
        <v>61</v>
      </c>
      <c r="G93" s="45" t="s">
        <v>71</v>
      </c>
      <c r="H93" s="45" t="s">
        <v>69</v>
      </c>
      <c r="I93" s="45" t="s">
        <v>84</v>
      </c>
      <c r="J93" s="36"/>
      <c r="K93" s="48" t="s">
        <v>68</v>
      </c>
      <c r="L93" s="37" t="s">
        <v>62</v>
      </c>
      <c r="M93" s="37" t="s">
        <v>63</v>
      </c>
      <c r="N93" s="48" t="s">
        <v>93</v>
      </c>
      <c r="O93" s="37" t="s">
        <v>64</v>
      </c>
      <c r="P93" s="37" t="s">
        <v>62</v>
      </c>
      <c r="Q93" s="37" t="s">
        <v>65</v>
      </c>
      <c r="R93" s="37" t="s">
        <v>57</v>
      </c>
      <c r="S93" s="37" t="s">
        <v>66</v>
      </c>
      <c r="T93" s="37" t="s">
        <v>58</v>
      </c>
      <c r="U93" s="37" t="s">
        <v>58</v>
      </c>
      <c r="V93" s="37" t="s">
        <v>63</v>
      </c>
      <c r="W93" s="60" t="s">
        <v>79</v>
      </c>
      <c r="X93" s="37" t="s">
        <v>70</v>
      </c>
      <c r="Y93" s="37" t="s">
        <v>71</v>
      </c>
      <c r="Z93" s="37" t="s">
        <v>58</v>
      </c>
      <c r="AA93" s="37" t="s">
        <v>69</v>
      </c>
      <c r="AB93" s="37">
        <v>3.2</v>
      </c>
      <c r="AC93" s="37" t="s">
        <v>67</v>
      </c>
      <c r="AD93" s="37">
        <v>0.02</v>
      </c>
      <c r="AE93" s="36" t="s">
        <v>87</v>
      </c>
      <c r="AF93" s="51" t="s">
        <v>59</v>
      </c>
      <c r="AG93" s="6"/>
      <c r="AH93" s="108">
        <f t="shared" si="2"/>
        <v>69</v>
      </c>
      <c r="AI93" s="33" t="str">
        <f t="shared" si="2"/>
        <v>日南市</v>
      </c>
      <c r="AJ93" s="122" t="s">
        <v>90</v>
      </c>
      <c r="AK93" s="36"/>
      <c r="AL93" s="36"/>
      <c r="AM93" s="36"/>
      <c r="AN93" s="36"/>
      <c r="AO93" s="36"/>
      <c r="AP93" s="36"/>
      <c r="AQ93" s="36"/>
      <c r="AR93" s="36"/>
      <c r="AS93" s="36"/>
      <c r="AT93" s="37" t="s">
        <v>79</v>
      </c>
      <c r="AU93" s="36"/>
      <c r="AV93" s="36"/>
      <c r="AW93" s="36"/>
      <c r="AX93" s="36"/>
      <c r="AY93" s="36"/>
      <c r="AZ93" s="36"/>
      <c r="BA93" s="36"/>
      <c r="BB93" s="36"/>
      <c r="BC93" s="36"/>
      <c r="BD93" s="51" t="s">
        <v>59</v>
      </c>
      <c r="BE93" s="40"/>
      <c r="BF93" s="18"/>
      <c r="BG93" s="16"/>
      <c r="BH93" s="32" t="s">
        <v>145</v>
      </c>
    </row>
    <row r="94" spans="1:60" s="9" customFormat="1" ht="27" customHeight="1">
      <c r="A94" s="1"/>
      <c r="B94" s="32">
        <v>70</v>
      </c>
      <c r="C94" s="33" t="s">
        <v>140</v>
      </c>
      <c r="D94" s="45" t="s">
        <v>70</v>
      </c>
      <c r="E94" s="45" t="s">
        <v>68</v>
      </c>
      <c r="F94" s="45" t="s">
        <v>61</v>
      </c>
      <c r="G94" s="45" t="s">
        <v>71</v>
      </c>
      <c r="H94" s="45" t="s">
        <v>69</v>
      </c>
      <c r="I94" s="45" t="s">
        <v>84</v>
      </c>
      <c r="J94" s="36"/>
      <c r="K94" s="48" t="s">
        <v>68</v>
      </c>
      <c r="L94" s="37" t="s">
        <v>62</v>
      </c>
      <c r="M94" s="37" t="s">
        <v>63</v>
      </c>
      <c r="N94" s="48" t="s">
        <v>93</v>
      </c>
      <c r="O94" s="37" t="s">
        <v>64</v>
      </c>
      <c r="P94" s="37" t="s">
        <v>62</v>
      </c>
      <c r="Q94" s="37" t="s">
        <v>65</v>
      </c>
      <c r="R94" s="37" t="s">
        <v>57</v>
      </c>
      <c r="S94" s="37" t="s">
        <v>66</v>
      </c>
      <c r="T94" s="37" t="s">
        <v>58</v>
      </c>
      <c r="U94" s="37" t="s">
        <v>58</v>
      </c>
      <c r="V94" s="37" t="s">
        <v>63</v>
      </c>
      <c r="W94" s="60" t="s">
        <v>79</v>
      </c>
      <c r="X94" s="37" t="s">
        <v>70</v>
      </c>
      <c r="Y94" s="37" t="s">
        <v>71</v>
      </c>
      <c r="Z94" s="37" t="s">
        <v>58</v>
      </c>
      <c r="AA94" s="37" t="s">
        <v>69</v>
      </c>
      <c r="AB94" s="37">
        <v>0.86</v>
      </c>
      <c r="AC94" s="37" t="s">
        <v>67</v>
      </c>
      <c r="AD94" s="37">
        <v>0.02</v>
      </c>
      <c r="AE94" s="36" t="s">
        <v>87</v>
      </c>
      <c r="AF94" s="51" t="s">
        <v>59</v>
      </c>
      <c r="AG94" s="6"/>
      <c r="AH94" s="108">
        <f t="shared" si="2"/>
        <v>70</v>
      </c>
      <c r="AI94" s="33" t="str">
        <f t="shared" si="2"/>
        <v>日南市</v>
      </c>
      <c r="AJ94" s="122" t="s">
        <v>90</v>
      </c>
      <c r="AK94" s="36"/>
      <c r="AL94" s="36"/>
      <c r="AM94" s="36"/>
      <c r="AN94" s="36"/>
      <c r="AO94" s="36"/>
      <c r="AP94" s="36"/>
      <c r="AQ94" s="36"/>
      <c r="AR94" s="36"/>
      <c r="AS94" s="36"/>
      <c r="AT94" s="37" t="s">
        <v>79</v>
      </c>
      <c r="AU94" s="36"/>
      <c r="AV94" s="36"/>
      <c r="AW94" s="36"/>
      <c r="AX94" s="36"/>
      <c r="AY94" s="36"/>
      <c r="AZ94" s="36"/>
      <c r="BA94" s="36"/>
      <c r="BB94" s="36"/>
      <c r="BC94" s="36"/>
      <c r="BD94" s="51" t="s">
        <v>59</v>
      </c>
      <c r="BE94" s="40"/>
      <c r="BF94" s="18"/>
      <c r="BG94" s="16"/>
      <c r="BH94" s="32" t="s">
        <v>146</v>
      </c>
    </row>
    <row r="95" spans="1:60" s="9" customFormat="1" ht="27" customHeight="1">
      <c r="A95" s="1"/>
      <c r="B95" s="32">
        <v>71</v>
      </c>
      <c r="C95" s="33" t="s">
        <v>147</v>
      </c>
      <c r="D95" s="45" t="s">
        <v>70</v>
      </c>
      <c r="E95" s="45" t="s">
        <v>68</v>
      </c>
      <c r="F95" s="45" t="s">
        <v>61</v>
      </c>
      <c r="G95" s="45" t="s">
        <v>71</v>
      </c>
      <c r="H95" s="45" t="s">
        <v>69</v>
      </c>
      <c r="I95" s="45" t="s">
        <v>84</v>
      </c>
      <c r="J95" s="48"/>
      <c r="K95" s="48" t="s">
        <v>68</v>
      </c>
      <c r="L95" s="37" t="s">
        <v>62</v>
      </c>
      <c r="M95" s="37" t="s">
        <v>63</v>
      </c>
      <c r="N95" s="48" t="s">
        <v>93</v>
      </c>
      <c r="O95" s="37" t="s">
        <v>64</v>
      </c>
      <c r="P95" s="37" t="s">
        <v>62</v>
      </c>
      <c r="Q95" s="37" t="s">
        <v>65</v>
      </c>
      <c r="R95" s="37" t="s">
        <v>57</v>
      </c>
      <c r="S95" s="37" t="s">
        <v>66</v>
      </c>
      <c r="T95" s="37" t="s">
        <v>58</v>
      </c>
      <c r="U95" s="37" t="s">
        <v>58</v>
      </c>
      <c r="V95" s="37" t="s">
        <v>63</v>
      </c>
      <c r="W95" s="60" t="s">
        <v>79</v>
      </c>
      <c r="X95" s="37" t="s">
        <v>70</v>
      </c>
      <c r="Y95" s="37" t="s">
        <v>71</v>
      </c>
      <c r="Z95" s="37" t="s">
        <v>58</v>
      </c>
      <c r="AA95" s="37" t="s">
        <v>69</v>
      </c>
      <c r="AB95" s="110">
        <v>3.3</v>
      </c>
      <c r="AC95" s="37" t="s">
        <v>67</v>
      </c>
      <c r="AD95" s="37">
        <v>0.02</v>
      </c>
      <c r="AE95" s="36" t="s">
        <v>87</v>
      </c>
      <c r="AF95" s="66" t="s">
        <v>59</v>
      </c>
      <c r="AG95" s="6"/>
      <c r="AH95" s="108">
        <f t="shared" si="2"/>
        <v>71</v>
      </c>
      <c r="AI95" s="33" t="str">
        <f t="shared" si="2"/>
        <v>串間市</v>
      </c>
      <c r="AJ95" s="122" t="s">
        <v>90</v>
      </c>
      <c r="AK95" s="48"/>
      <c r="AL95" s="48"/>
      <c r="AM95" s="48"/>
      <c r="AN95" s="48"/>
      <c r="AO95" s="48"/>
      <c r="AP95" s="48"/>
      <c r="AQ95" s="48"/>
      <c r="AR95" s="48"/>
      <c r="AS95" s="48"/>
      <c r="AT95" s="37" t="s">
        <v>79</v>
      </c>
      <c r="AU95" s="48"/>
      <c r="AV95" s="48"/>
      <c r="AW95" s="48"/>
      <c r="AX95" s="48"/>
      <c r="AY95" s="48"/>
      <c r="AZ95" s="48"/>
      <c r="BA95" s="48"/>
      <c r="BB95" s="48"/>
      <c r="BC95" s="48"/>
      <c r="BD95" s="66" t="s">
        <v>59</v>
      </c>
      <c r="BE95" s="40"/>
      <c r="BF95" s="18"/>
      <c r="BG95" s="16"/>
      <c r="BH95" s="32" t="s">
        <v>148</v>
      </c>
    </row>
    <row r="96" spans="1:60" s="9" customFormat="1" ht="27" customHeight="1">
      <c r="A96" s="1"/>
      <c r="B96" s="32">
        <v>72</v>
      </c>
      <c r="C96" s="33" t="s">
        <v>147</v>
      </c>
      <c r="D96" s="45" t="s">
        <v>70</v>
      </c>
      <c r="E96" s="45" t="s">
        <v>68</v>
      </c>
      <c r="F96" s="45" t="s">
        <v>61</v>
      </c>
      <c r="G96" s="45" t="s">
        <v>71</v>
      </c>
      <c r="H96" s="127">
        <v>1.2999999999999999E-2</v>
      </c>
      <c r="I96" s="45" t="s">
        <v>84</v>
      </c>
      <c r="J96" s="36"/>
      <c r="K96" s="48" t="s">
        <v>68</v>
      </c>
      <c r="L96" s="37" t="s">
        <v>62</v>
      </c>
      <c r="M96" s="37" t="s">
        <v>63</v>
      </c>
      <c r="N96" s="48" t="s">
        <v>93</v>
      </c>
      <c r="O96" s="37" t="s">
        <v>64</v>
      </c>
      <c r="P96" s="37" t="s">
        <v>62</v>
      </c>
      <c r="Q96" s="37" t="s">
        <v>65</v>
      </c>
      <c r="R96" s="37" t="s">
        <v>57</v>
      </c>
      <c r="S96" s="37" t="s">
        <v>66</v>
      </c>
      <c r="T96" s="37" t="s">
        <v>58</v>
      </c>
      <c r="U96" s="37" t="s">
        <v>58</v>
      </c>
      <c r="V96" s="37" t="s">
        <v>63</v>
      </c>
      <c r="W96" s="60" t="s">
        <v>79</v>
      </c>
      <c r="X96" s="37" t="s">
        <v>70</v>
      </c>
      <c r="Y96" s="37" t="s">
        <v>71</v>
      </c>
      <c r="Z96" s="37" t="s">
        <v>58</v>
      </c>
      <c r="AA96" s="37" t="s">
        <v>69</v>
      </c>
      <c r="AB96" s="110">
        <v>2.1</v>
      </c>
      <c r="AC96" s="129">
        <v>0.1</v>
      </c>
      <c r="AD96" s="37">
        <v>0.02</v>
      </c>
      <c r="AE96" s="36" t="s">
        <v>87</v>
      </c>
      <c r="AF96" s="51" t="s">
        <v>59</v>
      </c>
      <c r="AG96" s="6"/>
      <c r="AH96" s="108">
        <f t="shared" si="2"/>
        <v>72</v>
      </c>
      <c r="AI96" s="33" t="str">
        <f t="shared" si="2"/>
        <v>串間市</v>
      </c>
      <c r="AJ96" s="122" t="s">
        <v>90</v>
      </c>
      <c r="AK96" s="36"/>
      <c r="AL96" s="36"/>
      <c r="AM96" s="36"/>
      <c r="AN96" s="36"/>
      <c r="AO96" s="36"/>
      <c r="AP96" s="36"/>
      <c r="AQ96" s="36"/>
      <c r="AR96" s="36"/>
      <c r="AS96" s="36"/>
      <c r="AT96" s="37" t="s">
        <v>79</v>
      </c>
      <c r="AU96" s="36"/>
      <c r="AV96" s="36"/>
      <c r="AW96" s="36"/>
      <c r="AX96" s="36"/>
      <c r="AY96" s="36"/>
      <c r="AZ96" s="36"/>
      <c r="BA96" s="36"/>
      <c r="BB96" s="36"/>
      <c r="BC96" s="36"/>
      <c r="BD96" s="51" t="s">
        <v>59</v>
      </c>
      <c r="BE96" s="40"/>
      <c r="BF96" s="18"/>
      <c r="BG96" s="16"/>
      <c r="BH96" s="32" t="s">
        <v>149</v>
      </c>
    </row>
    <row r="97" spans="1:60" s="9" customFormat="1" ht="27" customHeight="1">
      <c r="A97" s="1"/>
      <c r="B97" s="32">
        <v>73</v>
      </c>
      <c r="C97" s="33" t="s">
        <v>147</v>
      </c>
      <c r="D97" s="45" t="s">
        <v>70</v>
      </c>
      <c r="E97" s="45" t="s">
        <v>68</v>
      </c>
      <c r="F97" s="45" t="s">
        <v>61</v>
      </c>
      <c r="G97" s="45" t="s">
        <v>71</v>
      </c>
      <c r="H97" s="45" t="s">
        <v>69</v>
      </c>
      <c r="I97" s="45" t="s">
        <v>84</v>
      </c>
      <c r="J97" s="36"/>
      <c r="K97" s="48" t="s">
        <v>68</v>
      </c>
      <c r="L97" s="37" t="s">
        <v>62</v>
      </c>
      <c r="M97" s="37" t="s">
        <v>63</v>
      </c>
      <c r="N97" s="48" t="s">
        <v>93</v>
      </c>
      <c r="O97" s="37" t="s">
        <v>64</v>
      </c>
      <c r="P97" s="37" t="s">
        <v>62</v>
      </c>
      <c r="Q97" s="37" t="s">
        <v>65</v>
      </c>
      <c r="R97" s="37" t="s">
        <v>57</v>
      </c>
      <c r="S97" s="37" t="s">
        <v>66</v>
      </c>
      <c r="T97" s="37" t="s">
        <v>58</v>
      </c>
      <c r="U97" s="37" t="s">
        <v>58</v>
      </c>
      <c r="V97" s="37" t="s">
        <v>63</v>
      </c>
      <c r="W97" s="60" t="s">
        <v>79</v>
      </c>
      <c r="X97" s="37" t="s">
        <v>70</v>
      </c>
      <c r="Y97" s="37" t="s">
        <v>71</v>
      </c>
      <c r="Z97" s="37" t="s">
        <v>58</v>
      </c>
      <c r="AA97" s="37" t="s">
        <v>69</v>
      </c>
      <c r="AB97" s="110">
        <v>0.75</v>
      </c>
      <c r="AC97" s="37" t="s">
        <v>67</v>
      </c>
      <c r="AD97" s="37">
        <v>0.02</v>
      </c>
      <c r="AE97" s="36" t="s">
        <v>87</v>
      </c>
      <c r="AF97" s="51" t="s">
        <v>59</v>
      </c>
      <c r="AG97" s="6"/>
      <c r="AH97" s="108">
        <f t="shared" si="2"/>
        <v>73</v>
      </c>
      <c r="AI97" s="33" t="str">
        <f t="shared" si="2"/>
        <v>串間市</v>
      </c>
      <c r="AJ97" s="109" t="s">
        <v>90</v>
      </c>
      <c r="AK97" s="36"/>
      <c r="AL97" s="36"/>
      <c r="AM97" s="36"/>
      <c r="AN97" s="36"/>
      <c r="AO97" s="36"/>
      <c r="AP97" s="36"/>
      <c r="AQ97" s="36"/>
      <c r="AR97" s="36"/>
      <c r="AS97" s="36"/>
      <c r="AT97" s="37" t="s">
        <v>79</v>
      </c>
      <c r="AU97" s="36"/>
      <c r="AV97" s="36"/>
      <c r="AW97" s="36"/>
      <c r="AX97" s="36"/>
      <c r="AY97" s="36"/>
      <c r="AZ97" s="36"/>
      <c r="BA97" s="36"/>
      <c r="BB97" s="36"/>
      <c r="BC97" s="36"/>
      <c r="BD97" s="51" t="s">
        <v>59</v>
      </c>
      <c r="BE97" s="33"/>
      <c r="BF97" s="18"/>
      <c r="BG97" s="16"/>
      <c r="BH97" s="32" t="s">
        <v>149</v>
      </c>
    </row>
    <row r="98" spans="1:60" s="9" customFormat="1" ht="27" customHeight="1">
      <c r="A98" s="1"/>
      <c r="B98" s="32">
        <v>74</v>
      </c>
      <c r="C98" s="33" t="s">
        <v>147</v>
      </c>
      <c r="D98" s="45" t="s">
        <v>70</v>
      </c>
      <c r="E98" s="45" t="s">
        <v>68</v>
      </c>
      <c r="F98" s="45" t="s">
        <v>61</v>
      </c>
      <c r="G98" s="45" t="s">
        <v>71</v>
      </c>
      <c r="H98" s="45" t="s">
        <v>69</v>
      </c>
      <c r="I98" s="45" t="s">
        <v>84</v>
      </c>
      <c r="J98" s="48"/>
      <c r="K98" s="48" t="s">
        <v>68</v>
      </c>
      <c r="L98" s="60" t="s">
        <v>62</v>
      </c>
      <c r="M98" s="60" t="s">
        <v>63</v>
      </c>
      <c r="N98" s="48" t="s">
        <v>93</v>
      </c>
      <c r="O98" s="60" t="s">
        <v>64</v>
      </c>
      <c r="P98" s="60" t="s">
        <v>62</v>
      </c>
      <c r="Q98" s="60" t="s">
        <v>65</v>
      </c>
      <c r="R98" s="60" t="s">
        <v>57</v>
      </c>
      <c r="S98" s="60" t="s">
        <v>66</v>
      </c>
      <c r="T98" s="60" t="s">
        <v>58</v>
      </c>
      <c r="U98" s="60" t="s">
        <v>58</v>
      </c>
      <c r="V98" s="60" t="s">
        <v>63</v>
      </c>
      <c r="W98" s="60" t="s">
        <v>79</v>
      </c>
      <c r="X98" s="37" t="s">
        <v>70</v>
      </c>
      <c r="Y98" s="37" t="s">
        <v>71</v>
      </c>
      <c r="Z98" s="60" t="s">
        <v>58</v>
      </c>
      <c r="AA98" s="37" t="s">
        <v>69</v>
      </c>
      <c r="AB98" s="130">
        <v>2.4</v>
      </c>
      <c r="AC98" s="37" t="s">
        <v>67</v>
      </c>
      <c r="AD98" s="130">
        <v>0.02</v>
      </c>
      <c r="AE98" s="48" t="s">
        <v>87</v>
      </c>
      <c r="AF98" s="66" t="s">
        <v>59</v>
      </c>
      <c r="AG98" s="6"/>
      <c r="AH98" s="111">
        <f t="shared" si="2"/>
        <v>74</v>
      </c>
      <c r="AI98" s="33" t="str">
        <f t="shared" si="2"/>
        <v>串間市</v>
      </c>
      <c r="AJ98" s="120" t="s">
        <v>90</v>
      </c>
      <c r="AK98" s="48"/>
      <c r="AL98" s="48"/>
      <c r="AM98" s="48"/>
      <c r="AN98" s="48"/>
      <c r="AO98" s="48"/>
      <c r="AP98" s="48"/>
      <c r="AQ98" s="48"/>
      <c r="AR98" s="48"/>
      <c r="AS98" s="48"/>
      <c r="AT98" s="37" t="s">
        <v>79</v>
      </c>
      <c r="AU98" s="38"/>
      <c r="AV98" s="38"/>
      <c r="AW98" s="38"/>
      <c r="AX98" s="38"/>
      <c r="AY98" s="38"/>
      <c r="AZ98" s="38"/>
      <c r="BA98" s="38"/>
      <c r="BB98" s="38"/>
      <c r="BC98" s="38"/>
      <c r="BD98" s="66" t="s">
        <v>59</v>
      </c>
      <c r="BE98" s="65"/>
      <c r="BF98" s="18"/>
      <c r="BG98" s="16"/>
      <c r="BH98" s="32" t="s">
        <v>150</v>
      </c>
    </row>
    <row r="99" spans="1:60" s="9" customFormat="1" ht="27" customHeight="1">
      <c r="A99" s="1"/>
      <c r="B99" s="32">
        <v>75</v>
      </c>
      <c r="C99" s="33" t="s">
        <v>82</v>
      </c>
      <c r="D99" s="45" t="s">
        <v>70</v>
      </c>
      <c r="E99" s="45" t="s">
        <v>68</v>
      </c>
      <c r="F99" s="45" t="s">
        <v>61</v>
      </c>
      <c r="G99" s="45" t="s">
        <v>71</v>
      </c>
      <c r="H99" s="45" t="s">
        <v>61</v>
      </c>
      <c r="I99" s="45" t="s">
        <v>84</v>
      </c>
      <c r="J99" s="45"/>
      <c r="K99" s="48" t="s">
        <v>68</v>
      </c>
      <c r="L99" s="37" t="s">
        <v>69</v>
      </c>
      <c r="M99" s="60" t="s">
        <v>63</v>
      </c>
      <c r="N99" s="48" t="s">
        <v>93</v>
      </c>
      <c r="O99" s="60" t="s">
        <v>64</v>
      </c>
      <c r="P99" s="60" t="s">
        <v>69</v>
      </c>
      <c r="Q99" s="60" t="s">
        <v>69</v>
      </c>
      <c r="R99" s="60" t="s">
        <v>69</v>
      </c>
      <c r="S99" s="60" t="s">
        <v>66</v>
      </c>
      <c r="T99" s="60" t="s">
        <v>71</v>
      </c>
      <c r="U99" s="60" t="s">
        <v>58</v>
      </c>
      <c r="V99" s="60" t="s">
        <v>63</v>
      </c>
      <c r="W99" s="60" t="s">
        <v>79</v>
      </c>
      <c r="X99" s="37" t="s">
        <v>70</v>
      </c>
      <c r="Y99" s="37" t="s">
        <v>71</v>
      </c>
      <c r="Z99" s="60" t="s">
        <v>58</v>
      </c>
      <c r="AA99" s="37" t="s">
        <v>69</v>
      </c>
      <c r="AB99" s="131">
        <v>1</v>
      </c>
      <c r="AC99" s="132">
        <v>0.1</v>
      </c>
      <c r="AD99" s="45">
        <v>0.05</v>
      </c>
      <c r="AE99" s="66" t="s">
        <v>87</v>
      </c>
      <c r="AF99" s="45" t="s">
        <v>82</v>
      </c>
      <c r="AG99" s="6"/>
      <c r="AH99" s="32">
        <f t="shared" si="2"/>
        <v>75</v>
      </c>
      <c r="AI99" s="33" t="str">
        <f>C99</f>
        <v>宮崎市</v>
      </c>
      <c r="AJ99" s="120" t="s">
        <v>69</v>
      </c>
      <c r="AK99" s="120" t="s">
        <v>69</v>
      </c>
      <c r="AL99" s="120" t="s">
        <v>69</v>
      </c>
      <c r="AM99" s="120" t="s">
        <v>151</v>
      </c>
      <c r="AN99" s="120" t="s">
        <v>84</v>
      </c>
      <c r="AO99" s="45" t="s">
        <v>70</v>
      </c>
      <c r="AP99" s="120" t="s">
        <v>152</v>
      </c>
      <c r="AQ99" s="120" t="s">
        <v>152</v>
      </c>
      <c r="AR99" s="120" t="s">
        <v>152</v>
      </c>
      <c r="AS99" s="120" t="s">
        <v>151</v>
      </c>
      <c r="AT99" s="37" t="s">
        <v>79</v>
      </c>
      <c r="AU99" s="120" t="s">
        <v>151</v>
      </c>
      <c r="AV99" s="120" t="s">
        <v>71</v>
      </c>
      <c r="AW99" s="37" t="s">
        <v>151</v>
      </c>
      <c r="AX99" s="37" t="s">
        <v>153</v>
      </c>
      <c r="AY99" s="120" t="s">
        <v>69</v>
      </c>
      <c r="AZ99" s="120" t="s">
        <v>69</v>
      </c>
      <c r="BA99" s="120" t="s">
        <v>94</v>
      </c>
      <c r="BB99" s="120" t="s">
        <v>71</v>
      </c>
      <c r="BC99" s="120" t="s">
        <v>69</v>
      </c>
      <c r="BD99" s="45" t="s">
        <v>82</v>
      </c>
      <c r="BE99" s="81"/>
      <c r="BH99" s="33" t="s">
        <v>154</v>
      </c>
    </row>
    <row r="100" spans="1:60" s="9" customFormat="1" ht="27" customHeight="1">
      <c r="A100" s="1"/>
      <c r="B100" s="32">
        <v>76</v>
      </c>
      <c r="C100" s="33" t="s">
        <v>82</v>
      </c>
      <c r="D100" s="45" t="s">
        <v>70</v>
      </c>
      <c r="E100" s="45" t="s">
        <v>68</v>
      </c>
      <c r="F100" s="45" t="s">
        <v>61</v>
      </c>
      <c r="G100" s="45" t="s">
        <v>71</v>
      </c>
      <c r="H100" s="45" t="s">
        <v>61</v>
      </c>
      <c r="I100" s="45" t="s">
        <v>84</v>
      </c>
      <c r="J100" s="45"/>
      <c r="K100" s="48" t="s">
        <v>68</v>
      </c>
      <c r="L100" s="37" t="s">
        <v>69</v>
      </c>
      <c r="M100" s="60" t="s">
        <v>63</v>
      </c>
      <c r="N100" s="48" t="s">
        <v>93</v>
      </c>
      <c r="O100" s="60" t="s">
        <v>64</v>
      </c>
      <c r="P100" s="60" t="s">
        <v>69</v>
      </c>
      <c r="Q100" s="60" t="s">
        <v>69</v>
      </c>
      <c r="R100" s="60" t="s">
        <v>69</v>
      </c>
      <c r="S100" s="60" t="s">
        <v>66</v>
      </c>
      <c r="T100" s="60" t="s">
        <v>71</v>
      </c>
      <c r="U100" s="60" t="s">
        <v>58</v>
      </c>
      <c r="V100" s="60" t="s">
        <v>63</v>
      </c>
      <c r="W100" s="60" t="s">
        <v>79</v>
      </c>
      <c r="X100" s="37" t="s">
        <v>70</v>
      </c>
      <c r="Y100" s="37" t="s">
        <v>71</v>
      </c>
      <c r="Z100" s="60" t="s">
        <v>58</v>
      </c>
      <c r="AA100" s="37" t="s">
        <v>69</v>
      </c>
      <c r="AB100" s="45">
        <v>0.53</v>
      </c>
      <c r="AC100" s="37" t="s">
        <v>67</v>
      </c>
      <c r="AD100" s="45">
        <v>0.01</v>
      </c>
      <c r="AE100" s="66" t="s">
        <v>87</v>
      </c>
      <c r="AF100" s="45" t="s">
        <v>82</v>
      </c>
      <c r="AG100" s="6"/>
      <c r="AH100" s="32">
        <f t="shared" si="2"/>
        <v>76</v>
      </c>
      <c r="AI100" s="33" t="str">
        <f>C100</f>
        <v>宮崎市</v>
      </c>
      <c r="AJ100" s="120" t="s">
        <v>69</v>
      </c>
      <c r="AK100" s="120" t="s">
        <v>69</v>
      </c>
      <c r="AL100" s="120" t="s">
        <v>69</v>
      </c>
      <c r="AM100" s="120" t="s">
        <v>151</v>
      </c>
      <c r="AN100" s="120" t="s">
        <v>84</v>
      </c>
      <c r="AO100" s="45" t="s">
        <v>70</v>
      </c>
      <c r="AP100" s="120" t="s">
        <v>152</v>
      </c>
      <c r="AQ100" s="120" t="s">
        <v>152</v>
      </c>
      <c r="AR100" s="120" t="s">
        <v>152</v>
      </c>
      <c r="AS100" s="120" t="s">
        <v>151</v>
      </c>
      <c r="AT100" s="37" t="s">
        <v>79</v>
      </c>
      <c r="AU100" s="120" t="s">
        <v>151</v>
      </c>
      <c r="AV100" s="120" t="s">
        <v>71</v>
      </c>
      <c r="AW100" s="37" t="s">
        <v>151</v>
      </c>
      <c r="AX100" s="37" t="s">
        <v>153</v>
      </c>
      <c r="AY100" s="120" t="s">
        <v>69</v>
      </c>
      <c r="AZ100" s="120" t="s">
        <v>69</v>
      </c>
      <c r="BA100" s="120" t="s">
        <v>94</v>
      </c>
      <c r="BB100" s="120" t="s">
        <v>71</v>
      </c>
      <c r="BC100" s="120" t="s">
        <v>69</v>
      </c>
      <c r="BD100" s="45" t="s">
        <v>82</v>
      </c>
      <c r="BE100" s="81"/>
      <c r="BF100" s="18"/>
      <c r="BG100" s="16"/>
      <c r="BH100" s="33" t="s">
        <v>155</v>
      </c>
    </row>
    <row r="101" spans="1:60" s="9" customFormat="1" ht="27" customHeight="1">
      <c r="A101" s="1"/>
      <c r="B101" s="32">
        <v>77</v>
      </c>
      <c r="C101" s="33" t="s">
        <v>82</v>
      </c>
      <c r="D101" s="45" t="s">
        <v>70</v>
      </c>
      <c r="E101" s="45" t="s">
        <v>68</v>
      </c>
      <c r="F101" s="45" t="s">
        <v>61</v>
      </c>
      <c r="G101" s="45" t="s">
        <v>71</v>
      </c>
      <c r="H101" s="45" t="s">
        <v>61</v>
      </c>
      <c r="I101" s="45" t="s">
        <v>84</v>
      </c>
      <c r="J101" s="45"/>
      <c r="K101" s="48" t="s">
        <v>68</v>
      </c>
      <c r="L101" s="60" t="s">
        <v>69</v>
      </c>
      <c r="M101" s="60" t="s">
        <v>63</v>
      </c>
      <c r="N101" s="48" t="s">
        <v>93</v>
      </c>
      <c r="O101" s="60" t="s">
        <v>64</v>
      </c>
      <c r="P101" s="60" t="s">
        <v>69</v>
      </c>
      <c r="Q101" s="60" t="s">
        <v>69</v>
      </c>
      <c r="R101" s="60" t="s">
        <v>69</v>
      </c>
      <c r="S101" s="60" t="s">
        <v>66</v>
      </c>
      <c r="T101" s="60" t="s">
        <v>71</v>
      </c>
      <c r="U101" s="60" t="s">
        <v>58</v>
      </c>
      <c r="V101" s="60" t="s">
        <v>63</v>
      </c>
      <c r="W101" s="60" t="s">
        <v>79</v>
      </c>
      <c r="X101" s="60" t="s">
        <v>70</v>
      </c>
      <c r="Y101" s="60" t="s">
        <v>71</v>
      </c>
      <c r="Z101" s="60" t="s">
        <v>58</v>
      </c>
      <c r="AA101" s="60" t="s">
        <v>69</v>
      </c>
      <c r="AB101" s="45">
        <v>1.3</v>
      </c>
      <c r="AC101" s="45" t="s">
        <v>67</v>
      </c>
      <c r="AD101" s="45">
        <v>0.01</v>
      </c>
      <c r="AE101" s="66" t="s">
        <v>87</v>
      </c>
      <c r="AF101" s="45" t="s">
        <v>82</v>
      </c>
      <c r="AG101" s="6"/>
      <c r="AH101" s="32">
        <f t="shared" si="2"/>
        <v>77</v>
      </c>
      <c r="AI101" s="33" t="str">
        <f>C101</f>
        <v>宮崎市</v>
      </c>
      <c r="AJ101" s="120" t="s">
        <v>69</v>
      </c>
      <c r="AK101" s="120" t="s">
        <v>69</v>
      </c>
      <c r="AL101" s="120" t="s">
        <v>69</v>
      </c>
      <c r="AM101" s="120" t="s">
        <v>151</v>
      </c>
      <c r="AN101" s="120" t="s">
        <v>84</v>
      </c>
      <c r="AO101" s="45" t="s">
        <v>70</v>
      </c>
      <c r="AP101" s="120" t="s">
        <v>152</v>
      </c>
      <c r="AQ101" s="120" t="s">
        <v>152</v>
      </c>
      <c r="AR101" s="120" t="s">
        <v>152</v>
      </c>
      <c r="AS101" s="120" t="s">
        <v>151</v>
      </c>
      <c r="AT101" s="60" t="s">
        <v>79</v>
      </c>
      <c r="AU101" s="120" t="s">
        <v>151</v>
      </c>
      <c r="AV101" s="120" t="s">
        <v>71</v>
      </c>
      <c r="AW101" s="60" t="s">
        <v>151</v>
      </c>
      <c r="AX101" s="60" t="s">
        <v>153</v>
      </c>
      <c r="AY101" s="120" t="s">
        <v>69</v>
      </c>
      <c r="AZ101" s="120" t="s">
        <v>69</v>
      </c>
      <c r="BA101" s="120" t="s">
        <v>94</v>
      </c>
      <c r="BB101" s="120" t="s">
        <v>71</v>
      </c>
      <c r="BC101" s="120" t="s">
        <v>69</v>
      </c>
      <c r="BD101" s="45" t="s">
        <v>82</v>
      </c>
      <c r="BE101" s="81"/>
      <c r="BF101" s="18"/>
      <c r="BG101" s="16"/>
      <c r="BH101" s="33" t="s">
        <v>156</v>
      </c>
    </row>
    <row r="102" spans="1:60" s="9" customFormat="1" ht="27" customHeight="1">
      <c r="A102" s="1"/>
      <c r="B102" s="6"/>
      <c r="C102" s="19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33"/>
      <c r="AB102" s="14"/>
      <c r="AC102" s="14"/>
      <c r="AD102" s="14"/>
      <c r="AE102" s="14"/>
      <c r="AF102" s="83"/>
      <c r="AG102" s="6"/>
      <c r="AH102" s="6"/>
      <c r="AI102" s="19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83"/>
      <c r="BE102" s="19"/>
      <c r="BF102" s="18"/>
      <c r="BG102" s="16"/>
      <c r="BH102" s="19"/>
    </row>
    <row r="103" spans="1:60" s="9" customFormat="1" ht="27.75" customHeight="1">
      <c r="A103" s="82"/>
      <c r="B103" s="84"/>
      <c r="C103" s="12"/>
      <c r="D103" s="4"/>
      <c r="E103" s="5"/>
      <c r="F103" s="4"/>
      <c r="G103" s="5"/>
      <c r="H103" s="5"/>
      <c r="I103" s="6"/>
      <c r="J103" s="7"/>
      <c r="K103" s="6"/>
      <c r="L103" s="8"/>
      <c r="O103" s="10"/>
      <c r="P103" s="10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5"/>
      <c r="AC103" s="5"/>
      <c r="AD103" s="5"/>
      <c r="AE103" s="5"/>
      <c r="AF103" s="6"/>
      <c r="AG103" s="7"/>
      <c r="AH103" s="84"/>
      <c r="AI103" s="12"/>
      <c r="AJ103" s="5"/>
      <c r="AK103" s="5"/>
      <c r="AL103" s="5"/>
      <c r="AM103" s="6"/>
      <c r="AN103" s="6"/>
      <c r="AO103" s="6"/>
      <c r="AP103" s="6"/>
      <c r="AQ103" s="6"/>
      <c r="AR103" s="6"/>
      <c r="AS103" s="6"/>
      <c r="AT103" s="6"/>
      <c r="AU103" s="7"/>
      <c r="AV103" s="7"/>
      <c r="AW103" s="7"/>
      <c r="AX103" s="7"/>
      <c r="AY103" s="7"/>
      <c r="AZ103" s="7"/>
      <c r="BA103" s="7"/>
      <c r="BB103" s="7"/>
      <c r="BC103" s="7"/>
      <c r="BD103" s="6"/>
      <c r="BE103" s="1"/>
      <c r="BF103" s="18"/>
      <c r="BG103" s="16"/>
      <c r="BH103" s="19"/>
    </row>
    <row r="104" spans="1:60" s="9" customFormat="1" ht="27.75" customHeight="1">
      <c r="A104" s="1"/>
      <c r="B104" s="14"/>
      <c r="C104" s="19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27"/>
      <c r="AG104" s="6"/>
      <c r="AH104" s="14"/>
      <c r="AI104" s="19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27"/>
      <c r="BE104" s="14"/>
      <c r="BF104" s="18"/>
      <c r="BG104" s="16"/>
      <c r="BH104" s="19"/>
    </row>
    <row r="105" spans="1:60" s="9" customFormat="1" ht="27.75" customHeight="1">
      <c r="A105" s="1"/>
      <c r="B105" s="14"/>
      <c r="C105" s="19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6"/>
      <c r="AH105" s="14"/>
      <c r="AI105" s="19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8"/>
      <c r="BG105" s="16"/>
      <c r="BH105" s="19"/>
    </row>
    <row r="106" spans="1:60" s="9" customFormat="1" ht="27.75" customHeight="1">
      <c r="A106" s="1"/>
      <c r="B106" s="14"/>
      <c r="C106" s="19"/>
      <c r="D106" s="134"/>
      <c r="E106" s="134"/>
      <c r="F106" s="134"/>
      <c r="G106" s="134"/>
      <c r="H106" s="134"/>
      <c r="I106" s="134"/>
      <c r="J106" s="134"/>
      <c r="K106" s="134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135"/>
      <c r="AC106" s="27"/>
      <c r="AD106" s="27"/>
      <c r="AE106" s="27"/>
      <c r="AF106" s="14"/>
      <c r="AG106" s="6"/>
      <c r="AH106" s="14"/>
      <c r="AI106" s="19"/>
      <c r="AJ106" s="134"/>
      <c r="AK106" s="134"/>
      <c r="AL106" s="134"/>
      <c r="AM106" s="134"/>
      <c r="AN106" s="134"/>
      <c r="AO106" s="134"/>
      <c r="AP106" s="134"/>
      <c r="AQ106" s="134"/>
      <c r="AR106" s="134"/>
      <c r="AS106" s="134"/>
      <c r="AT106" s="134"/>
      <c r="AU106" s="134"/>
      <c r="AV106" s="134"/>
      <c r="AW106" s="134"/>
      <c r="AX106" s="134"/>
      <c r="AY106" s="134"/>
      <c r="AZ106" s="134"/>
      <c r="BA106" s="134"/>
      <c r="BB106" s="134"/>
      <c r="BC106" s="134"/>
      <c r="BD106" s="14"/>
      <c r="BE106" s="14"/>
      <c r="BF106" s="18"/>
      <c r="BG106" s="16"/>
      <c r="BH106" s="19"/>
    </row>
    <row r="107" spans="1:60" s="9" customFormat="1" ht="27.75" customHeight="1">
      <c r="A107" s="1"/>
      <c r="B107" s="6"/>
      <c r="C107" s="19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6"/>
      <c r="AH107" s="6"/>
      <c r="AI107" s="19"/>
      <c r="AJ107" s="14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14"/>
      <c r="BE107" s="7"/>
      <c r="BF107" s="18"/>
      <c r="BG107" s="16"/>
      <c r="BH107" s="19"/>
    </row>
    <row r="108" spans="1:60" s="9" customFormat="1" ht="27.75" customHeight="1">
      <c r="A108" s="1"/>
      <c r="B108" s="6"/>
      <c r="C108" s="19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6"/>
      <c r="AH108" s="6"/>
      <c r="AI108" s="19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7"/>
      <c r="BF108" s="18"/>
      <c r="BG108" s="16"/>
      <c r="BH108" s="19"/>
    </row>
    <row r="109" spans="1:60" s="9" customFormat="1" ht="27.75" customHeight="1">
      <c r="A109" s="1"/>
      <c r="B109" s="6"/>
      <c r="C109" s="19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6"/>
      <c r="AH109" s="6"/>
      <c r="AI109" s="19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7"/>
      <c r="BF109" s="18"/>
      <c r="BG109" s="16"/>
      <c r="BH109" s="19"/>
    </row>
    <row r="110" spans="1:60" s="9" customFormat="1" ht="34.5" customHeight="1">
      <c r="A110" s="1"/>
      <c r="B110" s="2"/>
      <c r="C110" s="3"/>
      <c r="D110" s="4"/>
      <c r="E110" s="5"/>
      <c r="F110" s="4" t="str">
        <f>F46</f>
        <v>　令和５年度　地下水質測定結果</v>
      </c>
      <c r="G110" s="5"/>
      <c r="H110" s="5"/>
      <c r="I110" s="6"/>
      <c r="J110" s="7"/>
      <c r="K110" s="6"/>
      <c r="L110" s="8"/>
      <c r="O110" s="10" t="s">
        <v>157</v>
      </c>
      <c r="P110" s="10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5"/>
      <c r="AC110" s="5"/>
      <c r="AD110" s="5"/>
      <c r="AE110" s="5"/>
      <c r="AF110" s="6"/>
      <c r="AG110" s="6"/>
      <c r="AH110" s="84"/>
      <c r="AI110" s="12"/>
      <c r="AJ110" s="5"/>
      <c r="AK110" s="5"/>
      <c r="AL110" s="5"/>
      <c r="AM110" s="6"/>
      <c r="AN110" s="6"/>
      <c r="AO110" s="6"/>
      <c r="AP110" s="6"/>
      <c r="AQ110" s="6"/>
      <c r="AR110" s="6"/>
      <c r="AS110" s="6"/>
      <c r="AT110" s="6"/>
      <c r="AU110" s="7"/>
      <c r="AV110" s="7"/>
      <c r="AW110" s="7"/>
      <c r="AX110" s="7"/>
      <c r="AY110" s="7"/>
      <c r="AZ110" s="7"/>
      <c r="BA110" s="7"/>
      <c r="BB110" s="7"/>
      <c r="BC110" s="7"/>
      <c r="BD110" s="6"/>
      <c r="BE110" s="13"/>
      <c r="BF110" s="15"/>
      <c r="BG110" s="16"/>
      <c r="BH110" s="19"/>
    </row>
    <row r="111" spans="1:60" s="9" customFormat="1" ht="20.100000000000001" customHeight="1">
      <c r="A111" s="1"/>
      <c r="B111" s="184" t="s">
        <v>1</v>
      </c>
      <c r="C111" s="185" t="s">
        <v>2</v>
      </c>
      <c r="D111" s="166" t="s">
        <v>3</v>
      </c>
      <c r="E111" s="167"/>
      <c r="F111" s="167"/>
      <c r="G111" s="167"/>
      <c r="H111" s="167"/>
      <c r="I111" s="167"/>
      <c r="J111" s="167"/>
      <c r="K111" s="167"/>
      <c r="L111" s="167"/>
      <c r="M111" s="167"/>
      <c r="N111" s="167"/>
      <c r="O111" s="167"/>
      <c r="P111" s="167"/>
      <c r="Q111" s="167"/>
      <c r="R111" s="167"/>
      <c r="S111" s="167"/>
      <c r="T111" s="167"/>
      <c r="U111" s="167"/>
      <c r="V111" s="167"/>
      <c r="W111" s="167"/>
      <c r="X111" s="167"/>
      <c r="Y111" s="167"/>
      <c r="Z111" s="167"/>
      <c r="AA111" s="167"/>
      <c r="AB111" s="167"/>
      <c r="AC111" s="167"/>
      <c r="AD111" s="167"/>
      <c r="AE111" s="168"/>
      <c r="AF111" s="175" t="s">
        <v>4</v>
      </c>
      <c r="AG111" s="6"/>
      <c r="AH111" s="184" t="s">
        <v>1</v>
      </c>
      <c r="AI111" s="172" t="s">
        <v>2</v>
      </c>
      <c r="AJ111" s="178" t="s">
        <v>3</v>
      </c>
      <c r="AK111" s="179"/>
      <c r="AL111" s="179"/>
      <c r="AM111" s="179"/>
      <c r="AN111" s="179"/>
      <c r="AO111" s="179"/>
      <c r="AP111" s="179"/>
      <c r="AQ111" s="179"/>
      <c r="AR111" s="179"/>
      <c r="AS111" s="179"/>
      <c r="AT111" s="179"/>
      <c r="AU111" s="179"/>
      <c r="AV111" s="179"/>
      <c r="AW111" s="179"/>
      <c r="AX111" s="179"/>
      <c r="AY111" s="179"/>
      <c r="AZ111" s="179"/>
      <c r="BA111" s="179"/>
      <c r="BB111" s="179"/>
      <c r="BC111" s="180"/>
      <c r="BD111" s="181" t="s">
        <v>4</v>
      </c>
      <c r="BE111" s="182" t="s">
        <v>5</v>
      </c>
      <c r="BF111" s="18"/>
      <c r="BG111" s="16"/>
      <c r="BH111" s="19"/>
    </row>
    <row r="112" spans="1:60" s="9" customFormat="1" ht="20.100000000000001" customHeight="1">
      <c r="A112" s="1"/>
      <c r="B112" s="171"/>
      <c r="C112" s="186"/>
      <c r="D112" s="166" t="s">
        <v>6</v>
      </c>
      <c r="E112" s="167"/>
      <c r="F112" s="167"/>
      <c r="G112" s="167"/>
      <c r="H112" s="167"/>
      <c r="I112" s="167"/>
      <c r="J112" s="167"/>
      <c r="K112" s="167"/>
      <c r="L112" s="167"/>
      <c r="M112" s="167"/>
      <c r="N112" s="167"/>
      <c r="O112" s="167"/>
      <c r="P112" s="167"/>
      <c r="Q112" s="167"/>
      <c r="R112" s="167"/>
      <c r="S112" s="167"/>
      <c r="T112" s="167"/>
      <c r="U112" s="167"/>
      <c r="V112" s="167"/>
      <c r="W112" s="167"/>
      <c r="X112" s="167"/>
      <c r="Y112" s="167"/>
      <c r="Z112" s="167"/>
      <c r="AA112" s="167"/>
      <c r="AB112" s="167"/>
      <c r="AC112" s="167"/>
      <c r="AD112" s="167"/>
      <c r="AE112" s="168"/>
      <c r="AF112" s="176"/>
      <c r="AG112" s="6"/>
      <c r="AH112" s="171"/>
      <c r="AI112" s="173"/>
      <c r="AJ112" s="169" t="s">
        <v>7</v>
      </c>
      <c r="AK112" s="167"/>
      <c r="AL112" s="167"/>
      <c r="AM112" s="167"/>
      <c r="AN112" s="167"/>
      <c r="AO112" s="167"/>
      <c r="AP112" s="167"/>
      <c r="AQ112" s="167"/>
      <c r="AR112" s="167"/>
      <c r="AS112" s="167"/>
      <c r="AT112" s="167"/>
      <c r="AU112" s="167"/>
      <c r="AV112" s="167"/>
      <c r="AW112" s="167"/>
      <c r="AX112" s="167"/>
      <c r="AY112" s="167"/>
      <c r="AZ112" s="167"/>
      <c r="BA112" s="167"/>
      <c r="BB112" s="167"/>
      <c r="BC112" s="168"/>
      <c r="BD112" s="177"/>
      <c r="BE112" s="183"/>
      <c r="BF112" s="18"/>
      <c r="BG112" s="16"/>
      <c r="BH112" s="19"/>
    </row>
    <row r="113" spans="1:60" s="9" customFormat="1" ht="57" customHeight="1">
      <c r="A113" s="1"/>
      <c r="B113" s="171"/>
      <c r="C113" s="173"/>
      <c r="D113" s="20" t="s">
        <v>8</v>
      </c>
      <c r="E113" s="21" t="s">
        <v>9</v>
      </c>
      <c r="F113" s="21" t="s">
        <v>10</v>
      </c>
      <c r="G113" s="21" t="s">
        <v>11</v>
      </c>
      <c r="H113" s="21" t="s">
        <v>12</v>
      </c>
      <c r="I113" s="22" t="s">
        <v>13</v>
      </c>
      <c r="J113" s="22" t="s">
        <v>14</v>
      </c>
      <c r="K113" s="22" t="s">
        <v>15</v>
      </c>
      <c r="L113" s="23" t="s">
        <v>16</v>
      </c>
      <c r="M113" s="24" t="s">
        <v>17</v>
      </c>
      <c r="N113" s="25" t="s">
        <v>18</v>
      </c>
      <c r="O113" s="24" t="s">
        <v>19</v>
      </c>
      <c r="P113" s="24" t="s">
        <v>20</v>
      </c>
      <c r="Q113" s="24" t="s">
        <v>21</v>
      </c>
      <c r="R113" s="24" t="s">
        <v>22</v>
      </c>
      <c r="S113" s="24" t="s">
        <v>23</v>
      </c>
      <c r="T113" s="24" t="s">
        <v>24</v>
      </c>
      <c r="U113" s="24" t="s">
        <v>25</v>
      </c>
      <c r="V113" s="24" t="s">
        <v>26</v>
      </c>
      <c r="W113" s="24" t="s">
        <v>27</v>
      </c>
      <c r="X113" s="24" t="s">
        <v>28</v>
      </c>
      <c r="Y113" s="24" t="s">
        <v>29</v>
      </c>
      <c r="Z113" s="24" t="s">
        <v>30</v>
      </c>
      <c r="AA113" s="24" t="s">
        <v>31</v>
      </c>
      <c r="AB113" s="26" t="s">
        <v>32</v>
      </c>
      <c r="AC113" s="27" t="s">
        <v>33</v>
      </c>
      <c r="AD113" s="24" t="s">
        <v>34</v>
      </c>
      <c r="AE113" s="136" t="s">
        <v>35</v>
      </c>
      <c r="AF113" s="177"/>
      <c r="AG113" s="6"/>
      <c r="AH113" s="171"/>
      <c r="AI113" s="173"/>
      <c r="AJ113" s="28" t="s">
        <v>36</v>
      </c>
      <c r="AK113" s="29" t="s">
        <v>37</v>
      </c>
      <c r="AL113" s="29" t="s">
        <v>38</v>
      </c>
      <c r="AM113" s="29" t="s">
        <v>39</v>
      </c>
      <c r="AN113" s="29" t="s">
        <v>40</v>
      </c>
      <c r="AO113" s="29" t="s">
        <v>41</v>
      </c>
      <c r="AP113" s="29" t="s">
        <v>42</v>
      </c>
      <c r="AQ113" s="29" t="s">
        <v>43</v>
      </c>
      <c r="AR113" s="29" t="s">
        <v>44</v>
      </c>
      <c r="AS113" s="29" t="s">
        <v>45</v>
      </c>
      <c r="AT113" s="29" t="s">
        <v>46</v>
      </c>
      <c r="AU113" s="29" t="s">
        <v>47</v>
      </c>
      <c r="AV113" s="29" t="s">
        <v>48</v>
      </c>
      <c r="AW113" s="29" t="s">
        <v>49</v>
      </c>
      <c r="AX113" s="29" t="s">
        <v>50</v>
      </c>
      <c r="AY113" s="29" t="s">
        <v>51</v>
      </c>
      <c r="AZ113" s="29" t="s">
        <v>52</v>
      </c>
      <c r="BA113" s="29" t="s">
        <v>53</v>
      </c>
      <c r="BB113" s="29" t="s">
        <v>54</v>
      </c>
      <c r="BC113" s="31" t="s">
        <v>55</v>
      </c>
      <c r="BD113" s="177"/>
      <c r="BE113" s="183"/>
      <c r="BF113" s="18"/>
      <c r="BG113" s="16"/>
      <c r="BH113" s="19"/>
    </row>
    <row r="114" spans="1:60" s="9" customFormat="1" ht="27" customHeight="1">
      <c r="A114" s="1"/>
      <c r="B114" s="32">
        <v>78</v>
      </c>
      <c r="C114" s="33" t="s">
        <v>60</v>
      </c>
      <c r="D114" s="38"/>
      <c r="E114" s="38"/>
      <c r="F114" s="41"/>
      <c r="G114" s="36"/>
      <c r="H114" s="36"/>
      <c r="I114" s="45" t="s">
        <v>84</v>
      </c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8" t="s">
        <v>59</v>
      </c>
      <c r="AG114" s="6"/>
      <c r="AH114" s="108">
        <f t="shared" ref="AH114:AI142" si="3">B114</f>
        <v>78</v>
      </c>
      <c r="AI114" s="33" t="str">
        <f t="shared" si="3"/>
        <v>延岡市</v>
      </c>
      <c r="AJ114" s="43"/>
      <c r="AK114" s="36"/>
      <c r="AL114" s="36"/>
      <c r="AM114" s="36"/>
      <c r="AN114" s="36"/>
      <c r="AO114" s="36"/>
      <c r="AP114" s="36"/>
      <c r="AQ114" s="36"/>
      <c r="AR114" s="36"/>
      <c r="AS114" s="36"/>
      <c r="AT114" s="36"/>
      <c r="AU114" s="36"/>
      <c r="AV114" s="36"/>
      <c r="AW114" s="36"/>
      <c r="AX114" s="36"/>
      <c r="AY114" s="36"/>
      <c r="AZ114" s="36"/>
      <c r="BA114" s="36"/>
      <c r="BB114" s="36"/>
      <c r="BC114" s="36"/>
      <c r="BD114" s="38" t="s">
        <v>59</v>
      </c>
      <c r="BE114" s="40"/>
      <c r="BF114" s="18"/>
      <c r="BG114" s="16"/>
      <c r="BH114" s="19"/>
    </row>
    <row r="115" spans="1:60" s="9" customFormat="1" ht="27" customHeight="1">
      <c r="A115" s="1"/>
      <c r="B115" s="32">
        <v>79</v>
      </c>
      <c r="C115" s="33" t="s">
        <v>60</v>
      </c>
      <c r="D115" s="38"/>
      <c r="E115" s="38"/>
      <c r="F115" s="41"/>
      <c r="G115" s="36"/>
      <c r="H115" s="36"/>
      <c r="I115" s="45" t="s">
        <v>84</v>
      </c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8" t="s">
        <v>59</v>
      </c>
      <c r="AG115" s="6"/>
      <c r="AH115" s="108">
        <f t="shared" si="3"/>
        <v>79</v>
      </c>
      <c r="AI115" s="33" t="str">
        <f t="shared" si="3"/>
        <v>延岡市</v>
      </c>
      <c r="AJ115" s="43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8" t="s">
        <v>59</v>
      </c>
      <c r="BE115" s="40"/>
      <c r="BF115" s="18"/>
      <c r="BG115" s="16"/>
      <c r="BH115" s="19"/>
    </row>
    <row r="116" spans="1:60" s="9" customFormat="1" ht="27" customHeight="1">
      <c r="A116" s="1"/>
      <c r="B116" s="32">
        <v>80</v>
      </c>
      <c r="C116" s="33" t="s">
        <v>60</v>
      </c>
      <c r="D116" s="38"/>
      <c r="E116" s="38"/>
      <c r="F116" s="41"/>
      <c r="G116" s="36"/>
      <c r="H116" s="36"/>
      <c r="I116" s="45" t="s">
        <v>84</v>
      </c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8" t="s">
        <v>59</v>
      </c>
      <c r="AG116" s="6"/>
      <c r="AH116" s="108">
        <f t="shared" si="3"/>
        <v>80</v>
      </c>
      <c r="AI116" s="33" t="str">
        <f t="shared" si="3"/>
        <v>延岡市</v>
      </c>
      <c r="AJ116" s="43"/>
      <c r="AK116" s="36"/>
      <c r="AL116" s="36"/>
      <c r="AM116" s="36"/>
      <c r="AN116" s="36"/>
      <c r="AO116" s="36"/>
      <c r="AP116" s="36"/>
      <c r="AQ116" s="36"/>
      <c r="AR116" s="36"/>
      <c r="AS116" s="36"/>
      <c r="AT116" s="36"/>
      <c r="AU116" s="36"/>
      <c r="AV116" s="36"/>
      <c r="AW116" s="36"/>
      <c r="AX116" s="36"/>
      <c r="AY116" s="36"/>
      <c r="AZ116" s="36"/>
      <c r="BA116" s="36"/>
      <c r="BB116" s="36"/>
      <c r="BC116" s="36"/>
      <c r="BD116" s="38" t="s">
        <v>59</v>
      </c>
      <c r="BE116" s="52"/>
      <c r="BF116" s="18"/>
      <c r="BG116" s="16"/>
      <c r="BH116" s="19"/>
    </row>
    <row r="117" spans="1:60" s="9" customFormat="1" ht="27" customHeight="1">
      <c r="A117" s="1"/>
      <c r="B117" s="32">
        <v>81</v>
      </c>
      <c r="C117" s="33" t="s">
        <v>60</v>
      </c>
      <c r="D117" s="38"/>
      <c r="E117" s="38"/>
      <c r="F117" s="45" t="s">
        <v>61</v>
      </c>
      <c r="G117" s="36"/>
      <c r="H117" s="36"/>
      <c r="I117" s="36"/>
      <c r="J117" s="36"/>
      <c r="K117" s="36"/>
      <c r="L117" s="37" t="s">
        <v>62</v>
      </c>
      <c r="M117" s="37" t="s">
        <v>63</v>
      </c>
      <c r="N117" s="45" t="s">
        <v>93</v>
      </c>
      <c r="O117" s="37" t="s">
        <v>64</v>
      </c>
      <c r="P117" s="37" t="s">
        <v>62</v>
      </c>
      <c r="Q117" s="37" t="s">
        <v>65</v>
      </c>
      <c r="R117" s="37" t="s">
        <v>57</v>
      </c>
      <c r="S117" s="37" t="s">
        <v>66</v>
      </c>
      <c r="T117" s="37">
        <v>1E-3</v>
      </c>
      <c r="U117" s="37">
        <v>2E-3</v>
      </c>
      <c r="V117" s="37" t="s">
        <v>63</v>
      </c>
      <c r="W117" s="36"/>
      <c r="X117" s="36"/>
      <c r="Y117" s="36"/>
      <c r="Z117" s="37" t="s">
        <v>58</v>
      </c>
      <c r="AA117" s="36"/>
      <c r="AB117" s="36"/>
      <c r="AC117" s="36"/>
      <c r="AD117" s="36"/>
      <c r="AE117" s="37"/>
      <c r="AF117" s="38" t="s">
        <v>59</v>
      </c>
      <c r="AG117" s="6"/>
      <c r="AH117" s="108">
        <f t="shared" si="3"/>
        <v>81</v>
      </c>
      <c r="AI117" s="33" t="str">
        <f t="shared" si="3"/>
        <v>延岡市</v>
      </c>
      <c r="AJ117" s="43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8" t="s">
        <v>59</v>
      </c>
      <c r="BE117" s="40"/>
      <c r="BF117" s="18"/>
      <c r="BG117" s="16"/>
      <c r="BH117" s="19"/>
    </row>
    <row r="118" spans="1:60" s="9" customFormat="1" ht="27" customHeight="1">
      <c r="A118" s="1"/>
      <c r="B118" s="32">
        <v>82</v>
      </c>
      <c r="C118" s="33" t="s">
        <v>60</v>
      </c>
      <c r="D118" s="38"/>
      <c r="E118" s="38"/>
      <c r="F118" s="41"/>
      <c r="G118" s="36"/>
      <c r="H118" s="36"/>
      <c r="I118" s="36"/>
      <c r="J118" s="36"/>
      <c r="K118" s="36"/>
      <c r="L118" s="37" t="s">
        <v>62</v>
      </c>
      <c r="M118" s="37" t="s">
        <v>63</v>
      </c>
      <c r="N118" s="45">
        <v>2.0000000000000001E-4</v>
      </c>
      <c r="O118" s="37">
        <v>4.0000000000000002E-4</v>
      </c>
      <c r="P118" s="37" t="s">
        <v>62</v>
      </c>
      <c r="Q118" s="37" t="s">
        <v>65</v>
      </c>
      <c r="R118" s="37" t="s">
        <v>57</v>
      </c>
      <c r="S118" s="37" t="s">
        <v>66</v>
      </c>
      <c r="T118" s="37" t="s">
        <v>58</v>
      </c>
      <c r="U118" s="37" t="s">
        <v>58</v>
      </c>
      <c r="V118" s="37" t="s">
        <v>63</v>
      </c>
      <c r="W118" s="36"/>
      <c r="X118" s="36"/>
      <c r="Y118" s="36"/>
      <c r="Z118" s="37" t="s">
        <v>58</v>
      </c>
      <c r="AA118" s="36"/>
      <c r="AB118" s="36"/>
      <c r="AC118" s="36"/>
      <c r="AD118" s="36"/>
      <c r="AE118" s="37"/>
      <c r="AF118" s="38" t="s">
        <v>59</v>
      </c>
      <c r="AG118" s="6"/>
      <c r="AH118" s="108">
        <f t="shared" si="3"/>
        <v>82</v>
      </c>
      <c r="AI118" s="33" t="str">
        <f t="shared" si="3"/>
        <v>延岡市</v>
      </c>
      <c r="AJ118" s="43"/>
      <c r="AK118" s="36"/>
      <c r="AL118" s="36"/>
      <c r="AM118" s="36"/>
      <c r="AN118" s="36"/>
      <c r="AO118" s="36"/>
      <c r="AP118" s="36"/>
      <c r="AQ118" s="36"/>
      <c r="AR118" s="36"/>
      <c r="AS118" s="36"/>
      <c r="AT118" s="36"/>
      <c r="AU118" s="36"/>
      <c r="AV118" s="36"/>
      <c r="AW118" s="36"/>
      <c r="AX118" s="36"/>
      <c r="AY118" s="36"/>
      <c r="AZ118" s="36"/>
      <c r="BA118" s="36"/>
      <c r="BB118" s="36"/>
      <c r="BC118" s="36"/>
      <c r="BD118" s="38" t="s">
        <v>59</v>
      </c>
      <c r="BE118" s="17"/>
      <c r="BF118" s="18"/>
      <c r="BG118" s="16"/>
      <c r="BH118" s="19"/>
    </row>
    <row r="119" spans="1:60" s="9" customFormat="1" ht="27" customHeight="1">
      <c r="A119" s="1"/>
      <c r="B119" s="32">
        <v>83</v>
      </c>
      <c r="C119" s="33" t="s">
        <v>60</v>
      </c>
      <c r="D119" s="38"/>
      <c r="E119" s="38"/>
      <c r="F119" s="41"/>
      <c r="G119" s="36"/>
      <c r="H119" s="36"/>
      <c r="I119" s="36"/>
      <c r="J119" s="36"/>
      <c r="K119" s="36"/>
      <c r="L119" s="37" t="s">
        <v>62</v>
      </c>
      <c r="M119" s="37" t="s">
        <v>63</v>
      </c>
      <c r="N119" s="45">
        <v>2.9999999999999997E-4</v>
      </c>
      <c r="O119" s="37" t="s">
        <v>64</v>
      </c>
      <c r="P119" s="37" t="s">
        <v>62</v>
      </c>
      <c r="Q119" s="37" t="s">
        <v>65</v>
      </c>
      <c r="R119" s="37" t="s">
        <v>57</v>
      </c>
      <c r="S119" s="37" t="s">
        <v>66</v>
      </c>
      <c r="T119" s="37" t="s">
        <v>58</v>
      </c>
      <c r="U119" s="37" t="s">
        <v>58</v>
      </c>
      <c r="V119" s="37">
        <v>2.0000000000000001E-4</v>
      </c>
      <c r="W119" s="36"/>
      <c r="X119" s="36"/>
      <c r="Y119" s="36"/>
      <c r="Z119" s="37" t="s">
        <v>58</v>
      </c>
      <c r="AA119" s="36"/>
      <c r="AB119" s="36"/>
      <c r="AC119" s="36"/>
      <c r="AD119" s="36"/>
      <c r="AE119" s="37"/>
      <c r="AF119" s="38" t="s">
        <v>59</v>
      </c>
      <c r="AG119" s="6"/>
      <c r="AH119" s="108">
        <f t="shared" si="3"/>
        <v>83</v>
      </c>
      <c r="AI119" s="33" t="str">
        <f t="shared" si="3"/>
        <v>延岡市</v>
      </c>
      <c r="AJ119" s="43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8" t="s">
        <v>59</v>
      </c>
      <c r="BE119" s="17"/>
      <c r="BF119" s="18"/>
      <c r="BG119" s="16"/>
      <c r="BH119" s="19"/>
    </row>
    <row r="120" spans="1:60" s="9" customFormat="1" ht="27" customHeight="1">
      <c r="A120" s="1"/>
      <c r="B120" s="32">
        <v>84</v>
      </c>
      <c r="C120" s="33" t="s">
        <v>60</v>
      </c>
      <c r="D120" s="38"/>
      <c r="E120" s="38"/>
      <c r="F120" s="41"/>
      <c r="G120" s="36"/>
      <c r="H120" s="36"/>
      <c r="I120" s="36"/>
      <c r="J120" s="36"/>
      <c r="K120" s="36"/>
      <c r="L120" s="37" t="s">
        <v>62</v>
      </c>
      <c r="M120" s="37" t="s">
        <v>63</v>
      </c>
      <c r="N120" s="45">
        <v>2.3999999999999998E-3</v>
      </c>
      <c r="O120" s="37">
        <v>5.0000000000000001E-4</v>
      </c>
      <c r="P120" s="37" t="s">
        <v>62</v>
      </c>
      <c r="Q120" s="37">
        <v>8.9999999999999993E-3</v>
      </c>
      <c r="R120" s="37" t="s">
        <v>57</v>
      </c>
      <c r="S120" s="37">
        <v>9.4999999999999998E-3</v>
      </c>
      <c r="T120" s="37">
        <v>4.0000000000000001E-3</v>
      </c>
      <c r="U120" s="37" t="s">
        <v>58</v>
      </c>
      <c r="V120" s="37">
        <v>2.0000000000000001E-4</v>
      </c>
      <c r="W120" s="36"/>
      <c r="X120" s="36"/>
      <c r="Y120" s="36"/>
      <c r="Z120" s="37" t="s">
        <v>58</v>
      </c>
      <c r="AA120" s="36"/>
      <c r="AB120" s="36"/>
      <c r="AC120" s="36"/>
      <c r="AD120" s="36"/>
      <c r="AE120" s="37"/>
      <c r="AF120" s="38" t="s">
        <v>59</v>
      </c>
      <c r="AG120" s="6"/>
      <c r="AH120" s="108">
        <f t="shared" si="3"/>
        <v>84</v>
      </c>
      <c r="AI120" s="33" t="str">
        <f t="shared" si="3"/>
        <v>延岡市</v>
      </c>
      <c r="AJ120" s="43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8" t="s">
        <v>59</v>
      </c>
      <c r="BE120" s="137"/>
      <c r="BF120" s="18"/>
      <c r="BG120" s="16"/>
      <c r="BH120" s="19"/>
    </row>
    <row r="121" spans="1:60" s="9" customFormat="1" ht="27" customHeight="1">
      <c r="A121" s="1"/>
      <c r="B121" s="32">
        <v>85</v>
      </c>
      <c r="C121" s="33" t="s">
        <v>60</v>
      </c>
      <c r="D121" s="38"/>
      <c r="E121" s="38"/>
      <c r="F121" s="41"/>
      <c r="G121" s="36"/>
      <c r="H121" s="36"/>
      <c r="I121" s="36"/>
      <c r="J121" s="36"/>
      <c r="K121" s="36"/>
      <c r="L121" s="37" t="s">
        <v>62</v>
      </c>
      <c r="M121" s="37" t="s">
        <v>63</v>
      </c>
      <c r="N121" s="45" t="s">
        <v>63</v>
      </c>
      <c r="O121" s="37">
        <v>6.9999999999999999E-4</v>
      </c>
      <c r="P121" s="37">
        <v>2E-3</v>
      </c>
      <c r="Q121" s="37">
        <v>1.2999999999999999E-2</v>
      </c>
      <c r="R121" s="37" t="s">
        <v>57</v>
      </c>
      <c r="S121" s="37">
        <v>3.5000000000000001E-3</v>
      </c>
      <c r="T121" s="37">
        <v>5.0000000000000001E-3</v>
      </c>
      <c r="U121" s="37" t="s">
        <v>58</v>
      </c>
      <c r="V121" s="37" t="s">
        <v>63</v>
      </c>
      <c r="W121" s="36"/>
      <c r="X121" s="36"/>
      <c r="Y121" s="36"/>
      <c r="Z121" s="37" t="s">
        <v>58</v>
      </c>
      <c r="AA121" s="36"/>
      <c r="AB121" s="36"/>
      <c r="AC121" s="36"/>
      <c r="AD121" s="36"/>
      <c r="AE121" s="37"/>
      <c r="AF121" s="38" t="s">
        <v>59</v>
      </c>
      <c r="AG121" s="6"/>
      <c r="AH121" s="108">
        <f t="shared" si="3"/>
        <v>85</v>
      </c>
      <c r="AI121" s="33" t="str">
        <f t="shared" si="3"/>
        <v>延岡市</v>
      </c>
      <c r="AJ121" s="43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8" t="s">
        <v>59</v>
      </c>
      <c r="BE121" s="17"/>
      <c r="BF121" s="18"/>
      <c r="BG121" s="16"/>
      <c r="BH121" s="19"/>
    </row>
    <row r="122" spans="1:60" s="9" customFormat="1" ht="27" customHeight="1">
      <c r="A122" s="1"/>
      <c r="B122" s="32">
        <v>86</v>
      </c>
      <c r="C122" s="33" t="s">
        <v>60</v>
      </c>
      <c r="D122" s="38"/>
      <c r="E122" s="38"/>
      <c r="F122" s="41"/>
      <c r="G122" s="36"/>
      <c r="H122" s="36"/>
      <c r="I122" s="36"/>
      <c r="J122" s="36"/>
      <c r="K122" s="36"/>
      <c r="L122" s="37" t="s">
        <v>62</v>
      </c>
      <c r="M122" s="37" t="s">
        <v>63</v>
      </c>
      <c r="N122" s="45">
        <v>2.9999999999999997E-4</v>
      </c>
      <c r="O122" s="37">
        <v>5.0000000000000001E-4</v>
      </c>
      <c r="P122" s="37">
        <v>4.0000000000000001E-3</v>
      </c>
      <c r="Q122" s="37">
        <v>2.8000000000000001E-2</v>
      </c>
      <c r="R122" s="37" t="s">
        <v>57</v>
      </c>
      <c r="S122" s="37" t="s">
        <v>66</v>
      </c>
      <c r="T122" s="37">
        <v>2E-3</v>
      </c>
      <c r="U122" s="37" t="s">
        <v>58</v>
      </c>
      <c r="V122" s="37" t="s">
        <v>63</v>
      </c>
      <c r="W122" s="36"/>
      <c r="X122" s="36"/>
      <c r="Y122" s="36"/>
      <c r="Z122" s="37" t="s">
        <v>58</v>
      </c>
      <c r="AA122" s="36"/>
      <c r="AB122" s="36"/>
      <c r="AC122" s="36"/>
      <c r="AD122" s="36"/>
      <c r="AE122" s="37"/>
      <c r="AF122" s="38" t="s">
        <v>59</v>
      </c>
      <c r="AG122" s="6"/>
      <c r="AH122" s="108">
        <f t="shared" si="3"/>
        <v>86</v>
      </c>
      <c r="AI122" s="33" t="str">
        <f t="shared" si="3"/>
        <v>延岡市</v>
      </c>
      <c r="AJ122" s="43"/>
      <c r="AK122" s="36"/>
      <c r="AL122" s="36"/>
      <c r="AM122" s="36"/>
      <c r="AN122" s="36"/>
      <c r="AO122" s="36"/>
      <c r="AP122" s="36"/>
      <c r="AQ122" s="36"/>
      <c r="AR122" s="36"/>
      <c r="AS122" s="36"/>
      <c r="AT122" s="36"/>
      <c r="AU122" s="36"/>
      <c r="AV122" s="36"/>
      <c r="AW122" s="36"/>
      <c r="AX122" s="36"/>
      <c r="AY122" s="36"/>
      <c r="AZ122" s="36"/>
      <c r="BA122" s="36"/>
      <c r="BB122" s="36"/>
      <c r="BC122" s="36"/>
      <c r="BD122" s="38" t="s">
        <v>59</v>
      </c>
      <c r="BE122" s="17"/>
      <c r="BF122" s="18"/>
      <c r="BG122" s="16"/>
      <c r="BH122" s="19"/>
    </row>
    <row r="123" spans="1:60" s="9" customFormat="1" ht="27" customHeight="1">
      <c r="A123" s="1"/>
      <c r="B123" s="32">
        <v>87</v>
      </c>
      <c r="C123" s="33" t="s">
        <v>60</v>
      </c>
      <c r="D123" s="38"/>
      <c r="E123" s="38"/>
      <c r="F123" s="41"/>
      <c r="G123" s="36"/>
      <c r="H123" s="36"/>
      <c r="I123" s="36"/>
      <c r="J123" s="36"/>
      <c r="K123" s="36"/>
      <c r="L123" s="37" t="s">
        <v>62</v>
      </c>
      <c r="M123" s="37" t="s">
        <v>63</v>
      </c>
      <c r="N123" s="45" t="s">
        <v>63</v>
      </c>
      <c r="O123" s="37">
        <v>8.0000000000000004E-4</v>
      </c>
      <c r="P123" s="37" t="s">
        <v>62</v>
      </c>
      <c r="Q123" s="37" t="s">
        <v>65</v>
      </c>
      <c r="R123" s="37" t="s">
        <v>57</v>
      </c>
      <c r="S123" s="37" t="s">
        <v>66</v>
      </c>
      <c r="T123" s="37" t="s">
        <v>58</v>
      </c>
      <c r="U123" s="37" t="s">
        <v>58</v>
      </c>
      <c r="V123" s="37" t="s">
        <v>63</v>
      </c>
      <c r="W123" s="36"/>
      <c r="X123" s="36"/>
      <c r="Y123" s="36"/>
      <c r="Z123" s="37" t="s">
        <v>58</v>
      </c>
      <c r="AA123" s="36"/>
      <c r="AB123" s="36"/>
      <c r="AC123" s="36"/>
      <c r="AD123" s="36"/>
      <c r="AE123" s="37"/>
      <c r="AF123" s="38" t="s">
        <v>59</v>
      </c>
      <c r="AG123" s="6"/>
      <c r="AH123" s="108">
        <f t="shared" si="3"/>
        <v>87</v>
      </c>
      <c r="AI123" s="33" t="str">
        <f t="shared" si="3"/>
        <v>延岡市</v>
      </c>
      <c r="AJ123" s="43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8" t="s">
        <v>59</v>
      </c>
      <c r="BE123" s="17"/>
      <c r="BF123" s="18"/>
      <c r="BG123" s="16"/>
      <c r="BH123" s="19"/>
    </row>
    <row r="124" spans="1:60" s="9" customFormat="1" ht="27" customHeight="1">
      <c r="A124" s="1"/>
      <c r="B124" s="32">
        <v>88</v>
      </c>
      <c r="C124" s="33" t="s">
        <v>60</v>
      </c>
      <c r="D124" s="38"/>
      <c r="E124" s="38"/>
      <c r="F124" s="41"/>
      <c r="G124" s="36"/>
      <c r="H124" s="36"/>
      <c r="I124" s="36"/>
      <c r="J124" s="36"/>
      <c r="K124" s="36"/>
      <c r="L124" s="36"/>
      <c r="M124" s="36"/>
      <c r="N124" s="45" t="s">
        <v>93</v>
      </c>
      <c r="O124" s="36"/>
      <c r="P124" s="36"/>
      <c r="Q124" s="36"/>
      <c r="R124" s="37" t="s">
        <v>57</v>
      </c>
      <c r="S124" s="36"/>
      <c r="T124" s="37" t="s">
        <v>58</v>
      </c>
      <c r="U124" s="37">
        <v>1.2999999999999999E-2</v>
      </c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8" t="s">
        <v>59</v>
      </c>
      <c r="AG124" s="6"/>
      <c r="AH124" s="108">
        <f t="shared" si="3"/>
        <v>88</v>
      </c>
      <c r="AI124" s="33" t="str">
        <f t="shared" si="3"/>
        <v>延岡市</v>
      </c>
      <c r="AJ124" s="43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8" t="s">
        <v>59</v>
      </c>
      <c r="BE124" s="40"/>
      <c r="BF124" s="18"/>
      <c r="BG124" s="16"/>
      <c r="BH124" s="19"/>
    </row>
    <row r="125" spans="1:60" s="9" customFormat="1" ht="27" customHeight="1">
      <c r="A125" s="1"/>
      <c r="B125" s="32">
        <v>89</v>
      </c>
      <c r="C125" s="33" t="s">
        <v>72</v>
      </c>
      <c r="D125" s="38"/>
      <c r="E125" s="38"/>
      <c r="F125" s="41"/>
      <c r="G125" s="36"/>
      <c r="H125" s="36"/>
      <c r="I125" s="36"/>
      <c r="J125" s="36"/>
      <c r="K125" s="36"/>
      <c r="L125" s="37" t="s">
        <v>62</v>
      </c>
      <c r="M125" s="37" t="s">
        <v>63</v>
      </c>
      <c r="N125" s="45" t="s">
        <v>93</v>
      </c>
      <c r="O125" s="37" t="s">
        <v>64</v>
      </c>
      <c r="P125" s="37" t="s">
        <v>62</v>
      </c>
      <c r="Q125" s="37" t="s">
        <v>65</v>
      </c>
      <c r="R125" s="37" t="s">
        <v>57</v>
      </c>
      <c r="S125" s="37" t="s">
        <v>66</v>
      </c>
      <c r="T125" s="37" t="s">
        <v>58</v>
      </c>
      <c r="U125" s="37">
        <v>2E-3</v>
      </c>
      <c r="V125" s="37" t="s">
        <v>63</v>
      </c>
      <c r="W125" s="36"/>
      <c r="X125" s="36"/>
      <c r="Y125" s="36"/>
      <c r="Z125" s="37" t="s">
        <v>58</v>
      </c>
      <c r="AA125" s="36"/>
      <c r="AB125" s="36"/>
      <c r="AC125" s="36"/>
      <c r="AD125" s="36"/>
      <c r="AE125" s="37"/>
      <c r="AF125" s="51" t="s">
        <v>59</v>
      </c>
      <c r="AG125" s="6"/>
      <c r="AH125" s="108">
        <f t="shared" si="3"/>
        <v>89</v>
      </c>
      <c r="AI125" s="33" t="str">
        <f t="shared" si="3"/>
        <v>日向市</v>
      </c>
      <c r="AJ125" s="43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51" t="s">
        <v>59</v>
      </c>
      <c r="BE125" s="40"/>
      <c r="BF125" s="18"/>
      <c r="BG125" s="16"/>
      <c r="BH125" s="138"/>
    </row>
    <row r="126" spans="1:60" s="9" customFormat="1" ht="27" customHeight="1">
      <c r="A126" s="1"/>
      <c r="B126" s="32">
        <v>90</v>
      </c>
      <c r="C126" s="33" t="s">
        <v>72</v>
      </c>
      <c r="D126" s="38"/>
      <c r="E126" s="38"/>
      <c r="F126" s="41"/>
      <c r="G126" s="36"/>
      <c r="H126" s="36"/>
      <c r="I126" s="36"/>
      <c r="J126" s="36"/>
      <c r="K126" s="36"/>
      <c r="L126" s="37" t="s">
        <v>62</v>
      </c>
      <c r="M126" s="37" t="s">
        <v>63</v>
      </c>
      <c r="N126" s="45" t="s">
        <v>63</v>
      </c>
      <c r="O126" s="37" t="s">
        <v>64</v>
      </c>
      <c r="P126" s="37" t="s">
        <v>62</v>
      </c>
      <c r="Q126" s="37" t="s">
        <v>65</v>
      </c>
      <c r="R126" s="37" t="s">
        <v>57</v>
      </c>
      <c r="S126" s="37" t="s">
        <v>66</v>
      </c>
      <c r="T126" s="37" t="s">
        <v>58</v>
      </c>
      <c r="U126" s="37" t="s">
        <v>58</v>
      </c>
      <c r="V126" s="37" t="s">
        <v>63</v>
      </c>
      <c r="W126" s="36"/>
      <c r="X126" s="36"/>
      <c r="Y126" s="36"/>
      <c r="Z126" s="37" t="s">
        <v>58</v>
      </c>
      <c r="AA126" s="36"/>
      <c r="AB126" s="36"/>
      <c r="AC126" s="36"/>
      <c r="AD126" s="36"/>
      <c r="AE126" s="37" t="s">
        <v>87</v>
      </c>
      <c r="AF126" s="51" t="s">
        <v>59</v>
      </c>
      <c r="AG126" s="6"/>
      <c r="AH126" s="108">
        <f t="shared" si="3"/>
        <v>90</v>
      </c>
      <c r="AI126" s="33" t="str">
        <f t="shared" si="3"/>
        <v>日向市</v>
      </c>
      <c r="AJ126" s="43"/>
      <c r="AK126" s="36"/>
      <c r="AL126" s="36"/>
      <c r="AM126" s="36"/>
      <c r="AN126" s="36"/>
      <c r="AO126" s="36"/>
      <c r="AP126" s="36"/>
      <c r="AQ126" s="36"/>
      <c r="AR126" s="36"/>
      <c r="AS126" s="36"/>
      <c r="AT126" s="36"/>
      <c r="AU126" s="36"/>
      <c r="AV126" s="36"/>
      <c r="AW126" s="36"/>
      <c r="AX126" s="36"/>
      <c r="AY126" s="36"/>
      <c r="AZ126" s="36"/>
      <c r="BA126" s="36"/>
      <c r="BB126" s="36"/>
      <c r="BC126" s="36"/>
      <c r="BD126" s="51" t="s">
        <v>59</v>
      </c>
      <c r="BE126" s="52"/>
      <c r="BF126" s="18"/>
      <c r="BG126" s="16"/>
      <c r="BH126" s="19"/>
    </row>
    <row r="127" spans="1:60" s="9" customFormat="1" ht="27" customHeight="1">
      <c r="A127" s="1"/>
      <c r="B127" s="32">
        <v>91</v>
      </c>
      <c r="C127" s="33" t="s">
        <v>72</v>
      </c>
      <c r="D127" s="38"/>
      <c r="E127" s="38"/>
      <c r="F127" s="41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7">
        <v>1.1000000000000001</v>
      </c>
      <c r="AC127" s="36"/>
      <c r="AD127" s="36"/>
      <c r="AE127" s="36"/>
      <c r="AF127" s="51" t="s">
        <v>158</v>
      </c>
      <c r="AG127" s="6"/>
      <c r="AH127" s="108">
        <f t="shared" si="3"/>
        <v>91</v>
      </c>
      <c r="AI127" s="33" t="str">
        <f t="shared" si="3"/>
        <v>日向市</v>
      </c>
      <c r="AJ127" s="43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6"/>
      <c r="AW127" s="36"/>
      <c r="AX127" s="36"/>
      <c r="AY127" s="36"/>
      <c r="AZ127" s="36"/>
      <c r="BA127" s="36"/>
      <c r="BB127" s="36"/>
      <c r="BC127" s="36"/>
      <c r="BD127" s="51" t="s">
        <v>158</v>
      </c>
      <c r="BE127" s="40"/>
      <c r="BF127" s="18"/>
      <c r="BG127" s="16"/>
      <c r="BH127" s="19"/>
    </row>
    <row r="128" spans="1:60" s="9" customFormat="1" ht="27" customHeight="1">
      <c r="A128" s="1"/>
      <c r="B128" s="32">
        <v>92</v>
      </c>
      <c r="C128" s="33" t="s">
        <v>72</v>
      </c>
      <c r="D128" s="38"/>
      <c r="E128" s="38"/>
      <c r="F128" s="41"/>
      <c r="G128" s="36"/>
      <c r="H128" s="139">
        <v>0.01</v>
      </c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51" t="s">
        <v>158</v>
      </c>
      <c r="AG128" s="6"/>
      <c r="AH128" s="108">
        <f t="shared" si="3"/>
        <v>92</v>
      </c>
      <c r="AI128" s="33" t="str">
        <f t="shared" si="3"/>
        <v>日向市</v>
      </c>
      <c r="AJ128" s="43"/>
      <c r="AK128" s="36"/>
      <c r="AL128" s="36"/>
      <c r="AM128" s="36"/>
      <c r="AN128" s="36"/>
      <c r="AO128" s="36"/>
      <c r="AP128" s="36"/>
      <c r="AQ128" s="36"/>
      <c r="AR128" s="36"/>
      <c r="AS128" s="36"/>
      <c r="AT128" s="36"/>
      <c r="AU128" s="36"/>
      <c r="AV128" s="36"/>
      <c r="AW128" s="36"/>
      <c r="AX128" s="36"/>
      <c r="AY128" s="36"/>
      <c r="AZ128" s="36"/>
      <c r="BA128" s="36"/>
      <c r="BB128" s="36"/>
      <c r="BC128" s="36"/>
      <c r="BD128" s="51" t="s">
        <v>158</v>
      </c>
      <c r="BE128" s="40"/>
      <c r="BF128" s="18"/>
      <c r="BG128" s="16"/>
      <c r="BH128" s="19"/>
    </row>
    <row r="129" spans="1:60" s="9" customFormat="1" ht="27" customHeight="1">
      <c r="A129" s="1"/>
      <c r="B129" s="32">
        <v>93</v>
      </c>
      <c r="C129" s="33" t="s">
        <v>74</v>
      </c>
      <c r="D129" s="38"/>
      <c r="E129" s="38"/>
      <c r="F129" s="54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140"/>
      <c r="Z129" s="140"/>
      <c r="AA129" s="140"/>
      <c r="AB129" s="37">
        <v>1.7</v>
      </c>
      <c r="AC129" s="140"/>
      <c r="AD129" s="38"/>
      <c r="AE129" s="38"/>
      <c r="AF129" s="38" t="s">
        <v>59</v>
      </c>
      <c r="AG129" s="6"/>
      <c r="AH129" s="108">
        <f t="shared" si="3"/>
        <v>93</v>
      </c>
      <c r="AI129" s="33" t="str">
        <f t="shared" si="3"/>
        <v>川南町</v>
      </c>
      <c r="AJ129" s="38"/>
      <c r="AK129" s="38"/>
      <c r="AL129" s="38"/>
      <c r="AM129" s="38"/>
      <c r="AN129" s="38"/>
      <c r="AO129" s="38"/>
      <c r="AP129" s="38"/>
      <c r="AQ129" s="38"/>
      <c r="AR129" s="38"/>
      <c r="AS129" s="38"/>
      <c r="AT129" s="38"/>
      <c r="AU129" s="38"/>
      <c r="AV129" s="38"/>
      <c r="AW129" s="38"/>
      <c r="AX129" s="38"/>
      <c r="AY129" s="38"/>
      <c r="AZ129" s="38"/>
      <c r="BA129" s="38"/>
      <c r="BB129" s="38"/>
      <c r="BC129" s="38"/>
      <c r="BD129" s="38" t="s">
        <v>59</v>
      </c>
      <c r="BE129" s="33"/>
      <c r="BF129" s="18"/>
      <c r="BG129" s="16"/>
      <c r="BH129" s="19"/>
    </row>
    <row r="130" spans="1:60" s="9" customFormat="1" ht="27" customHeight="1">
      <c r="A130" s="1"/>
      <c r="B130" s="32">
        <v>94</v>
      </c>
      <c r="C130" s="33" t="s">
        <v>159</v>
      </c>
      <c r="D130" s="38"/>
      <c r="E130" s="38"/>
      <c r="F130" s="54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7">
        <v>6.5</v>
      </c>
      <c r="AC130" s="38"/>
      <c r="AD130" s="38"/>
      <c r="AE130" s="38"/>
      <c r="AF130" s="38" t="s">
        <v>158</v>
      </c>
      <c r="AG130" s="6"/>
      <c r="AH130" s="108">
        <f t="shared" si="3"/>
        <v>94</v>
      </c>
      <c r="AI130" s="33" t="str">
        <f t="shared" si="3"/>
        <v>新富町</v>
      </c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8"/>
      <c r="AW130" s="38"/>
      <c r="AX130" s="38"/>
      <c r="AY130" s="38"/>
      <c r="AZ130" s="38"/>
      <c r="BA130" s="38"/>
      <c r="BB130" s="38"/>
      <c r="BC130" s="38"/>
      <c r="BD130" s="38" t="s">
        <v>158</v>
      </c>
      <c r="BE130" s="33"/>
      <c r="BH130" s="19"/>
    </row>
    <row r="131" spans="1:60" s="9" customFormat="1" ht="27" customHeight="1">
      <c r="A131" s="1"/>
      <c r="B131" s="32">
        <v>95</v>
      </c>
      <c r="C131" s="33" t="s">
        <v>82</v>
      </c>
      <c r="D131" s="45"/>
      <c r="E131" s="45"/>
      <c r="F131" s="75"/>
      <c r="G131" s="45"/>
      <c r="H131" s="45"/>
      <c r="I131" s="45"/>
      <c r="J131" s="45"/>
      <c r="K131" s="45"/>
      <c r="L131" s="60" t="s">
        <v>69</v>
      </c>
      <c r="M131" s="60" t="s">
        <v>63</v>
      </c>
      <c r="N131" s="45" t="s">
        <v>93</v>
      </c>
      <c r="O131" s="37" t="s">
        <v>64</v>
      </c>
      <c r="P131" s="45" t="s">
        <v>69</v>
      </c>
      <c r="Q131" s="45" t="s">
        <v>69</v>
      </c>
      <c r="R131" s="45" t="s">
        <v>69</v>
      </c>
      <c r="S131" s="37" t="s">
        <v>66</v>
      </c>
      <c r="T131" s="45" t="s">
        <v>71</v>
      </c>
      <c r="U131" s="45">
        <v>0.14000000000000001</v>
      </c>
      <c r="V131" s="37" t="s">
        <v>63</v>
      </c>
      <c r="W131" s="45"/>
      <c r="X131" s="45"/>
      <c r="Y131" s="45"/>
      <c r="Z131" s="37" t="s">
        <v>58</v>
      </c>
      <c r="AA131" s="45"/>
      <c r="AB131" s="45"/>
      <c r="AC131" s="45"/>
      <c r="AD131" s="45"/>
      <c r="AE131" s="45"/>
      <c r="AF131" s="45" t="s">
        <v>82</v>
      </c>
      <c r="AG131" s="6"/>
      <c r="AH131" s="108">
        <f t="shared" si="3"/>
        <v>95</v>
      </c>
      <c r="AI131" s="33" t="str">
        <f t="shared" si="3"/>
        <v>宮崎市</v>
      </c>
      <c r="AJ131" s="32"/>
      <c r="AK131" s="32"/>
      <c r="AL131" s="32"/>
      <c r="AM131" s="32"/>
      <c r="AN131" s="32"/>
      <c r="AO131" s="32"/>
      <c r="AP131" s="32"/>
      <c r="AQ131" s="32"/>
      <c r="AR131" s="32"/>
      <c r="AS131" s="32"/>
      <c r="AT131" s="32"/>
      <c r="AU131" s="32"/>
      <c r="AV131" s="32"/>
      <c r="AW131" s="32"/>
      <c r="AX131" s="32"/>
      <c r="AY131" s="32"/>
      <c r="AZ131" s="32"/>
      <c r="BA131" s="32"/>
      <c r="BB131" s="32"/>
      <c r="BC131" s="32"/>
      <c r="BD131" s="45" t="s">
        <v>82</v>
      </c>
      <c r="BE131" s="81"/>
      <c r="BH131" s="19"/>
    </row>
    <row r="132" spans="1:60" s="9" customFormat="1" ht="27" customHeight="1">
      <c r="A132" s="1"/>
      <c r="B132" s="32">
        <v>96</v>
      </c>
      <c r="C132" s="33" t="s">
        <v>82</v>
      </c>
      <c r="D132" s="45"/>
      <c r="E132" s="45"/>
      <c r="F132" s="141"/>
      <c r="G132" s="96"/>
      <c r="H132" s="96"/>
      <c r="I132" s="96"/>
      <c r="J132" s="96"/>
      <c r="K132" s="96"/>
      <c r="L132" s="60" t="s">
        <v>69</v>
      </c>
      <c r="M132" s="60" t="s">
        <v>63</v>
      </c>
      <c r="N132" s="45" t="s">
        <v>93</v>
      </c>
      <c r="O132" s="37" t="s">
        <v>64</v>
      </c>
      <c r="P132" s="45" t="s">
        <v>69</v>
      </c>
      <c r="Q132" s="45" t="s">
        <v>69</v>
      </c>
      <c r="R132" s="45" t="s">
        <v>69</v>
      </c>
      <c r="S132" s="37" t="s">
        <v>66</v>
      </c>
      <c r="T132" s="45" t="s">
        <v>71</v>
      </c>
      <c r="U132" s="45" t="s">
        <v>69</v>
      </c>
      <c r="V132" s="37" t="s">
        <v>63</v>
      </c>
      <c r="W132" s="96"/>
      <c r="X132" s="96"/>
      <c r="Y132" s="96"/>
      <c r="Z132" s="37" t="s">
        <v>58</v>
      </c>
      <c r="AA132" s="96"/>
      <c r="AB132" s="96"/>
      <c r="AC132" s="96"/>
      <c r="AD132" s="96"/>
      <c r="AE132" s="96"/>
      <c r="AF132" s="96" t="s">
        <v>82</v>
      </c>
      <c r="AG132" s="6"/>
      <c r="AH132" s="108">
        <f t="shared" si="3"/>
        <v>96</v>
      </c>
      <c r="AI132" s="33" t="str">
        <f t="shared" si="3"/>
        <v>宮崎市</v>
      </c>
      <c r="AJ132" s="100"/>
      <c r="AK132" s="100"/>
      <c r="AL132" s="100"/>
      <c r="AM132" s="100"/>
      <c r="AN132" s="100"/>
      <c r="AO132" s="100"/>
      <c r="AP132" s="100"/>
      <c r="AQ132" s="100"/>
      <c r="AR132" s="100"/>
      <c r="AS132" s="100"/>
      <c r="AT132" s="100"/>
      <c r="AU132" s="100"/>
      <c r="AV132" s="100"/>
      <c r="AW132" s="100"/>
      <c r="AX132" s="100"/>
      <c r="AY132" s="100"/>
      <c r="AZ132" s="100"/>
      <c r="BA132" s="100"/>
      <c r="BB132" s="100"/>
      <c r="BC132" s="100"/>
      <c r="BD132" s="96" t="s">
        <v>82</v>
      </c>
      <c r="BE132" s="101"/>
      <c r="BH132" s="12"/>
    </row>
    <row r="133" spans="1:60" s="9" customFormat="1" ht="27" customHeight="1">
      <c r="A133" s="1"/>
      <c r="B133" s="32">
        <v>97</v>
      </c>
      <c r="C133" s="33" t="s">
        <v>82</v>
      </c>
      <c r="D133" s="45"/>
      <c r="E133" s="45"/>
      <c r="F133" s="75"/>
      <c r="G133" s="45"/>
      <c r="H133" s="45"/>
      <c r="I133" s="45"/>
      <c r="J133" s="45"/>
      <c r="K133" s="45"/>
      <c r="L133" s="45" t="s">
        <v>160</v>
      </c>
      <c r="M133" s="45" t="s">
        <v>160</v>
      </c>
      <c r="N133" s="45" t="s">
        <v>160</v>
      </c>
      <c r="O133" s="45" t="s">
        <v>160</v>
      </c>
      <c r="P133" s="45" t="s">
        <v>160</v>
      </c>
      <c r="Q133" s="45" t="s">
        <v>160</v>
      </c>
      <c r="R133" s="45" t="s">
        <v>160</v>
      </c>
      <c r="S133" s="45" t="s">
        <v>160</v>
      </c>
      <c r="T133" s="45" t="s">
        <v>160</v>
      </c>
      <c r="U133" s="45" t="s">
        <v>160</v>
      </c>
      <c r="V133" s="45" t="s">
        <v>160</v>
      </c>
      <c r="W133" s="45"/>
      <c r="X133" s="45"/>
      <c r="Y133" s="45"/>
      <c r="Z133" s="45" t="s">
        <v>160</v>
      </c>
      <c r="AA133" s="45"/>
      <c r="AB133" s="45"/>
      <c r="AC133" s="45"/>
      <c r="AD133" s="45"/>
      <c r="AE133" s="45"/>
      <c r="AF133" s="45" t="s">
        <v>82</v>
      </c>
      <c r="AG133" s="6"/>
      <c r="AH133" s="108">
        <f t="shared" si="3"/>
        <v>97</v>
      </c>
      <c r="AI133" s="33" t="str">
        <f t="shared" si="3"/>
        <v>宮崎市</v>
      </c>
      <c r="AJ133" s="32"/>
      <c r="AK133" s="32"/>
      <c r="AL133" s="32"/>
      <c r="AM133" s="32"/>
      <c r="AN133" s="32"/>
      <c r="AO133" s="32"/>
      <c r="AP133" s="32"/>
      <c r="AQ133" s="32"/>
      <c r="AR133" s="32"/>
      <c r="AS133" s="32"/>
      <c r="AT133" s="32"/>
      <c r="AU133" s="32"/>
      <c r="AV133" s="32"/>
      <c r="AW133" s="32"/>
      <c r="AX133" s="32"/>
      <c r="AY133" s="32"/>
      <c r="AZ133" s="32"/>
      <c r="BA133" s="32"/>
      <c r="BB133" s="32"/>
      <c r="BC133" s="32"/>
      <c r="BD133" s="45" t="s">
        <v>82</v>
      </c>
      <c r="BE133" s="81"/>
      <c r="BH133" s="19"/>
    </row>
    <row r="134" spans="1:60" s="9" customFormat="1" ht="27" customHeight="1">
      <c r="A134" s="1"/>
      <c r="B134" s="32">
        <v>98</v>
      </c>
      <c r="C134" s="33" t="s">
        <v>82</v>
      </c>
      <c r="D134" s="45"/>
      <c r="E134" s="45"/>
      <c r="F134" s="75"/>
      <c r="G134" s="45"/>
      <c r="H134" s="45"/>
      <c r="I134" s="45"/>
      <c r="J134" s="45"/>
      <c r="K134" s="45"/>
      <c r="L134" s="60" t="s">
        <v>69</v>
      </c>
      <c r="M134" s="60" t="s">
        <v>63</v>
      </c>
      <c r="N134" s="45" t="s">
        <v>93</v>
      </c>
      <c r="O134" s="37" t="s">
        <v>64</v>
      </c>
      <c r="P134" s="45" t="s">
        <v>69</v>
      </c>
      <c r="Q134" s="45" t="s">
        <v>69</v>
      </c>
      <c r="R134" s="45" t="s">
        <v>69</v>
      </c>
      <c r="S134" s="37" t="s">
        <v>66</v>
      </c>
      <c r="T134" s="45" t="s">
        <v>71</v>
      </c>
      <c r="U134" s="45">
        <v>1.2999999999999999E-2</v>
      </c>
      <c r="V134" s="37" t="s">
        <v>63</v>
      </c>
      <c r="W134" s="45"/>
      <c r="X134" s="45"/>
      <c r="Y134" s="45"/>
      <c r="Z134" s="37" t="s">
        <v>58</v>
      </c>
      <c r="AA134" s="45"/>
      <c r="AB134" s="45"/>
      <c r="AC134" s="45"/>
      <c r="AD134" s="45"/>
      <c r="AE134" s="45"/>
      <c r="AF134" s="45" t="s">
        <v>82</v>
      </c>
      <c r="AG134" s="6"/>
      <c r="AH134" s="108">
        <f t="shared" si="3"/>
        <v>98</v>
      </c>
      <c r="AI134" s="33" t="str">
        <f t="shared" si="3"/>
        <v>宮崎市</v>
      </c>
      <c r="AJ134" s="32"/>
      <c r="AK134" s="32"/>
      <c r="AL134" s="32"/>
      <c r="AM134" s="32"/>
      <c r="AN134" s="32"/>
      <c r="AO134" s="32"/>
      <c r="AP134" s="32"/>
      <c r="AQ134" s="32"/>
      <c r="AR134" s="32"/>
      <c r="AS134" s="32"/>
      <c r="AT134" s="32"/>
      <c r="AU134" s="32"/>
      <c r="AV134" s="32"/>
      <c r="AW134" s="32"/>
      <c r="AX134" s="32"/>
      <c r="AY134" s="32"/>
      <c r="AZ134" s="32"/>
      <c r="BA134" s="32"/>
      <c r="BB134" s="32"/>
      <c r="BC134" s="32"/>
      <c r="BD134" s="45" t="s">
        <v>82</v>
      </c>
      <c r="BE134" s="81"/>
      <c r="BH134" s="19"/>
    </row>
    <row r="135" spans="1:60" s="9" customFormat="1" ht="27" customHeight="1">
      <c r="A135" s="1"/>
      <c r="B135" s="32">
        <v>99</v>
      </c>
      <c r="C135" s="33" t="s">
        <v>82</v>
      </c>
      <c r="D135" s="38"/>
      <c r="E135" s="38"/>
      <c r="F135" s="41"/>
      <c r="G135" s="36"/>
      <c r="H135" s="36"/>
      <c r="I135" s="36"/>
      <c r="J135" s="36"/>
      <c r="K135" s="36"/>
      <c r="L135" s="45" t="s">
        <v>160</v>
      </c>
      <c r="M135" s="45" t="s">
        <v>160</v>
      </c>
      <c r="N135" s="45" t="s">
        <v>160</v>
      </c>
      <c r="O135" s="45" t="s">
        <v>160</v>
      </c>
      <c r="P135" s="45" t="s">
        <v>160</v>
      </c>
      <c r="Q135" s="45" t="s">
        <v>160</v>
      </c>
      <c r="R135" s="45" t="s">
        <v>160</v>
      </c>
      <c r="S135" s="45" t="s">
        <v>160</v>
      </c>
      <c r="T135" s="45" t="s">
        <v>160</v>
      </c>
      <c r="U135" s="45" t="s">
        <v>160</v>
      </c>
      <c r="V135" s="45" t="s">
        <v>160</v>
      </c>
      <c r="W135" s="36"/>
      <c r="X135" s="36"/>
      <c r="Y135" s="36"/>
      <c r="Z135" s="45" t="s">
        <v>160</v>
      </c>
      <c r="AA135" s="36"/>
      <c r="AB135" s="36"/>
      <c r="AC135" s="36"/>
      <c r="AD135" s="36"/>
      <c r="AE135" s="36"/>
      <c r="AF135" s="51" t="s">
        <v>83</v>
      </c>
      <c r="AG135" s="6"/>
      <c r="AH135" s="108">
        <f t="shared" si="3"/>
        <v>99</v>
      </c>
      <c r="AI135" s="33" t="str">
        <f t="shared" si="3"/>
        <v>宮崎市</v>
      </c>
      <c r="AJ135" s="43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51" t="s">
        <v>83</v>
      </c>
      <c r="BE135" s="119"/>
      <c r="BF135" s="18"/>
      <c r="BG135" s="16"/>
      <c r="BH135" s="19"/>
    </row>
    <row r="136" spans="1:60" s="9" customFormat="1" ht="27" customHeight="1">
      <c r="A136" s="1"/>
      <c r="B136" s="32">
        <v>100</v>
      </c>
      <c r="C136" s="33" t="s">
        <v>82</v>
      </c>
      <c r="D136" s="38"/>
      <c r="E136" s="38"/>
      <c r="F136" s="41"/>
      <c r="G136" s="36"/>
      <c r="H136" s="36"/>
      <c r="I136" s="36"/>
      <c r="J136" s="36"/>
      <c r="K136" s="36"/>
      <c r="L136" s="60" t="s">
        <v>69</v>
      </c>
      <c r="M136" s="60" t="s">
        <v>63</v>
      </c>
      <c r="N136" s="45" t="s">
        <v>93</v>
      </c>
      <c r="O136" s="37" t="s">
        <v>64</v>
      </c>
      <c r="P136" s="45" t="s">
        <v>69</v>
      </c>
      <c r="Q136" s="45">
        <v>1.2E-2</v>
      </c>
      <c r="R136" s="45" t="s">
        <v>69</v>
      </c>
      <c r="S136" s="37" t="s">
        <v>66</v>
      </c>
      <c r="T136" s="139">
        <v>0.01</v>
      </c>
      <c r="U136" s="45" t="s">
        <v>69</v>
      </c>
      <c r="V136" s="37" t="s">
        <v>63</v>
      </c>
      <c r="W136" s="36"/>
      <c r="X136" s="36"/>
      <c r="Y136" s="36"/>
      <c r="Z136" s="37" t="s">
        <v>58</v>
      </c>
      <c r="AA136" s="36"/>
      <c r="AB136" s="36"/>
      <c r="AC136" s="36"/>
      <c r="AD136" s="36"/>
      <c r="AE136" s="36"/>
      <c r="AF136" s="51" t="s">
        <v>83</v>
      </c>
      <c r="AG136" s="6"/>
      <c r="AH136" s="108">
        <f t="shared" si="3"/>
        <v>100</v>
      </c>
      <c r="AI136" s="33" t="str">
        <f t="shared" si="3"/>
        <v>宮崎市</v>
      </c>
      <c r="AJ136" s="43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51" t="s">
        <v>83</v>
      </c>
      <c r="BE136" s="40"/>
      <c r="BF136" s="18"/>
      <c r="BG136" s="16"/>
      <c r="BH136" s="19"/>
    </row>
    <row r="137" spans="1:60" s="9" customFormat="1" ht="27" customHeight="1">
      <c r="A137" s="1"/>
      <c r="B137" s="32">
        <v>101</v>
      </c>
      <c r="C137" s="33" t="s">
        <v>82</v>
      </c>
      <c r="D137" s="38"/>
      <c r="E137" s="45" t="s">
        <v>68</v>
      </c>
      <c r="F137" s="47"/>
      <c r="G137" s="45" t="s">
        <v>71</v>
      </c>
      <c r="H137" s="48"/>
      <c r="I137" s="48"/>
      <c r="J137" s="48"/>
      <c r="K137" s="48"/>
      <c r="L137" s="60" t="s">
        <v>69</v>
      </c>
      <c r="M137" s="60" t="s">
        <v>63</v>
      </c>
      <c r="N137" s="77">
        <v>1.2999999999999999E-3</v>
      </c>
      <c r="O137" s="37" t="s">
        <v>64</v>
      </c>
      <c r="P137" s="45" t="s">
        <v>69</v>
      </c>
      <c r="Q137" s="45">
        <v>3.0000000000000001E-3</v>
      </c>
      <c r="R137" s="45" t="s">
        <v>69</v>
      </c>
      <c r="S137" s="37" t="s">
        <v>66</v>
      </c>
      <c r="T137" s="45" t="s">
        <v>71</v>
      </c>
      <c r="U137" s="45">
        <v>1E-3</v>
      </c>
      <c r="V137" s="37" t="s">
        <v>63</v>
      </c>
      <c r="W137" s="48"/>
      <c r="X137" s="48"/>
      <c r="Y137" s="48"/>
      <c r="Z137" s="37" t="s">
        <v>58</v>
      </c>
      <c r="AA137" s="48"/>
      <c r="AB137" s="48"/>
      <c r="AC137" s="37" t="s">
        <v>67</v>
      </c>
      <c r="AD137" s="37">
        <v>0.03</v>
      </c>
      <c r="AE137" s="60"/>
      <c r="AF137" s="66" t="s">
        <v>83</v>
      </c>
      <c r="AG137" s="6"/>
      <c r="AH137" s="108">
        <f t="shared" si="3"/>
        <v>101</v>
      </c>
      <c r="AI137" s="33" t="str">
        <f t="shared" si="3"/>
        <v>宮崎市</v>
      </c>
      <c r="AJ137" s="49"/>
      <c r="AK137" s="48"/>
      <c r="AL137" s="48"/>
      <c r="AM137" s="48"/>
      <c r="AN137" s="48"/>
      <c r="AO137" s="48"/>
      <c r="AP137" s="48"/>
      <c r="AQ137" s="48"/>
      <c r="AR137" s="48"/>
      <c r="AS137" s="48"/>
      <c r="AT137" s="48"/>
      <c r="AU137" s="48"/>
      <c r="AV137" s="48"/>
      <c r="AW137" s="48"/>
      <c r="AX137" s="48"/>
      <c r="AY137" s="48"/>
      <c r="AZ137" s="48"/>
      <c r="BA137" s="48"/>
      <c r="BB137" s="48"/>
      <c r="BC137" s="48"/>
      <c r="BD137" s="66" t="s">
        <v>83</v>
      </c>
      <c r="BE137" s="50"/>
      <c r="BF137" s="18"/>
      <c r="BG137" s="16"/>
      <c r="BH137" s="19"/>
    </row>
    <row r="138" spans="1:60" s="9" customFormat="1" ht="27" customHeight="1">
      <c r="A138" s="1"/>
      <c r="B138" s="32">
        <v>102</v>
      </c>
      <c r="C138" s="33" t="s">
        <v>82</v>
      </c>
      <c r="D138" s="38"/>
      <c r="E138" s="38"/>
      <c r="F138" s="112"/>
      <c r="G138" s="140"/>
      <c r="H138" s="140"/>
      <c r="I138" s="140"/>
      <c r="J138" s="140"/>
      <c r="K138" s="140"/>
      <c r="L138" s="60" t="s">
        <v>69</v>
      </c>
      <c r="M138" s="60" t="s">
        <v>63</v>
      </c>
      <c r="N138" s="77">
        <v>1.1999999999999999E-3</v>
      </c>
      <c r="O138" s="37" t="s">
        <v>64</v>
      </c>
      <c r="P138" s="45" t="s">
        <v>69</v>
      </c>
      <c r="Q138" s="45">
        <v>3.0000000000000001E-3</v>
      </c>
      <c r="R138" s="45" t="s">
        <v>69</v>
      </c>
      <c r="S138" s="37" t="s">
        <v>66</v>
      </c>
      <c r="T138" s="45" t="s">
        <v>71</v>
      </c>
      <c r="U138" s="45" t="s">
        <v>69</v>
      </c>
      <c r="V138" s="37" t="s">
        <v>63</v>
      </c>
      <c r="W138" s="140"/>
      <c r="X138" s="140"/>
      <c r="Y138" s="140"/>
      <c r="Z138" s="37" t="s">
        <v>58</v>
      </c>
      <c r="AA138" s="140"/>
      <c r="AB138" s="140"/>
      <c r="AC138" s="140"/>
      <c r="AD138" s="140"/>
      <c r="AE138" s="140"/>
      <c r="AF138" s="38" t="s">
        <v>83</v>
      </c>
      <c r="AG138" s="6"/>
      <c r="AH138" s="108">
        <f t="shared" si="3"/>
        <v>102</v>
      </c>
      <c r="AI138" s="33" t="str">
        <f t="shared" si="3"/>
        <v>宮崎市</v>
      </c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 t="s">
        <v>83</v>
      </c>
      <c r="BE138" s="33"/>
      <c r="BF138" s="18"/>
      <c r="BG138" s="16"/>
      <c r="BH138" s="19"/>
    </row>
    <row r="139" spans="1:60" s="9" customFormat="1" ht="27" customHeight="1">
      <c r="A139" s="1"/>
      <c r="B139" s="32">
        <v>103</v>
      </c>
      <c r="C139" s="33" t="s">
        <v>82</v>
      </c>
      <c r="D139" s="45"/>
      <c r="E139" s="45"/>
      <c r="F139" s="7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>
        <v>36</v>
      </c>
      <c r="AC139" s="45"/>
      <c r="AD139" s="45"/>
      <c r="AE139" s="45"/>
      <c r="AF139" s="45" t="s">
        <v>82</v>
      </c>
      <c r="AG139" s="6"/>
      <c r="AH139" s="108">
        <f t="shared" si="3"/>
        <v>103</v>
      </c>
      <c r="AI139" s="33" t="str">
        <f t="shared" si="3"/>
        <v>宮崎市</v>
      </c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/>
      <c r="AV139" s="32"/>
      <c r="AW139" s="32"/>
      <c r="AX139" s="32"/>
      <c r="AY139" s="32"/>
      <c r="AZ139" s="32"/>
      <c r="BA139" s="32"/>
      <c r="BB139" s="32"/>
      <c r="BC139" s="32"/>
      <c r="BD139" s="45" t="s">
        <v>82</v>
      </c>
      <c r="BE139" s="81"/>
      <c r="BH139" s="19"/>
    </row>
    <row r="140" spans="1:60" s="9" customFormat="1" ht="27" customHeight="1">
      <c r="A140" s="1"/>
      <c r="B140" s="32">
        <v>104</v>
      </c>
      <c r="C140" s="33" t="s">
        <v>82</v>
      </c>
      <c r="D140" s="45"/>
      <c r="E140" s="45"/>
      <c r="F140" s="7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>
        <v>3.4</v>
      </c>
      <c r="AC140" s="45"/>
      <c r="AD140" s="45"/>
      <c r="AE140" s="45"/>
      <c r="AF140" s="45" t="s">
        <v>82</v>
      </c>
      <c r="AG140" s="6"/>
      <c r="AH140" s="32">
        <f t="shared" si="3"/>
        <v>104</v>
      </c>
      <c r="AI140" s="33" t="str">
        <f t="shared" si="3"/>
        <v>宮崎市</v>
      </c>
      <c r="AJ140" s="32"/>
      <c r="AK140" s="32"/>
      <c r="AL140" s="32"/>
      <c r="AM140" s="32"/>
      <c r="AN140" s="32"/>
      <c r="AO140" s="32"/>
      <c r="AP140" s="32"/>
      <c r="AQ140" s="32"/>
      <c r="AR140" s="32"/>
      <c r="AS140" s="32"/>
      <c r="AT140" s="32"/>
      <c r="AU140" s="32"/>
      <c r="AV140" s="32"/>
      <c r="AW140" s="32"/>
      <c r="AX140" s="32"/>
      <c r="AY140" s="32"/>
      <c r="AZ140" s="32"/>
      <c r="BA140" s="32"/>
      <c r="BB140" s="32"/>
      <c r="BC140" s="32"/>
      <c r="BD140" s="45" t="s">
        <v>82</v>
      </c>
      <c r="BE140" s="81"/>
      <c r="BH140" s="19"/>
    </row>
    <row r="141" spans="1:60" s="9" customFormat="1" ht="27" customHeight="1">
      <c r="A141" s="1"/>
      <c r="B141" s="32">
        <v>105</v>
      </c>
      <c r="C141" s="33" t="s">
        <v>82</v>
      </c>
      <c r="D141" s="45"/>
      <c r="E141" s="45"/>
      <c r="F141" s="7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>
        <v>3.3</v>
      </c>
      <c r="AC141" s="45"/>
      <c r="AD141" s="45"/>
      <c r="AE141" s="45"/>
      <c r="AF141" s="45" t="s">
        <v>82</v>
      </c>
      <c r="AG141" s="6"/>
      <c r="AH141" s="32">
        <f t="shared" si="3"/>
        <v>105</v>
      </c>
      <c r="AI141" s="33" t="str">
        <f t="shared" si="3"/>
        <v>宮崎市</v>
      </c>
      <c r="AJ141" s="32"/>
      <c r="AK141" s="32"/>
      <c r="AL141" s="32"/>
      <c r="AM141" s="32"/>
      <c r="AN141" s="32"/>
      <c r="AO141" s="32"/>
      <c r="AP141" s="32"/>
      <c r="AQ141" s="32"/>
      <c r="AR141" s="32"/>
      <c r="AS141" s="32"/>
      <c r="AT141" s="32"/>
      <c r="AU141" s="32"/>
      <c r="AV141" s="32"/>
      <c r="AW141" s="32"/>
      <c r="AX141" s="32"/>
      <c r="AY141" s="32"/>
      <c r="AZ141" s="32"/>
      <c r="BA141" s="32"/>
      <c r="BB141" s="32"/>
      <c r="BC141" s="32"/>
      <c r="BD141" s="45" t="s">
        <v>82</v>
      </c>
      <c r="BE141" s="81"/>
      <c r="BH141" s="19"/>
    </row>
    <row r="142" spans="1:60" s="9" customFormat="1" ht="27" customHeight="1">
      <c r="A142" s="1"/>
      <c r="B142" s="32">
        <v>106</v>
      </c>
      <c r="C142" s="33" t="s">
        <v>82</v>
      </c>
      <c r="D142" s="45"/>
      <c r="E142" s="45"/>
      <c r="F142" s="7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>
        <v>47</v>
      </c>
      <c r="AC142" s="45"/>
      <c r="AD142" s="45"/>
      <c r="AE142" s="45"/>
      <c r="AF142" s="45" t="s">
        <v>82</v>
      </c>
      <c r="AG142" s="6"/>
      <c r="AH142" s="32">
        <f t="shared" si="3"/>
        <v>106</v>
      </c>
      <c r="AI142" s="33" t="str">
        <f t="shared" si="3"/>
        <v>宮崎市</v>
      </c>
      <c r="AJ142" s="32"/>
      <c r="AK142" s="32"/>
      <c r="AL142" s="32"/>
      <c r="AM142" s="32"/>
      <c r="AN142" s="32"/>
      <c r="AO142" s="32"/>
      <c r="AP142" s="32"/>
      <c r="AQ142" s="32"/>
      <c r="AR142" s="32"/>
      <c r="AS142" s="32"/>
      <c r="AT142" s="32"/>
      <c r="AU142" s="32"/>
      <c r="AV142" s="32"/>
      <c r="AW142" s="32"/>
      <c r="AX142" s="32"/>
      <c r="AY142" s="32"/>
      <c r="AZ142" s="32"/>
      <c r="BA142" s="32"/>
      <c r="BB142" s="32"/>
      <c r="BC142" s="32"/>
      <c r="BD142" s="45" t="s">
        <v>82</v>
      </c>
      <c r="BE142" s="81"/>
      <c r="BH142" s="19"/>
    </row>
    <row r="143" spans="1:60" s="9" customFormat="1" ht="27" customHeight="1">
      <c r="A143" s="1"/>
      <c r="B143" s="6"/>
      <c r="C143" s="19"/>
      <c r="D143" s="83"/>
      <c r="E143" s="83"/>
      <c r="F143" s="105"/>
      <c r="G143" s="105"/>
      <c r="H143" s="105"/>
      <c r="I143" s="105"/>
      <c r="J143" s="105"/>
      <c r="K143" s="105"/>
      <c r="L143" s="105"/>
      <c r="M143" s="105"/>
      <c r="N143" s="105"/>
      <c r="O143" s="105"/>
      <c r="P143" s="105"/>
      <c r="Q143" s="105"/>
      <c r="R143" s="105"/>
      <c r="S143" s="105"/>
      <c r="T143" s="105"/>
      <c r="U143" s="105"/>
      <c r="V143" s="105"/>
      <c r="W143" s="105"/>
      <c r="X143" s="105"/>
      <c r="Y143" s="105"/>
      <c r="Z143" s="105"/>
      <c r="AA143" s="105"/>
      <c r="AB143" s="105"/>
      <c r="AC143" s="105"/>
      <c r="AD143" s="105"/>
      <c r="AE143" s="105"/>
      <c r="AF143" s="14"/>
      <c r="AG143" s="6"/>
      <c r="AH143" s="6"/>
      <c r="AI143" s="19"/>
      <c r="AJ143" s="105"/>
      <c r="AK143" s="105"/>
      <c r="AL143" s="105"/>
      <c r="AM143" s="105"/>
      <c r="AN143" s="105"/>
      <c r="AO143" s="105"/>
      <c r="AP143" s="105"/>
      <c r="AQ143" s="105"/>
      <c r="AR143" s="105"/>
      <c r="AS143" s="105"/>
      <c r="AT143" s="105"/>
      <c r="AU143" s="105"/>
      <c r="AV143" s="105"/>
      <c r="AW143" s="105"/>
      <c r="AX143" s="105"/>
      <c r="AY143" s="105"/>
      <c r="AZ143" s="105"/>
      <c r="BA143" s="105"/>
      <c r="BB143" s="105"/>
      <c r="BC143" s="105"/>
      <c r="BD143" s="14"/>
      <c r="BE143" s="7"/>
      <c r="BH143" s="19"/>
    </row>
    <row r="144" spans="1:60" s="9" customFormat="1" ht="36.75" customHeight="1">
      <c r="A144" s="82"/>
      <c r="B144" s="2"/>
      <c r="C144" s="3"/>
      <c r="D144" s="142"/>
      <c r="E144" s="143"/>
      <c r="F144" s="142" t="str">
        <f>F46</f>
        <v>　令和５年度　地下水質測定結果</v>
      </c>
      <c r="G144" s="5"/>
      <c r="H144" s="5"/>
      <c r="I144" s="6"/>
      <c r="J144" s="7"/>
      <c r="K144" s="6"/>
      <c r="L144" s="8"/>
      <c r="O144" s="10" t="s">
        <v>161</v>
      </c>
      <c r="P144" s="10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5"/>
      <c r="AC144" s="5"/>
      <c r="AD144" s="5"/>
      <c r="AE144" s="5"/>
      <c r="AF144" s="6"/>
      <c r="AG144" s="7"/>
      <c r="AH144" s="84"/>
      <c r="AI144" s="12"/>
      <c r="AJ144" s="5"/>
      <c r="AK144" s="5"/>
      <c r="AL144" s="5"/>
      <c r="AM144" s="6"/>
      <c r="AN144" s="6"/>
      <c r="AO144" s="6"/>
      <c r="AP144" s="6"/>
      <c r="AQ144" s="6"/>
      <c r="AR144" s="6"/>
      <c r="AS144" s="6"/>
      <c r="AT144" s="6"/>
      <c r="AU144" s="7"/>
      <c r="AV144" s="7"/>
      <c r="AW144" s="7"/>
      <c r="AX144" s="7"/>
      <c r="AY144" s="7"/>
      <c r="AZ144" s="7"/>
      <c r="BA144" s="7"/>
      <c r="BB144" s="7"/>
      <c r="BC144" s="7"/>
      <c r="BD144" s="6"/>
      <c r="BE144" s="13"/>
      <c r="BF144" s="18"/>
      <c r="BG144" s="16"/>
      <c r="BH144" s="19"/>
    </row>
    <row r="145" spans="1:60" s="9" customFormat="1" ht="21.75" customHeight="1">
      <c r="A145" s="1"/>
      <c r="B145" s="170" t="s">
        <v>1</v>
      </c>
      <c r="C145" s="172" t="s">
        <v>2</v>
      </c>
      <c r="D145" s="166" t="s">
        <v>3</v>
      </c>
      <c r="E145" s="167"/>
      <c r="F145" s="167"/>
      <c r="G145" s="167"/>
      <c r="H145" s="167"/>
      <c r="I145" s="167"/>
      <c r="J145" s="167"/>
      <c r="K145" s="167"/>
      <c r="L145" s="167"/>
      <c r="M145" s="167"/>
      <c r="N145" s="167"/>
      <c r="O145" s="167"/>
      <c r="P145" s="167"/>
      <c r="Q145" s="167"/>
      <c r="R145" s="167"/>
      <c r="S145" s="167"/>
      <c r="T145" s="167"/>
      <c r="U145" s="167"/>
      <c r="V145" s="167"/>
      <c r="W145" s="167"/>
      <c r="X145" s="167"/>
      <c r="Y145" s="167"/>
      <c r="Z145" s="167"/>
      <c r="AA145" s="167"/>
      <c r="AB145" s="167"/>
      <c r="AC145" s="167"/>
      <c r="AD145" s="167"/>
      <c r="AE145" s="168"/>
      <c r="AF145" s="175" t="s">
        <v>4</v>
      </c>
      <c r="AG145" s="6"/>
      <c r="AH145" s="170" t="s">
        <v>1</v>
      </c>
      <c r="AI145" s="172" t="s">
        <v>2</v>
      </c>
      <c r="AJ145" s="178" t="s">
        <v>3</v>
      </c>
      <c r="AK145" s="179"/>
      <c r="AL145" s="179"/>
      <c r="AM145" s="179"/>
      <c r="AN145" s="179"/>
      <c r="AO145" s="179"/>
      <c r="AP145" s="179"/>
      <c r="AQ145" s="179"/>
      <c r="AR145" s="179"/>
      <c r="AS145" s="179"/>
      <c r="AT145" s="179"/>
      <c r="AU145" s="179"/>
      <c r="AV145" s="179"/>
      <c r="AW145" s="179"/>
      <c r="AX145" s="179"/>
      <c r="AY145" s="179"/>
      <c r="AZ145" s="179"/>
      <c r="BA145" s="179"/>
      <c r="BB145" s="179"/>
      <c r="BC145" s="180"/>
      <c r="BD145" s="181" t="s">
        <v>4</v>
      </c>
      <c r="BE145" s="182" t="s">
        <v>5</v>
      </c>
      <c r="BF145" s="15"/>
      <c r="BG145" s="16"/>
      <c r="BH145" s="19"/>
    </row>
    <row r="146" spans="1:60" s="9" customFormat="1" ht="21.75" customHeight="1">
      <c r="A146" s="1"/>
      <c r="B146" s="171"/>
      <c r="C146" s="173"/>
      <c r="D146" s="166" t="s">
        <v>6</v>
      </c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8"/>
      <c r="AF146" s="176"/>
      <c r="AG146" s="6"/>
      <c r="AH146" s="171"/>
      <c r="AI146" s="173"/>
      <c r="AJ146" s="169" t="s">
        <v>7</v>
      </c>
      <c r="AK146" s="167"/>
      <c r="AL146" s="167"/>
      <c r="AM146" s="167"/>
      <c r="AN146" s="167"/>
      <c r="AO146" s="167"/>
      <c r="AP146" s="167"/>
      <c r="AQ146" s="167"/>
      <c r="AR146" s="167"/>
      <c r="AS146" s="167"/>
      <c r="AT146" s="167"/>
      <c r="AU146" s="167"/>
      <c r="AV146" s="167"/>
      <c r="AW146" s="167"/>
      <c r="AX146" s="167"/>
      <c r="AY146" s="167"/>
      <c r="AZ146" s="167"/>
      <c r="BA146" s="167"/>
      <c r="BB146" s="167"/>
      <c r="BC146" s="168"/>
      <c r="BD146" s="177"/>
      <c r="BE146" s="183"/>
      <c r="BF146" s="15"/>
      <c r="BG146" s="16"/>
      <c r="BH146" s="19"/>
    </row>
    <row r="147" spans="1:60" s="9" customFormat="1" ht="57" customHeight="1">
      <c r="A147" s="1"/>
      <c r="B147" s="171"/>
      <c r="C147" s="174"/>
      <c r="D147" s="20" t="s">
        <v>8</v>
      </c>
      <c r="E147" s="21" t="s">
        <v>9</v>
      </c>
      <c r="F147" s="21" t="s">
        <v>10</v>
      </c>
      <c r="G147" s="21" t="s">
        <v>11</v>
      </c>
      <c r="H147" s="21" t="s">
        <v>12</v>
      </c>
      <c r="I147" s="22" t="s">
        <v>13</v>
      </c>
      <c r="J147" s="22" t="s">
        <v>14</v>
      </c>
      <c r="K147" s="22" t="s">
        <v>15</v>
      </c>
      <c r="L147" s="23" t="s">
        <v>16</v>
      </c>
      <c r="M147" s="24" t="s">
        <v>17</v>
      </c>
      <c r="N147" s="25" t="s">
        <v>18</v>
      </c>
      <c r="O147" s="24" t="s">
        <v>19</v>
      </c>
      <c r="P147" s="24" t="s">
        <v>20</v>
      </c>
      <c r="Q147" s="24" t="s">
        <v>21</v>
      </c>
      <c r="R147" s="24" t="s">
        <v>22</v>
      </c>
      <c r="S147" s="24" t="s">
        <v>23</v>
      </c>
      <c r="T147" s="24" t="s">
        <v>24</v>
      </c>
      <c r="U147" s="24" t="s">
        <v>25</v>
      </c>
      <c r="V147" s="24" t="s">
        <v>26</v>
      </c>
      <c r="W147" s="24" t="s">
        <v>27</v>
      </c>
      <c r="X147" s="24" t="s">
        <v>28</v>
      </c>
      <c r="Y147" s="24" t="s">
        <v>29</v>
      </c>
      <c r="Z147" s="24" t="s">
        <v>30</v>
      </c>
      <c r="AA147" s="24" t="s">
        <v>31</v>
      </c>
      <c r="AB147" s="26" t="s">
        <v>32</v>
      </c>
      <c r="AC147" s="27" t="s">
        <v>33</v>
      </c>
      <c r="AD147" s="24" t="s">
        <v>34</v>
      </c>
      <c r="AE147" s="24" t="s">
        <v>35</v>
      </c>
      <c r="AF147" s="177"/>
      <c r="AG147" s="6"/>
      <c r="AH147" s="171"/>
      <c r="AI147" s="173"/>
      <c r="AJ147" s="28" t="s">
        <v>36</v>
      </c>
      <c r="AK147" s="29" t="s">
        <v>37</v>
      </c>
      <c r="AL147" s="29" t="s">
        <v>38</v>
      </c>
      <c r="AM147" s="29" t="s">
        <v>39</v>
      </c>
      <c r="AN147" s="29" t="s">
        <v>40</v>
      </c>
      <c r="AO147" s="29" t="s">
        <v>41</v>
      </c>
      <c r="AP147" s="29" t="s">
        <v>42</v>
      </c>
      <c r="AQ147" s="29" t="s">
        <v>43</v>
      </c>
      <c r="AR147" s="29" t="s">
        <v>44</v>
      </c>
      <c r="AS147" s="29" t="s">
        <v>45</v>
      </c>
      <c r="AT147" s="29" t="s">
        <v>46</v>
      </c>
      <c r="AU147" s="29" t="s">
        <v>47</v>
      </c>
      <c r="AV147" s="29" t="s">
        <v>48</v>
      </c>
      <c r="AW147" s="29" t="s">
        <v>49</v>
      </c>
      <c r="AX147" s="29" t="s">
        <v>50</v>
      </c>
      <c r="AY147" s="29" t="s">
        <v>51</v>
      </c>
      <c r="AZ147" s="29" t="s">
        <v>52</v>
      </c>
      <c r="BA147" s="29" t="s">
        <v>53</v>
      </c>
      <c r="BB147" s="29" t="s">
        <v>54</v>
      </c>
      <c r="BC147" s="31" t="s">
        <v>55</v>
      </c>
      <c r="BD147" s="177"/>
      <c r="BE147" s="183"/>
      <c r="BF147" s="15"/>
      <c r="BG147" s="16"/>
      <c r="BH147" s="19"/>
    </row>
    <row r="148" spans="1:60" s="9" customFormat="1" ht="27" customHeight="1">
      <c r="A148" s="1"/>
      <c r="B148" s="32">
        <v>107</v>
      </c>
      <c r="C148" s="33" t="s">
        <v>82</v>
      </c>
      <c r="D148" s="75"/>
      <c r="E148" s="45"/>
      <c r="F148" s="45"/>
      <c r="G148" s="45"/>
      <c r="H148" s="45">
        <v>1.4999999999999999E-2</v>
      </c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 t="s">
        <v>82</v>
      </c>
      <c r="AG148" s="6"/>
      <c r="AH148" s="32">
        <f t="shared" ref="AH148:AI164" si="4">B148</f>
        <v>107</v>
      </c>
      <c r="AI148" s="33" t="str">
        <f t="shared" si="4"/>
        <v>宮崎市</v>
      </c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  <c r="BC148" s="32"/>
      <c r="BD148" s="45" t="s">
        <v>82</v>
      </c>
      <c r="BE148" s="81"/>
      <c r="BH148" s="19"/>
    </row>
    <row r="149" spans="1:60" s="9" customFormat="1" ht="27" customHeight="1">
      <c r="A149" s="1"/>
      <c r="B149" s="32">
        <v>108</v>
      </c>
      <c r="C149" s="33" t="s">
        <v>82</v>
      </c>
      <c r="D149" s="75"/>
      <c r="E149" s="45"/>
      <c r="F149" s="45"/>
      <c r="G149" s="45"/>
      <c r="H149" s="139">
        <v>0.02</v>
      </c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 t="s">
        <v>82</v>
      </c>
      <c r="AG149" s="6"/>
      <c r="AH149" s="32">
        <f t="shared" si="4"/>
        <v>108</v>
      </c>
      <c r="AI149" s="33" t="str">
        <f t="shared" si="4"/>
        <v>宮崎市</v>
      </c>
      <c r="AJ149" s="32"/>
      <c r="AK149" s="32"/>
      <c r="AL149" s="32"/>
      <c r="AM149" s="32"/>
      <c r="AN149" s="32"/>
      <c r="AO149" s="32"/>
      <c r="AP149" s="32"/>
      <c r="AQ149" s="32"/>
      <c r="AR149" s="32"/>
      <c r="AS149" s="32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45" t="s">
        <v>82</v>
      </c>
      <c r="BE149" s="81"/>
      <c r="BH149" s="138"/>
    </row>
    <row r="150" spans="1:60" s="9" customFormat="1" ht="27" customHeight="1">
      <c r="A150" s="1"/>
      <c r="B150" s="32">
        <v>109</v>
      </c>
      <c r="C150" s="33" t="s">
        <v>82</v>
      </c>
      <c r="D150" s="75"/>
      <c r="E150" s="45"/>
      <c r="F150" s="45"/>
      <c r="G150" s="45"/>
      <c r="H150" s="45" t="s">
        <v>160</v>
      </c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 t="s">
        <v>82</v>
      </c>
      <c r="AG150" s="6"/>
      <c r="AH150" s="32">
        <f t="shared" si="4"/>
        <v>109</v>
      </c>
      <c r="AI150" s="33" t="str">
        <f t="shared" si="4"/>
        <v>宮崎市</v>
      </c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45" t="s">
        <v>82</v>
      </c>
      <c r="BE150" s="81"/>
      <c r="BH150" s="19"/>
    </row>
    <row r="151" spans="1:60" s="9" customFormat="1" ht="27" customHeight="1">
      <c r="A151" s="1"/>
      <c r="B151" s="32">
        <v>110</v>
      </c>
      <c r="C151" s="33" t="s">
        <v>82</v>
      </c>
      <c r="D151" s="75"/>
      <c r="E151" s="45"/>
      <c r="F151" s="45"/>
      <c r="G151" s="45"/>
      <c r="H151" s="45"/>
      <c r="I151" s="45"/>
      <c r="J151" s="45"/>
      <c r="K151" s="45"/>
      <c r="L151" s="60" t="s">
        <v>69</v>
      </c>
      <c r="M151" s="60" t="s">
        <v>63</v>
      </c>
      <c r="N151" s="45" t="s">
        <v>93</v>
      </c>
      <c r="O151" s="37" t="s">
        <v>64</v>
      </c>
      <c r="P151" s="45" t="s">
        <v>69</v>
      </c>
      <c r="Q151" s="45" t="s">
        <v>69</v>
      </c>
      <c r="R151" s="45" t="s">
        <v>69</v>
      </c>
      <c r="S151" s="37" t="s">
        <v>66</v>
      </c>
      <c r="T151" s="45" t="s">
        <v>71</v>
      </c>
      <c r="U151" s="45">
        <v>6.0000000000000001E-3</v>
      </c>
      <c r="V151" s="37" t="s">
        <v>63</v>
      </c>
      <c r="W151" s="45"/>
      <c r="X151" s="45"/>
      <c r="Y151" s="45"/>
      <c r="Z151" s="37" t="s">
        <v>58</v>
      </c>
      <c r="AA151" s="45"/>
      <c r="AB151" s="45"/>
      <c r="AC151" s="45"/>
      <c r="AD151" s="45"/>
      <c r="AE151" s="45"/>
      <c r="AF151" s="45" t="s">
        <v>82</v>
      </c>
      <c r="AG151" s="6"/>
      <c r="AH151" s="32">
        <f t="shared" si="4"/>
        <v>110</v>
      </c>
      <c r="AI151" s="33" t="str">
        <f t="shared" si="4"/>
        <v>宮崎市</v>
      </c>
      <c r="AJ151" s="32"/>
      <c r="AK151" s="32"/>
      <c r="AL151" s="32"/>
      <c r="AM151" s="32"/>
      <c r="AN151" s="32"/>
      <c r="AO151" s="32"/>
      <c r="AP151" s="32"/>
      <c r="AQ151" s="32"/>
      <c r="AR151" s="32"/>
      <c r="AS151" s="32"/>
      <c r="AT151" s="32"/>
      <c r="AU151" s="32"/>
      <c r="AV151" s="32"/>
      <c r="AW151" s="32"/>
      <c r="AX151" s="32"/>
      <c r="AY151" s="32"/>
      <c r="AZ151" s="32"/>
      <c r="BA151" s="32"/>
      <c r="BB151" s="32"/>
      <c r="BC151" s="32"/>
      <c r="BD151" s="45" t="s">
        <v>82</v>
      </c>
      <c r="BE151" s="81"/>
      <c r="BH151" s="19"/>
    </row>
    <row r="152" spans="1:60" s="9" customFormat="1" ht="27" customHeight="1">
      <c r="A152" s="1"/>
      <c r="B152" s="32">
        <v>111</v>
      </c>
      <c r="C152" s="33" t="s">
        <v>82</v>
      </c>
      <c r="D152" s="75"/>
      <c r="E152" s="45"/>
      <c r="F152" s="45"/>
      <c r="G152" s="45"/>
      <c r="H152" s="45"/>
      <c r="I152" s="45"/>
      <c r="J152" s="45"/>
      <c r="K152" s="45"/>
      <c r="L152" s="60" t="s">
        <v>69</v>
      </c>
      <c r="M152" s="60" t="s">
        <v>63</v>
      </c>
      <c r="N152" s="45" t="s">
        <v>93</v>
      </c>
      <c r="O152" s="37" t="s">
        <v>64</v>
      </c>
      <c r="P152" s="45" t="s">
        <v>69</v>
      </c>
      <c r="Q152" s="45" t="s">
        <v>69</v>
      </c>
      <c r="R152" s="45" t="s">
        <v>69</v>
      </c>
      <c r="S152" s="37" t="s">
        <v>66</v>
      </c>
      <c r="T152" s="45" t="s">
        <v>71</v>
      </c>
      <c r="U152" s="45">
        <v>5.0000000000000001E-3</v>
      </c>
      <c r="V152" s="37" t="s">
        <v>63</v>
      </c>
      <c r="W152" s="45"/>
      <c r="X152" s="45"/>
      <c r="Y152" s="45"/>
      <c r="Z152" s="37" t="s">
        <v>58</v>
      </c>
      <c r="AA152" s="45"/>
      <c r="AB152" s="45"/>
      <c r="AC152" s="45"/>
      <c r="AD152" s="45"/>
      <c r="AE152" s="45"/>
      <c r="AF152" s="45" t="s">
        <v>82</v>
      </c>
      <c r="AG152" s="6"/>
      <c r="AH152" s="32">
        <f t="shared" si="4"/>
        <v>111</v>
      </c>
      <c r="AI152" s="33" t="str">
        <f t="shared" si="4"/>
        <v>宮崎市</v>
      </c>
      <c r="AJ152" s="32"/>
      <c r="AK152" s="32"/>
      <c r="AL152" s="32"/>
      <c r="AM152" s="32"/>
      <c r="AN152" s="32"/>
      <c r="AO152" s="32"/>
      <c r="AP152" s="32"/>
      <c r="AQ152" s="32"/>
      <c r="AR152" s="32"/>
      <c r="AS152" s="32"/>
      <c r="AT152" s="32"/>
      <c r="AU152" s="32"/>
      <c r="AV152" s="32"/>
      <c r="AW152" s="32"/>
      <c r="AX152" s="32"/>
      <c r="AY152" s="32"/>
      <c r="AZ152" s="32"/>
      <c r="BA152" s="32"/>
      <c r="BB152" s="32"/>
      <c r="BC152" s="32"/>
      <c r="BD152" s="45" t="s">
        <v>82</v>
      </c>
      <c r="BE152" s="81"/>
      <c r="BH152" s="19"/>
    </row>
    <row r="153" spans="1:60" s="9" customFormat="1" ht="27" customHeight="1">
      <c r="A153" s="1"/>
      <c r="B153" s="32">
        <v>112</v>
      </c>
      <c r="C153" s="33" t="s">
        <v>82</v>
      </c>
      <c r="D153" s="75"/>
      <c r="E153" s="45"/>
      <c r="F153" s="45"/>
      <c r="G153" s="45"/>
      <c r="H153" s="45"/>
      <c r="I153" s="45"/>
      <c r="J153" s="45"/>
      <c r="K153" s="45"/>
      <c r="L153" s="60" t="s">
        <v>69</v>
      </c>
      <c r="M153" s="60" t="s">
        <v>63</v>
      </c>
      <c r="N153" s="45" t="s">
        <v>93</v>
      </c>
      <c r="O153" s="37" t="s">
        <v>64</v>
      </c>
      <c r="P153" s="45" t="s">
        <v>69</v>
      </c>
      <c r="Q153" s="45" t="s">
        <v>69</v>
      </c>
      <c r="R153" s="45" t="s">
        <v>69</v>
      </c>
      <c r="S153" s="37" t="s">
        <v>66</v>
      </c>
      <c r="T153" s="45" t="s">
        <v>71</v>
      </c>
      <c r="U153" s="45">
        <v>3.5999999999999997E-2</v>
      </c>
      <c r="V153" s="37" t="s">
        <v>63</v>
      </c>
      <c r="W153" s="45"/>
      <c r="X153" s="45"/>
      <c r="Y153" s="45"/>
      <c r="Z153" s="37" t="s">
        <v>58</v>
      </c>
      <c r="AA153" s="45"/>
      <c r="AB153" s="45"/>
      <c r="AC153" s="45"/>
      <c r="AD153" s="45"/>
      <c r="AE153" s="45"/>
      <c r="AF153" s="45" t="s">
        <v>82</v>
      </c>
      <c r="AG153" s="6"/>
      <c r="AH153" s="32">
        <f t="shared" si="4"/>
        <v>112</v>
      </c>
      <c r="AI153" s="33" t="str">
        <f t="shared" si="4"/>
        <v>宮崎市</v>
      </c>
      <c r="AJ153" s="32"/>
      <c r="AK153" s="32"/>
      <c r="AL153" s="32"/>
      <c r="AM153" s="32"/>
      <c r="AN153" s="32"/>
      <c r="AO153" s="32"/>
      <c r="AP153" s="32"/>
      <c r="AQ153" s="32"/>
      <c r="AR153" s="32"/>
      <c r="AS153" s="32"/>
      <c r="AT153" s="32"/>
      <c r="AU153" s="32"/>
      <c r="AV153" s="32"/>
      <c r="AW153" s="32"/>
      <c r="AX153" s="32"/>
      <c r="AY153" s="32"/>
      <c r="AZ153" s="32"/>
      <c r="BA153" s="32"/>
      <c r="BB153" s="32"/>
      <c r="BC153" s="32"/>
      <c r="BD153" s="45" t="s">
        <v>82</v>
      </c>
      <c r="BE153" s="81"/>
      <c r="BH153" s="19"/>
    </row>
    <row r="154" spans="1:60" s="9" customFormat="1" ht="27" customHeight="1">
      <c r="A154" s="1"/>
      <c r="B154" s="32">
        <v>113</v>
      </c>
      <c r="C154" s="33" t="s">
        <v>133</v>
      </c>
      <c r="D154" s="41"/>
      <c r="E154" s="36"/>
      <c r="F154" s="36"/>
      <c r="G154" s="36"/>
      <c r="H154" s="144">
        <v>1.6E-2</v>
      </c>
      <c r="I154" s="36"/>
      <c r="J154" s="36"/>
      <c r="K154" s="36"/>
      <c r="L154" s="36"/>
      <c r="M154" s="36"/>
      <c r="N154" s="45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  <c r="AA154" s="36"/>
      <c r="AB154" s="36"/>
      <c r="AC154" s="42">
        <v>0.7</v>
      </c>
      <c r="AD154" s="36"/>
      <c r="AE154" s="36"/>
      <c r="AF154" s="51" t="s">
        <v>59</v>
      </c>
      <c r="AG154" s="6"/>
      <c r="AH154" s="32">
        <f t="shared" si="4"/>
        <v>113</v>
      </c>
      <c r="AI154" s="33" t="str">
        <f t="shared" si="4"/>
        <v>都城市</v>
      </c>
      <c r="AJ154" s="43"/>
      <c r="AK154" s="36"/>
      <c r="AL154" s="36"/>
      <c r="AM154" s="36"/>
      <c r="AN154" s="36"/>
      <c r="AO154" s="36"/>
      <c r="AP154" s="36"/>
      <c r="AQ154" s="36"/>
      <c r="AR154" s="36"/>
      <c r="AS154" s="36"/>
      <c r="AT154" s="36"/>
      <c r="AU154" s="36"/>
      <c r="AV154" s="36"/>
      <c r="AW154" s="36"/>
      <c r="AX154" s="36"/>
      <c r="AY154" s="36"/>
      <c r="AZ154" s="36"/>
      <c r="BA154" s="36"/>
      <c r="BB154" s="36"/>
      <c r="BC154" s="36"/>
      <c r="BD154" s="51" t="s">
        <v>59</v>
      </c>
      <c r="BE154" s="145"/>
      <c r="BF154" s="16"/>
    </row>
    <row r="155" spans="1:60" s="9" customFormat="1" ht="27" customHeight="1">
      <c r="A155" s="1"/>
      <c r="B155" s="32">
        <v>114</v>
      </c>
      <c r="C155" s="33" t="s">
        <v>78</v>
      </c>
      <c r="D155" s="41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  <c r="AA155" s="36"/>
      <c r="AB155" s="37" t="s">
        <v>162</v>
      </c>
      <c r="AC155" s="36"/>
      <c r="AD155" s="36"/>
      <c r="AE155" s="36"/>
      <c r="AF155" s="51" t="s">
        <v>59</v>
      </c>
      <c r="AG155" s="6"/>
      <c r="AH155" s="32">
        <f t="shared" si="4"/>
        <v>114</v>
      </c>
      <c r="AI155" s="33" t="str">
        <f t="shared" si="4"/>
        <v>都城市</v>
      </c>
      <c r="AJ155" s="43"/>
      <c r="AK155" s="36"/>
      <c r="AL155" s="36"/>
      <c r="AM155" s="36"/>
      <c r="AN155" s="36"/>
      <c r="AO155" s="36"/>
      <c r="AP155" s="36"/>
      <c r="AQ155" s="36"/>
      <c r="AR155" s="36"/>
      <c r="AS155" s="36"/>
      <c r="AT155" s="36"/>
      <c r="AU155" s="36"/>
      <c r="AV155" s="36"/>
      <c r="AW155" s="36"/>
      <c r="AX155" s="36"/>
      <c r="AY155" s="36"/>
      <c r="AZ155" s="36"/>
      <c r="BA155" s="36"/>
      <c r="BB155" s="36"/>
      <c r="BC155" s="36"/>
      <c r="BD155" s="51" t="s">
        <v>59</v>
      </c>
      <c r="BE155" s="146" t="s">
        <v>163</v>
      </c>
      <c r="BF155" s="18"/>
      <c r="BG155" s="16"/>
      <c r="BH155" s="19"/>
    </row>
    <row r="156" spans="1:60" s="9" customFormat="1" ht="27" customHeight="1">
      <c r="A156" s="1"/>
      <c r="B156" s="32">
        <v>115</v>
      </c>
      <c r="C156" s="33" t="s">
        <v>78</v>
      </c>
      <c r="D156" s="41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  <c r="AA156" s="36"/>
      <c r="AB156" s="37">
        <v>4.3</v>
      </c>
      <c r="AC156" s="36"/>
      <c r="AD156" s="36"/>
      <c r="AE156" s="36"/>
      <c r="AF156" s="51" t="s">
        <v>59</v>
      </c>
      <c r="AG156" s="6"/>
      <c r="AH156" s="32">
        <f t="shared" si="4"/>
        <v>115</v>
      </c>
      <c r="AI156" s="33" t="str">
        <f t="shared" si="4"/>
        <v>都城市</v>
      </c>
      <c r="AJ156" s="43"/>
      <c r="AK156" s="36"/>
      <c r="AL156" s="36"/>
      <c r="AM156" s="36"/>
      <c r="AN156" s="36"/>
      <c r="AO156" s="36"/>
      <c r="AP156" s="36"/>
      <c r="AQ156" s="36"/>
      <c r="AR156" s="36"/>
      <c r="AS156" s="36"/>
      <c r="AT156" s="36"/>
      <c r="AU156" s="36"/>
      <c r="AV156" s="36"/>
      <c r="AW156" s="36"/>
      <c r="AX156" s="36"/>
      <c r="AY156" s="36"/>
      <c r="AZ156" s="36"/>
      <c r="BA156" s="36"/>
      <c r="BB156" s="36"/>
      <c r="BC156" s="36"/>
      <c r="BD156" s="51" t="s">
        <v>59</v>
      </c>
      <c r="BE156" s="146" t="s">
        <v>164</v>
      </c>
      <c r="BF156" s="18"/>
      <c r="BG156" s="16"/>
      <c r="BH156" s="19"/>
    </row>
    <row r="157" spans="1:60" s="9" customFormat="1" ht="27" customHeight="1">
      <c r="A157" s="1"/>
      <c r="B157" s="32">
        <v>116</v>
      </c>
      <c r="C157" s="33" t="s">
        <v>78</v>
      </c>
      <c r="D157" s="45" t="s">
        <v>70</v>
      </c>
      <c r="E157" s="45" t="s">
        <v>68</v>
      </c>
      <c r="F157" s="45" t="s">
        <v>61</v>
      </c>
      <c r="G157" s="45" t="s">
        <v>71</v>
      </c>
      <c r="H157" s="45" t="s">
        <v>69</v>
      </c>
      <c r="I157" s="45" t="s">
        <v>84</v>
      </c>
      <c r="J157" s="36"/>
      <c r="K157" s="45" t="s">
        <v>68</v>
      </c>
      <c r="L157" s="37" t="s">
        <v>62</v>
      </c>
      <c r="M157" s="37" t="s">
        <v>63</v>
      </c>
      <c r="N157" s="45" t="s">
        <v>93</v>
      </c>
      <c r="O157" s="37" t="s">
        <v>64</v>
      </c>
      <c r="P157" s="37" t="s">
        <v>62</v>
      </c>
      <c r="Q157" s="37" t="s">
        <v>65</v>
      </c>
      <c r="R157" s="37" t="s">
        <v>57</v>
      </c>
      <c r="S157" s="37" t="s">
        <v>66</v>
      </c>
      <c r="T157" s="37" t="s">
        <v>58</v>
      </c>
      <c r="U157" s="37" t="s">
        <v>58</v>
      </c>
      <c r="V157" s="37" t="s">
        <v>63</v>
      </c>
      <c r="W157" s="60" t="s">
        <v>79</v>
      </c>
      <c r="X157" s="37" t="s">
        <v>70</v>
      </c>
      <c r="Y157" s="37" t="s">
        <v>71</v>
      </c>
      <c r="Z157" s="37" t="s">
        <v>58</v>
      </c>
      <c r="AA157" s="37" t="s">
        <v>69</v>
      </c>
      <c r="AB157" s="37">
        <v>2.2999999999999998</v>
      </c>
      <c r="AC157" s="37" t="s">
        <v>67</v>
      </c>
      <c r="AD157" s="110">
        <v>0.03</v>
      </c>
      <c r="AE157" s="37" t="s">
        <v>87</v>
      </c>
      <c r="AF157" s="51" t="s">
        <v>59</v>
      </c>
      <c r="AG157" s="6"/>
      <c r="AH157" s="32">
        <f t="shared" si="4"/>
        <v>116</v>
      </c>
      <c r="AI157" s="33" t="str">
        <f t="shared" si="4"/>
        <v>都城市</v>
      </c>
      <c r="AJ157" s="43" t="s">
        <v>90</v>
      </c>
      <c r="AK157" s="36"/>
      <c r="AL157" s="36"/>
      <c r="AM157" s="36"/>
      <c r="AN157" s="36"/>
      <c r="AO157" s="36"/>
      <c r="AP157" s="36"/>
      <c r="AQ157" s="36"/>
      <c r="AR157" s="36"/>
      <c r="AS157" s="36"/>
      <c r="AT157" s="37" t="s">
        <v>79</v>
      </c>
      <c r="AU157" s="36"/>
      <c r="AV157" s="36"/>
      <c r="AW157" s="36"/>
      <c r="AX157" s="36"/>
      <c r="AY157" s="36"/>
      <c r="AZ157" s="36"/>
      <c r="BA157" s="36"/>
      <c r="BB157" s="36"/>
      <c r="BC157" s="36"/>
      <c r="BD157" s="51" t="s">
        <v>59</v>
      </c>
      <c r="BE157" s="145" t="s">
        <v>165</v>
      </c>
      <c r="BF157" s="18"/>
      <c r="BG157" s="16"/>
      <c r="BH157" s="19"/>
    </row>
    <row r="158" spans="1:60" s="9" customFormat="1" ht="27" customHeight="1">
      <c r="A158" s="1"/>
      <c r="B158" s="32">
        <v>117</v>
      </c>
      <c r="C158" s="33" t="s">
        <v>78</v>
      </c>
      <c r="D158" s="45" t="s">
        <v>70</v>
      </c>
      <c r="E158" s="45" t="s">
        <v>68</v>
      </c>
      <c r="F158" s="45" t="s">
        <v>61</v>
      </c>
      <c r="G158" s="45" t="s">
        <v>71</v>
      </c>
      <c r="H158" s="45" t="s">
        <v>69</v>
      </c>
      <c r="I158" s="45" t="s">
        <v>84</v>
      </c>
      <c r="J158" s="36"/>
      <c r="K158" s="45" t="s">
        <v>68</v>
      </c>
      <c r="L158" s="36" t="s">
        <v>62</v>
      </c>
      <c r="M158" s="36" t="s">
        <v>63</v>
      </c>
      <c r="N158" s="45" t="s">
        <v>93</v>
      </c>
      <c r="O158" s="36" t="s">
        <v>64</v>
      </c>
      <c r="P158" s="36" t="s">
        <v>62</v>
      </c>
      <c r="Q158" s="36" t="s">
        <v>65</v>
      </c>
      <c r="R158" s="36" t="s">
        <v>57</v>
      </c>
      <c r="S158" s="36" t="s">
        <v>66</v>
      </c>
      <c r="T158" s="36" t="s">
        <v>58</v>
      </c>
      <c r="U158" s="36" t="s">
        <v>58</v>
      </c>
      <c r="V158" s="36" t="s">
        <v>63</v>
      </c>
      <c r="W158" s="60" t="s">
        <v>79</v>
      </c>
      <c r="X158" s="37" t="s">
        <v>70</v>
      </c>
      <c r="Y158" s="37" t="s">
        <v>71</v>
      </c>
      <c r="Z158" s="36" t="s">
        <v>58</v>
      </c>
      <c r="AA158" s="37" t="s">
        <v>69</v>
      </c>
      <c r="AB158" s="37">
        <v>2.6</v>
      </c>
      <c r="AC158" s="37" t="s">
        <v>67</v>
      </c>
      <c r="AD158" s="110">
        <v>0.02</v>
      </c>
      <c r="AE158" s="37" t="s">
        <v>87</v>
      </c>
      <c r="AF158" s="51" t="s">
        <v>59</v>
      </c>
      <c r="AG158" s="6"/>
      <c r="AH158" s="32">
        <f t="shared" si="4"/>
        <v>117</v>
      </c>
      <c r="AI158" s="33" t="str">
        <f t="shared" si="4"/>
        <v>都城市</v>
      </c>
      <c r="AJ158" s="43" t="s">
        <v>90</v>
      </c>
      <c r="AK158" s="36"/>
      <c r="AL158" s="36"/>
      <c r="AM158" s="36"/>
      <c r="AN158" s="36"/>
      <c r="AO158" s="36"/>
      <c r="AP158" s="36"/>
      <c r="AQ158" s="36"/>
      <c r="AR158" s="36"/>
      <c r="AS158" s="36"/>
      <c r="AT158" s="37" t="s">
        <v>79</v>
      </c>
      <c r="AU158" s="36"/>
      <c r="AV158" s="36"/>
      <c r="AW158" s="36"/>
      <c r="AX158" s="36"/>
      <c r="AY158" s="36"/>
      <c r="AZ158" s="36"/>
      <c r="BA158" s="36"/>
      <c r="BB158" s="36"/>
      <c r="BC158" s="36"/>
      <c r="BD158" s="51" t="s">
        <v>59</v>
      </c>
      <c r="BE158" s="146" t="s">
        <v>166</v>
      </c>
      <c r="BF158" s="18"/>
      <c r="BG158" s="16"/>
      <c r="BH158" s="19"/>
    </row>
    <row r="159" spans="1:60" s="9" customFormat="1" ht="27" customHeight="1">
      <c r="A159" s="1"/>
      <c r="B159" s="32">
        <v>118</v>
      </c>
      <c r="C159" s="33" t="s">
        <v>78</v>
      </c>
      <c r="D159" s="41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  <c r="AA159" s="36"/>
      <c r="AB159" s="37" t="s">
        <v>162</v>
      </c>
      <c r="AC159" s="36"/>
      <c r="AD159" s="36"/>
      <c r="AE159" s="36"/>
      <c r="AF159" s="51" t="s">
        <v>59</v>
      </c>
      <c r="AG159" s="6"/>
      <c r="AH159" s="32">
        <f t="shared" si="4"/>
        <v>118</v>
      </c>
      <c r="AI159" s="33" t="str">
        <f t="shared" si="4"/>
        <v>都城市</v>
      </c>
      <c r="AJ159" s="43"/>
      <c r="AK159" s="36"/>
      <c r="AL159" s="36"/>
      <c r="AM159" s="36"/>
      <c r="AN159" s="36"/>
      <c r="AO159" s="36"/>
      <c r="AP159" s="36"/>
      <c r="AQ159" s="36"/>
      <c r="AR159" s="36"/>
      <c r="AS159" s="36"/>
      <c r="AT159" s="36"/>
      <c r="AU159" s="36"/>
      <c r="AV159" s="36"/>
      <c r="AW159" s="36"/>
      <c r="AX159" s="36"/>
      <c r="AY159" s="36"/>
      <c r="AZ159" s="36"/>
      <c r="BA159" s="36"/>
      <c r="BB159" s="36"/>
      <c r="BC159" s="36"/>
      <c r="BD159" s="51" t="s">
        <v>59</v>
      </c>
      <c r="BE159" s="146" t="s">
        <v>167</v>
      </c>
      <c r="BF159" s="18"/>
      <c r="BG159" s="16"/>
      <c r="BH159" s="19"/>
    </row>
    <row r="160" spans="1:60" s="9" customFormat="1" ht="27" customHeight="1">
      <c r="A160" s="1"/>
      <c r="B160" s="32">
        <v>119</v>
      </c>
      <c r="C160" s="33" t="s">
        <v>78</v>
      </c>
      <c r="D160" s="41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  <c r="AA160" s="36"/>
      <c r="AB160" s="37">
        <v>14</v>
      </c>
      <c r="AC160" s="36"/>
      <c r="AD160" s="36"/>
      <c r="AE160" s="36"/>
      <c r="AF160" s="51" t="s">
        <v>59</v>
      </c>
      <c r="AG160" s="6"/>
      <c r="AH160" s="32">
        <f t="shared" si="4"/>
        <v>119</v>
      </c>
      <c r="AI160" s="33" t="str">
        <f t="shared" si="4"/>
        <v>都城市</v>
      </c>
      <c r="AJ160" s="49"/>
      <c r="AK160" s="36"/>
      <c r="AL160" s="36"/>
      <c r="AM160" s="36"/>
      <c r="AN160" s="36"/>
      <c r="AO160" s="36"/>
      <c r="AP160" s="36"/>
      <c r="AQ160" s="36"/>
      <c r="AR160" s="36"/>
      <c r="AS160" s="36"/>
      <c r="AT160" s="36"/>
      <c r="AU160" s="36"/>
      <c r="AV160" s="36"/>
      <c r="AW160" s="36"/>
      <c r="AX160" s="36"/>
      <c r="AY160" s="36"/>
      <c r="AZ160" s="36"/>
      <c r="BA160" s="36"/>
      <c r="BB160" s="36"/>
      <c r="BC160" s="36"/>
      <c r="BD160" s="51" t="s">
        <v>59</v>
      </c>
      <c r="BE160" s="146" t="s">
        <v>168</v>
      </c>
      <c r="BF160" s="18"/>
      <c r="BG160" s="16"/>
    </row>
    <row r="161" spans="1:60" s="9" customFormat="1" ht="27" customHeight="1">
      <c r="A161" s="1"/>
      <c r="B161" s="32">
        <v>120</v>
      </c>
      <c r="C161" s="33" t="s">
        <v>78</v>
      </c>
      <c r="D161" s="41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  <c r="AA161" s="36"/>
      <c r="AB161" s="37">
        <v>3.9</v>
      </c>
      <c r="AC161" s="36"/>
      <c r="AD161" s="36"/>
      <c r="AE161" s="36"/>
      <c r="AF161" s="66" t="s">
        <v>59</v>
      </c>
      <c r="AG161" s="6"/>
      <c r="AH161" s="32">
        <f t="shared" si="4"/>
        <v>120</v>
      </c>
      <c r="AI161" s="33" t="str">
        <f t="shared" si="4"/>
        <v>都城市</v>
      </c>
      <c r="AJ161" s="53"/>
      <c r="AK161" s="36"/>
      <c r="AL161" s="36"/>
      <c r="AM161" s="36"/>
      <c r="AN161" s="36"/>
      <c r="AO161" s="36"/>
      <c r="AP161" s="36"/>
      <c r="AQ161" s="36"/>
      <c r="AR161" s="36"/>
      <c r="AS161" s="36"/>
      <c r="AT161" s="36"/>
      <c r="AU161" s="36"/>
      <c r="AV161" s="36"/>
      <c r="AW161" s="36"/>
      <c r="AX161" s="36"/>
      <c r="AY161" s="36"/>
      <c r="AZ161" s="36"/>
      <c r="BA161" s="36"/>
      <c r="BB161" s="36"/>
      <c r="BC161" s="36"/>
      <c r="BD161" s="51" t="s">
        <v>59</v>
      </c>
      <c r="BE161" s="146" t="s">
        <v>169</v>
      </c>
      <c r="BF161" s="18"/>
      <c r="BG161" s="16"/>
      <c r="BH161" s="14"/>
    </row>
    <row r="162" spans="1:60" s="9" customFormat="1" ht="27" customHeight="1">
      <c r="A162" s="1"/>
      <c r="B162" s="32">
        <v>121</v>
      </c>
      <c r="C162" s="33" t="s">
        <v>78</v>
      </c>
      <c r="D162" s="41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  <c r="AA162" s="36"/>
      <c r="AB162" s="37">
        <v>1.5</v>
      </c>
      <c r="AC162" s="36"/>
      <c r="AD162" s="36"/>
      <c r="AE162" s="36"/>
      <c r="AF162" s="51" t="s">
        <v>59</v>
      </c>
      <c r="AG162" s="6"/>
      <c r="AH162" s="32">
        <f t="shared" si="4"/>
        <v>121</v>
      </c>
      <c r="AI162" s="33" t="str">
        <f t="shared" si="4"/>
        <v>都城市</v>
      </c>
      <c r="AJ162" s="53"/>
      <c r="AK162" s="36"/>
      <c r="AL162" s="36"/>
      <c r="AM162" s="36"/>
      <c r="AN162" s="36"/>
      <c r="AO162" s="36"/>
      <c r="AP162" s="36"/>
      <c r="AQ162" s="36"/>
      <c r="AR162" s="36"/>
      <c r="AS162" s="36"/>
      <c r="AT162" s="36"/>
      <c r="AU162" s="36"/>
      <c r="AV162" s="36"/>
      <c r="AW162" s="36"/>
      <c r="AX162" s="36"/>
      <c r="AY162" s="36"/>
      <c r="AZ162" s="36"/>
      <c r="BA162" s="36"/>
      <c r="BB162" s="36"/>
      <c r="BC162" s="36"/>
      <c r="BD162" s="51" t="s">
        <v>59</v>
      </c>
      <c r="BE162" s="146" t="s">
        <v>170</v>
      </c>
      <c r="BF162" s="18"/>
      <c r="BG162" s="16"/>
      <c r="BH162" s="14"/>
    </row>
    <row r="163" spans="1:60" s="9" customFormat="1" ht="27" customHeight="1">
      <c r="A163" s="1"/>
      <c r="B163" s="32">
        <v>122</v>
      </c>
      <c r="C163" s="33" t="s">
        <v>78</v>
      </c>
      <c r="D163" s="54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  <c r="AA163" s="38"/>
      <c r="AB163" s="45">
        <v>0.1</v>
      </c>
      <c r="AC163" s="38"/>
      <c r="AD163" s="38"/>
      <c r="AE163" s="38"/>
      <c r="AF163" s="51" t="s">
        <v>59</v>
      </c>
      <c r="AG163" s="6"/>
      <c r="AH163" s="32">
        <f t="shared" si="4"/>
        <v>122</v>
      </c>
      <c r="AI163" s="33" t="str">
        <f t="shared" si="4"/>
        <v>都城市</v>
      </c>
      <c r="AJ163" s="53"/>
      <c r="AK163" s="36"/>
      <c r="AL163" s="36"/>
      <c r="AM163" s="36"/>
      <c r="AN163" s="36"/>
      <c r="AO163" s="36"/>
      <c r="AP163" s="36"/>
      <c r="AQ163" s="36"/>
      <c r="AR163" s="36"/>
      <c r="AS163" s="36"/>
      <c r="AT163" s="36"/>
      <c r="AU163" s="36"/>
      <c r="AV163" s="36"/>
      <c r="AW163" s="36"/>
      <c r="AX163" s="36"/>
      <c r="AY163" s="36"/>
      <c r="AZ163" s="36"/>
      <c r="BA163" s="36"/>
      <c r="BB163" s="36"/>
      <c r="BC163" s="36"/>
      <c r="BD163" s="51" t="s">
        <v>59</v>
      </c>
      <c r="BE163" s="146" t="s">
        <v>171</v>
      </c>
      <c r="BF163" s="18"/>
      <c r="BG163" s="16"/>
      <c r="BH163" s="14"/>
    </row>
    <row r="164" spans="1:60" s="9" customFormat="1" ht="27" customHeight="1">
      <c r="A164" s="1"/>
      <c r="B164" s="32">
        <v>123</v>
      </c>
      <c r="C164" s="33" t="s">
        <v>78</v>
      </c>
      <c r="D164" s="54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45">
        <v>0.4</v>
      </c>
      <c r="AC164" s="38"/>
      <c r="AD164" s="38"/>
      <c r="AE164" s="38"/>
      <c r="AF164" s="66" t="s">
        <v>59</v>
      </c>
      <c r="AG164" s="6"/>
      <c r="AH164" s="32">
        <f t="shared" si="4"/>
        <v>123</v>
      </c>
      <c r="AI164" s="33" t="str">
        <f t="shared" si="4"/>
        <v>都城市</v>
      </c>
      <c r="AJ164" s="63"/>
      <c r="AK164" s="48"/>
      <c r="AL164" s="48"/>
      <c r="AM164" s="48"/>
      <c r="AN164" s="48"/>
      <c r="AO164" s="48"/>
      <c r="AP164" s="48"/>
      <c r="AQ164" s="48"/>
      <c r="AR164" s="48"/>
      <c r="AS164" s="48"/>
      <c r="AT164" s="48"/>
      <c r="AU164" s="48"/>
      <c r="AV164" s="48"/>
      <c r="AW164" s="48"/>
      <c r="AX164" s="48"/>
      <c r="AY164" s="48"/>
      <c r="AZ164" s="48"/>
      <c r="BA164" s="48"/>
      <c r="BB164" s="48"/>
      <c r="BC164" s="48"/>
      <c r="BD164" s="66" t="s">
        <v>59</v>
      </c>
      <c r="BE164" s="102" t="s">
        <v>172</v>
      </c>
      <c r="BF164" s="18"/>
      <c r="BG164" s="16"/>
      <c r="BH164" s="19"/>
    </row>
    <row r="165" spans="1:60" s="9" customFormat="1" ht="27" customHeight="1">
      <c r="A165" s="1"/>
      <c r="B165" s="6"/>
      <c r="C165" s="19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  <c r="Z165" s="83"/>
      <c r="AA165" s="83"/>
      <c r="AB165" s="83"/>
      <c r="AC165" s="83"/>
      <c r="AD165" s="83"/>
      <c r="AE165" s="83"/>
      <c r="AF165" s="83"/>
      <c r="AG165" s="6"/>
      <c r="AH165" s="6"/>
      <c r="AI165" s="19"/>
      <c r="AJ165" s="83"/>
      <c r="AK165" s="83"/>
      <c r="AL165" s="83"/>
      <c r="AM165" s="83"/>
      <c r="AN165" s="83"/>
      <c r="AO165" s="83"/>
      <c r="AP165" s="83"/>
      <c r="AQ165" s="83"/>
      <c r="AR165" s="83"/>
      <c r="AS165" s="83"/>
      <c r="AT165" s="83"/>
      <c r="AU165" s="83"/>
      <c r="AV165" s="83"/>
      <c r="AW165" s="83"/>
      <c r="AX165" s="83"/>
      <c r="AY165" s="83"/>
      <c r="AZ165" s="83"/>
      <c r="BA165" s="83"/>
      <c r="BB165" s="83"/>
      <c r="BC165" s="83"/>
      <c r="BD165" s="83"/>
      <c r="BE165" s="6"/>
      <c r="BF165" s="18"/>
      <c r="BG165" s="16"/>
      <c r="BH165" s="19"/>
    </row>
    <row r="166" spans="1:60" s="9" customFormat="1" ht="27" customHeight="1">
      <c r="A166" s="1"/>
      <c r="B166" s="19"/>
      <c r="C166" s="19"/>
      <c r="D166" s="11"/>
      <c r="E166" s="11"/>
      <c r="F166" s="11"/>
      <c r="G166" s="11"/>
      <c r="H166"/>
      <c r="I166"/>
      <c r="J166"/>
      <c r="K166"/>
      <c r="L166"/>
      <c r="M166"/>
      <c r="N166"/>
      <c r="O166"/>
      <c r="P166"/>
      <c r="Q166"/>
      <c r="R166"/>
      <c r="S166"/>
      <c r="T166" s="11"/>
      <c r="U166" s="11"/>
      <c r="V166" s="11"/>
      <c r="W166" s="11"/>
      <c r="X166" s="11"/>
      <c r="Y166" s="11"/>
      <c r="Z166" s="11"/>
      <c r="AA166" s="11"/>
      <c r="AB166" s="19"/>
      <c r="AC166" s="11"/>
      <c r="AD166" s="11"/>
      <c r="AE166" s="11"/>
      <c r="AF166" s="11"/>
      <c r="AG166" s="19"/>
      <c r="AH166" s="19"/>
      <c r="AI166" s="19"/>
      <c r="AJ166" s="11"/>
      <c r="AK166" s="11"/>
      <c r="AL166" s="11"/>
      <c r="AM166" s="11"/>
      <c r="AN166" s="11"/>
      <c r="AO166" s="11" t="s">
        <v>173</v>
      </c>
      <c r="AP166" s="11"/>
      <c r="AQ166" s="11"/>
      <c r="AR166" s="11"/>
      <c r="AS166" s="11" t="s">
        <v>174</v>
      </c>
      <c r="AT166" s="11"/>
      <c r="AU166" s="11"/>
      <c r="AV166" s="11"/>
      <c r="AW166" s="11"/>
      <c r="AX166" s="11"/>
      <c r="AY166" s="11"/>
      <c r="AZ166" s="11"/>
      <c r="BA166" s="11"/>
      <c r="BB166" s="19"/>
      <c r="BC166" s="19"/>
      <c r="BD166" s="19"/>
      <c r="BE166" s="19"/>
      <c r="BF166" s="18"/>
      <c r="BG166" s="16"/>
      <c r="BH166" s="19"/>
    </row>
    <row r="167" spans="1:60" s="9" customFormat="1" ht="27" customHeight="1">
      <c r="A167" s="1"/>
      <c r="B167" s="6"/>
      <c r="C167" s="19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  <c r="Z167" s="83"/>
      <c r="AA167" s="83"/>
      <c r="AB167" s="83"/>
      <c r="AC167" s="83"/>
      <c r="AD167" s="83"/>
      <c r="AE167" s="83"/>
      <c r="AF167" s="83"/>
      <c r="AG167" s="6"/>
      <c r="AH167" s="6"/>
      <c r="AI167" s="19"/>
      <c r="AJ167" s="83"/>
      <c r="AK167" s="83"/>
      <c r="AL167" s="83"/>
      <c r="AM167" s="83"/>
      <c r="AN167" s="83"/>
      <c r="AO167" s="83"/>
      <c r="AP167" s="83"/>
      <c r="AQ167" s="83"/>
      <c r="AR167" s="83"/>
      <c r="AS167" s="83"/>
      <c r="AT167" s="83"/>
      <c r="AU167" s="83"/>
      <c r="AV167" s="83"/>
      <c r="AW167" s="83"/>
      <c r="AX167" s="83"/>
      <c r="AY167" s="83"/>
      <c r="AZ167" s="83"/>
      <c r="BA167" s="83"/>
      <c r="BB167" s="83"/>
      <c r="BC167" s="83"/>
      <c r="BD167" s="83"/>
      <c r="BE167" s="6"/>
      <c r="BF167" s="18"/>
      <c r="BG167" s="16"/>
      <c r="BH167" s="19"/>
    </row>
    <row r="168" spans="1:60" s="9" customFormat="1" ht="27" customHeight="1">
      <c r="A168" s="1"/>
      <c r="B168" s="6"/>
      <c r="C168" s="19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6"/>
      <c r="AH168" s="6"/>
      <c r="AI168" s="19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6"/>
      <c r="BF168" s="18"/>
      <c r="BG168" s="16"/>
      <c r="BH168" s="19"/>
    </row>
    <row r="169" spans="1:60" s="9" customFormat="1" ht="27" customHeight="1">
      <c r="A169" s="1"/>
      <c r="B169" s="163" t="s">
        <v>175</v>
      </c>
      <c r="C169" s="164"/>
      <c r="D169" s="38"/>
      <c r="E169" s="38"/>
      <c r="F169" s="38"/>
      <c r="G169" s="38"/>
      <c r="H169" s="38"/>
      <c r="I169" s="38"/>
      <c r="J169" s="38"/>
      <c r="K169" s="38"/>
      <c r="L169" s="38">
        <f>SUM(L5:L23)+SUM(L50:L79)+SUM(L85:L98)+SUM(L114:L130)+SUM(L154:L164)</f>
        <v>0</v>
      </c>
      <c r="M169" s="38">
        <f>SUM(M5:M23)+SUM(M50:M79)+SUM(M85:M98)+SUM(M114:M130)+SUM(M154:M164)</f>
        <v>0</v>
      </c>
      <c r="N169" s="38"/>
      <c r="O169" s="38">
        <f t="shared" ref="O169:V169" si="5">SUM(O5:O23)+SUM(O50:O79)+SUM(O85:O98)+SUM(O114:O130)+SUM(O154:O164)</f>
        <v>3.4999999999999996E-3</v>
      </c>
      <c r="P169" s="38">
        <f t="shared" si="5"/>
        <v>6.0000000000000001E-3</v>
      </c>
      <c r="Q169" s="38">
        <f t="shared" si="5"/>
        <v>0.05</v>
      </c>
      <c r="R169" s="38">
        <f t="shared" si="5"/>
        <v>0</v>
      </c>
      <c r="S169" s="38">
        <f t="shared" si="5"/>
        <v>1.2999999999999999E-2</v>
      </c>
      <c r="T169" s="38">
        <f t="shared" si="5"/>
        <v>1.2E-2</v>
      </c>
      <c r="U169" s="38">
        <f t="shared" si="5"/>
        <v>1.7000000000000001E-2</v>
      </c>
      <c r="V169" s="38">
        <f t="shared" si="5"/>
        <v>4.0000000000000002E-4</v>
      </c>
      <c r="W169" s="38"/>
      <c r="X169" s="38"/>
      <c r="Y169" s="38"/>
      <c r="Z169" s="38">
        <f>SUM(Z5:Z23)+SUM(Z50:Z79)+SUM(Z85:Z98)+SUM(Z114:Z130)+SUM(Z154:Z164)</f>
        <v>0</v>
      </c>
      <c r="AA169" s="38"/>
      <c r="AB169" s="38">
        <f>SUM(AB155:AB164)</f>
        <v>29.099999999999998</v>
      </c>
      <c r="AC169" s="38"/>
      <c r="AD169" s="38"/>
      <c r="AE169" s="38">
        <f>SUM(AE5:AE23)+SUM(AE50:AE79)+SUM(AE85:AE98)+SUM(AE114:AE130)+SUM(AE154:AE164)</f>
        <v>0</v>
      </c>
      <c r="AF169" s="83"/>
      <c r="AG169" s="6"/>
      <c r="AH169" s="163" t="str">
        <f>B169</f>
        <v>衛生環境研究所分析</v>
      </c>
      <c r="AI169" s="164"/>
      <c r="AJ169" s="38">
        <f>SUM(AJ5:AJ23)+SUM(AJ50:AJ79)+SUM(AJ85:AJ98)+SUM(AJ114:AJ130)+SUM(AJ154:AJ164)</f>
        <v>0</v>
      </c>
      <c r="AK169" s="38"/>
      <c r="AL169" s="38"/>
      <c r="AM169" s="38"/>
      <c r="AN169" s="38"/>
      <c r="AO169" s="38"/>
      <c r="AP169" s="38"/>
      <c r="AQ169" s="38"/>
      <c r="AR169" s="38"/>
      <c r="AS169" s="38"/>
      <c r="AT169" s="38"/>
      <c r="AU169" s="38"/>
      <c r="AV169" s="38"/>
      <c r="AW169" s="38"/>
      <c r="AX169" s="38"/>
      <c r="AY169" s="38"/>
      <c r="AZ169" s="38"/>
      <c r="BA169" s="38"/>
      <c r="BB169" s="38"/>
      <c r="BC169" s="38"/>
      <c r="BD169" s="83"/>
      <c r="BE169" s="6"/>
      <c r="BF169"/>
      <c r="BG169"/>
      <c r="BH169" s="19"/>
    </row>
    <row r="170" spans="1:60" s="9" customFormat="1" ht="27" customHeight="1">
      <c r="A170" s="1"/>
      <c r="B170" s="163" t="s">
        <v>176</v>
      </c>
      <c r="C170" s="164"/>
      <c r="D170" s="38">
        <f t="shared" ref="D170:I170" si="6">SUM(D5:D23)+SUM(D50:D79)+SUM(D85:D98)+SUM(D114:D130)+SUM(D154:D164)</f>
        <v>0</v>
      </c>
      <c r="E170" s="38">
        <f t="shared" si="6"/>
        <v>0</v>
      </c>
      <c r="F170" s="38">
        <f t="shared" si="6"/>
        <v>0</v>
      </c>
      <c r="G170" s="38">
        <f t="shared" si="6"/>
        <v>0</v>
      </c>
      <c r="H170" s="38">
        <f t="shared" si="6"/>
        <v>5.1000000000000004E-2</v>
      </c>
      <c r="I170" s="38">
        <f t="shared" si="6"/>
        <v>0</v>
      </c>
      <c r="J170" s="38"/>
      <c r="K170" s="38">
        <f>SUM(K5:K23)+SUM(K50:K79)+SUM(K85:K98)+SUM(K114:K130)+SUM(K154:K164)</f>
        <v>0</v>
      </c>
      <c r="L170" s="38"/>
      <c r="M170" s="38"/>
      <c r="N170" s="38">
        <f>SUM(N5:N23)+SUM(N50:N79)+SUM(N85:N98)+SUM(N114:N130)+SUM(N154:N164)</f>
        <v>3.1999999999999997E-3</v>
      </c>
      <c r="O170" s="38"/>
      <c r="P170" s="38"/>
      <c r="Q170" s="38"/>
      <c r="R170" s="38"/>
      <c r="S170" s="38"/>
      <c r="T170" s="38"/>
      <c r="U170" s="38"/>
      <c r="V170" s="38"/>
      <c r="W170" s="38">
        <f>SUM(W5:W23)+SUM(W50:W79)+SUM(W85:W98)+SUM(W114:W130)+SUM(W154:W164)</f>
        <v>0</v>
      </c>
      <c r="X170" s="38">
        <f>SUM(X5:X23)+SUM(X50:X79)+SUM(X85:X98)+SUM(X114:X130)+SUM(X154:X164)</f>
        <v>0</v>
      </c>
      <c r="Y170" s="38">
        <f>SUM(Y5:Y23)+SUM(Y50:Y79)+SUM(Y85:Y98)+SUM(Y114:Y130)+SUM(Y154:Y164)</f>
        <v>0</v>
      </c>
      <c r="Z170" s="38"/>
      <c r="AA170" s="38">
        <f>SUM(AA5:AA23)+SUM(AA50:AA79)+SUM(AA85:AA98)+SUM(AA114:AA130)+SUM(AA154:AA164)</f>
        <v>1E-3</v>
      </c>
      <c r="AB170" s="38">
        <f>SUM(AB5:AB23)+SUM(AB50:AB79)+SUM(AB85:AB98)+SUM(AB114:AB130)</f>
        <v>66.319999999999993</v>
      </c>
      <c r="AC170" s="38">
        <f>SUM(AC5:AC23)+SUM(AC50:AC79)+SUM(AC85:AC98)+SUM(AC114:AC130)+SUM(AC154:AC164)</f>
        <v>1.91</v>
      </c>
      <c r="AD170" s="38">
        <f>SUM(AD5:AD23)+SUM(AD50:AD79)+SUM(AD85:AD98)+SUM(AD114:AD130)+SUM(AD154:AD164)</f>
        <v>0.85000000000000009</v>
      </c>
      <c r="AE170" s="38"/>
      <c r="AF170" s="83"/>
      <c r="AG170" s="6"/>
      <c r="AH170" s="163" t="str">
        <f>B170</f>
        <v>委託機関分析</v>
      </c>
      <c r="AI170" s="164"/>
      <c r="AJ170" s="38"/>
      <c r="AK170" s="38"/>
      <c r="AL170" s="38"/>
      <c r="AM170" s="38"/>
      <c r="AN170" s="38"/>
      <c r="AO170" s="38"/>
      <c r="AP170" s="38"/>
      <c r="AQ170" s="38"/>
      <c r="AR170" s="38"/>
      <c r="AS170" s="38"/>
      <c r="AT170" s="38">
        <f>SUM(AT5:AT23)+SUM(AT50:AT79)+SUM(AT85:AT98)+SUM(AT114:AT130)+SUM(AT154:AT164)</f>
        <v>0</v>
      </c>
      <c r="AU170" s="38"/>
      <c r="AV170" s="38"/>
      <c r="AW170" s="38"/>
      <c r="AX170" s="38"/>
      <c r="AY170" s="38"/>
      <c r="AZ170" s="38"/>
      <c r="BA170" s="38"/>
      <c r="BB170" s="38"/>
      <c r="BC170" s="38"/>
      <c r="BD170" s="83"/>
      <c r="BE170" s="6"/>
      <c r="BF170"/>
      <c r="BG170"/>
      <c r="BH170" s="19"/>
    </row>
    <row r="171" spans="1:60">
      <c r="BH171" s="19"/>
    </row>
    <row r="172" spans="1:60">
      <c r="BH172" s="19"/>
    </row>
    <row r="173" spans="1:60">
      <c r="BH173" s="19"/>
    </row>
    <row r="174" spans="1:60">
      <c r="BH174" s="19"/>
    </row>
    <row r="175" spans="1:60">
      <c r="B175" s="163" t="s">
        <v>175</v>
      </c>
      <c r="C175" s="164"/>
      <c r="D175" s="148">
        <f>SUM(D169:AE169,AJ169:BC169)</f>
        <v>29.201899999999998</v>
      </c>
      <c r="BH175" s="19"/>
    </row>
    <row r="176" spans="1:60" ht="17.399999999999999">
      <c r="B176" s="163" t="s">
        <v>176</v>
      </c>
      <c r="C176" s="164"/>
      <c r="D176" s="148">
        <f>SUM(D170:AE170,AJ170:BC170)</f>
        <v>69.135199999999983</v>
      </c>
      <c r="BF176" s="18"/>
      <c r="BG176" s="16"/>
      <c r="BH176" s="19"/>
    </row>
    <row r="177" spans="1:60">
      <c r="BH177" s="19"/>
    </row>
    <row r="178" spans="1:60" s="9" customFormat="1" ht="57" customHeight="1">
      <c r="A178" s="1"/>
      <c r="B178"/>
      <c r="C178" s="149"/>
      <c r="D178" s="150" t="s">
        <v>8</v>
      </c>
      <c r="E178" s="150" t="s">
        <v>9</v>
      </c>
      <c r="F178" s="150" t="s">
        <v>10</v>
      </c>
      <c r="G178" s="150" t="s">
        <v>11</v>
      </c>
      <c r="H178" s="150" t="s">
        <v>12</v>
      </c>
      <c r="I178" s="150" t="s">
        <v>13</v>
      </c>
      <c r="J178" s="150" t="s">
        <v>14</v>
      </c>
      <c r="K178" s="150" t="s">
        <v>15</v>
      </c>
      <c r="L178" s="128" t="s">
        <v>16</v>
      </c>
      <c r="M178" s="128" t="s">
        <v>17</v>
      </c>
      <c r="N178" s="151" t="s">
        <v>18</v>
      </c>
      <c r="O178" s="128" t="s">
        <v>19</v>
      </c>
      <c r="P178" s="128" t="s">
        <v>20</v>
      </c>
      <c r="Q178" s="128" t="s">
        <v>21</v>
      </c>
      <c r="R178" s="128" t="s">
        <v>22</v>
      </c>
      <c r="S178" s="128" t="s">
        <v>23</v>
      </c>
      <c r="T178" s="128" t="s">
        <v>24</v>
      </c>
      <c r="U178" s="128" t="s">
        <v>25</v>
      </c>
      <c r="V178" s="128" t="s">
        <v>26</v>
      </c>
      <c r="W178" s="128" t="s">
        <v>27</v>
      </c>
      <c r="X178" s="128" t="s">
        <v>28</v>
      </c>
      <c r="Y178" s="128" t="s">
        <v>29</v>
      </c>
      <c r="Z178" s="128" t="s">
        <v>30</v>
      </c>
      <c r="AA178" s="128" t="s">
        <v>31</v>
      </c>
      <c r="AB178" s="152" t="s">
        <v>32</v>
      </c>
      <c r="AC178" s="128" t="s">
        <v>33</v>
      </c>
      <c r="AD178" s="128" t="s">
        <v>34</v>
      </c>
      <c r="AE178" s="128" t="s">
        <v>35</v>
      </c>
      <c r="AF178"/>
      <c r="AG178" s="6"/>
      <c r="AH178"/>
      <c r="AI178"/>
      <c r="AJ178" s="28" t="s">
        <v>36</v>
      </c>
      <c r="AK178" s="29" t="s">
        <v>37</v>
      </c>
      <c r="AL178" s="29" t="s">
        <v>38</v>
      </c>
      <c r="AM178" s="29" t="s">
        <v>39</v>
      </c>
      <c r="AN178" s="29" t="s">
        <v>40</v>
      </c>
      <c r="AO178" s="29" t="s">
        <v>41</v>
      </c>
      <c r="AP178" s="29" t="s">
        <v>42</v>
      </c>
      <c r="AQ178" s="29" t="s">
        <v>43</v>
      </c>
      <c r="AR178" s="29" t="s">
        <v>44</v>
      </c>
      <c r="AS178" s="30" t="s">
        <v>45</v>
      </c>
      <c r="AT178" s="30" t="s">
        <v>46</v>
      </c>
      <c r="AU178" s="30" t="s">
        <v>47</v>
      </c>
      <c r="AV178" s="30" t="s">
        <v>48</v>
      </c>
      <c r="AW178" s="29" t="s">
        <v>49</v>
      </c>
      <c r="AX178" s="30" t="s">
        <v>50</v>
      </c>
      <c r="AY178" s="29" t="s">
        <v>51</v>
      </c>
      <c r="AZ178" s="29" t="s">
        <v>52</v>
      </c>
      <c r="BA178" s="29" t="s">
        <v>53</v>
      </c>
      <c r="BB178" s="29" t="s">
        <v>54</v>
      </c>
      <c r="BC178" s="31" t="s">
        <v>55</v>
      </c>
      <c r="BD178"/>
      <c r="BE178"/>
      <c r="BF178"/>
      <c r="BG178"/>
      <c r="BH178" s="19"/>
    </row>
    <row r="179" spans="1:60" ht="41.25" customHeight="1">
      <c r="C179" s="153" t="s">
        <v>83</v>
      </c>
      <c r="D179" s="149">
        <f t="shared" ref="D179:AE179" si="7">SUM(D24:D32)+SUM(D99:D101)+SUM(D131:D142)+SUM(D148:D153)</f>
        <v>0</v>
      </c>
      <c r="E179" s="154">
        <f t="shared" si="7"/>
        <v>0</v>
      </c>
      <c r="F179" s="149">
        <f t="shared" si="7"/>
        <v>0</v>
      </c>
      <c r="G179" s="149">
        <f t="shared" si="7"/>
        <v>0</v>
      </c>
      <c r="H179" s="149">
        <f t="shared" si="7"/>
        <v>3.5000000000000003E-2</v>
      </c>
      <c r="I179" s="149">
        <f t="shared" si="7"/>
        <v>0</v>
      </c>
      <c r="J179" s="149">
        <f t="shared" si="7"/>
        <v>0</v>
      </c>
      <c r="K179" s="149">
        <f t="shared" si="7"/>
        <v>0</v>
      </c>
      <c r="L179" s="149">
        <f t="shared" si="7"/>
        <v>0</v>
      </c>
      <c r="M179" s="149">
        <f t="shared" si="7"/>
        <v>0</v>
      </c>
      <c r="N179" s="149">
        <f t="shared" si="7"/>
        <v>2.4999999999999996E-3</v>
      </c>
      <c r="O179" s="149">
        <f t="shared" si="7"/>
        <v>0</v>
      </c>
      <c r="P179" s="149">
        <f t="shared" si="7"/>
        <v>0</v>
      </c>
      <c r="Q179" s="149">
        <f t="shared" si="7"/>
        <v>1.7999999999999999E-2</v>
      </c>
      <c r="R179" s="149">
        <f t="shared" si="7"/>
        <v>0</v>
      </c>
      <c r="S179" s="149">
        <f t="shared" si="7"/>
        <v>0</v>
      </c>
      <c r="T179" s="149">
        <f t="shared" si="7"/>
        <v>0.01</v>
      </c>
      <c r="U179" s="149">
        <f t="shared" si="7"/>
        <v>0.20100000000000001</v>
      </c>
      <c r="V179" s="149">
        <f t="shared" si="7"/>
        <v>0</v>
      </c>
      <c r="W179" s="149">
        <f t="shared" si="7"/>
        <v>0</v>
      </c>
      <c r="X179" s="149">
        <f t="shared" si="7"/>
        <v>0</v>
      </c>
      <c r="Y179" s="149">
        <f t="shared" si="7"/>
        <v>0</v>
      </c>
      <c r="Z179" s="149">
        <f t="shared" si="7"/>
        <v>0</v>
      </c>
      <c r="AA179" s="149">
        <f t="shared" si="7"/>
        <v>0</v>
      </c>
      <c r="AB179" s="149">
        <f t="shared" si="7"/>
        <v>92.529999999999987</v>
      </c>
      <c r="AC179" s="149">
        <f t="shared" si="7"/>
        <v>0.1</v>
      </c>
      <c r="AD179" s="149">
        <f t="shared" si="7"/>
        <v>0.16</v>
      </c>
      <c r="AE179" s="149">
        <f t="shared" si="7"/>
        <v>0</v>
      </c>
      <c r="AJ179" s="149">
        <f t="shared" ref="AJ179:BC179" si="8">SUM(AJ24:AJ32)+SUM(AJ99:AJ101)+SUM(AJ131:AJ142)+SUM(AJ148:AJ153)</f>
        <v>0</v>
      </c>
      <c r="AK179" s="149">
        <f t="shared" si="8"/>
        <v>0</v>
      </c>
      <c r="AL179" s="149">
        <f t="shared" si="8"/>
        <v>0</v>
      </c>
      <c r="AM179" s="149">
        <f t="shared" si="8"/>
        <v>0</v>
      </c>
      <c r="AN179" s="149">
        <f t="shared" si="8"/>
        <v>0</v>
      </c>
      <c r="AO179" s="149">
        <f t="shared" si="8"/>
        <v>0</v>
      </c>
      <c r="AP179" s="149">
        <f t="shared" si="8"/>
        <v>0</v>
      </c>
      <c r="AQ179" s="149">
        <f t="shared" si="8"/>
        <v>0</v>
      </c>
      <c r="AR179" s="149">
        <f t="shared" si="8"/>
        <v>0</v>
      </c>
      <c r="AS179" s="149">
        <f t="shared" si="8"/>
        <v>0</v>
      </c>
      <c r="AT179" s="149">
        <f t="shared" si="8"/>
        <v>0</v>
      </c>
      <c r="AU179" s="149">
        <f t="shared" si="8"/>
        <v>0</v>
      </c>
      <c r="AV179" s="149">
        <f t="shared" si="8"/>
        <v>0</v>
      </c>
      <c r="AW179" s="149">
        <f t="shared" si="8"/>
        <v>0</v>
      </c>
      <c r="AX179" s="149">
        <f t="shared" si="8"/>
        <v>0</v>
      </c>
      <c r="AY179" s="149">
        <f t="shared" si="8"/>
        <v>0</v>
      </c>
      <c r="AZ179" s="149">
        <f t="shared" si="8"/>
        <v>0</v>
      </c>
      <c r="BA179" s="149">
        <f t="shared" si="8"/>
        <v>0</v>
      </c>
      <c r="BB179" s="149">
        <f t="shared" si="8"/>
        <v>0</v>
      </c>
      <c r="BC179" s="149">
        <f t="shared" si="8"/>
        <v>0</v>
      </c>
      <c r="BH179" s="19"/>
    </row>
    <row r="180" spans="1:60" ht="41.25" customHeight="1">
      <c r="C180" s="153" t="s">
        <v>177</v>
      </c>
      <c r="D180" s="149">
        <f t="shared" ref="D180:AE180" si="9">SUM(D38:D39)</f>
        <v>0</v>
      </c>
      <c r="E180" s="149">
        <f t="shared" si="9"/>
        <v>0</v>
      </c>
      <c r="F180" s="149">
        <f t="shared" si="9"/>
        <v>0</v>
      </c>
      <c r="G180" s="149">
        <f t="shared" si="9"/>
        <v>0</v>
      </c>
      <c r="H180" s="149">
        <f t="shared" si="9"/>
        <v>0</v>
      </c>
      <c r="I180" s="149">
        <f t="shared" si="9"/>
        <v>0</v>
      </c>
      <c r="J180" s="149">
        <f t="shared" si="9"/>
        <v>0</v>
      </c>
      <c r="K180" s="149">
        <f t="shared" si="9"/>
        <v>0</v>
      </c>
      <c r="L180" s="149">
        <f t="shared" si="9"/>
        <v>0</v>
      </c>
      <c r="M180" s="149">
        <f t="shared" si="9"/>
        <v>0</v>
      </c>
      <c r="N180" s="149">
        <f t="shared" si="9"/>
        <v>0</v>
      </c>
      <c r="O180" s="149">
        <f t="shared" si="9"/>
        <v>0</v>
      </c>
      <c r="P180" s="149">
        <f t="shared" si="9"/>
        <v>0</v>
      </c>
      <c r="Q180" s="149">
        <f t="shared" si="9"/>
        <v>0</v>
      </c>
      <c r="R180" s="149">
        <f t="shared" si="9"/>
        <v>0</v>
      </c>
      <c r="S180" s="149">
        <f t="shared" si="9"/>
        <v>0</v>
      </c>
      <c r="T180" s="149">
        <f t="shared" si="9"/>
        <v>0</v>
      </c>
      <c r="U180" s="149">
        <f t="shared" si="9"/>
        <v>0</v>
      </c>
      <c r="V180" s="149">
        <f t="shared" si="9"/>
        <v>0</v>
      </c>
      <c r="W180" s="149">
        <f t="shared" si="9"/>
        <v>0</v>
      </c>
      <c r="X180" s="149">
        <f t="shared" si="9"/>
        <v>0</v>
      </c>
      <c r="Y180" s="149">
        <f t="shared" si="9"/>
        <v>0</v>
      </c>
      <c r="Z180" s="149">
        <f t="shared" si="9"/>
        <v>0</v>
      </c>
      <c r="AA180" s="149">
        <f t="shared" si="9"/>
        <v>0</v>
      </c>
      <c r="AB180" s="149">
        <f t="shared" si="9"/>
        <v>0.21</v>
      </c>
      <c r="AC180" s="149">
        <f t="shared" si="9"/>
        <v>0</v>
      </c>
      <c r="AD180" s="149">
        <f t="shared" si="9"/>
        <v>0</v>
      </c>
      <c r="AE180" s="149">
        <f t="shared" si="9"/>
        <v>0</v>
      </c>
      <c r="AJ180" s="149">
        <f t="shared" ref="AJ180:BC180" si="10">SUM(AJ38:AJ39)</f>
        <v>0</v>
      </c>
      <c r="AK180" s="149">
        <f t="shared" si="10"/>
        <v>0</v>
      </c>
      <c r="AL180" s="149">
        <f t="shared" si="10"/>
        <v>0</v>
      </c>
      <c r="AM180" s="149">
        <f t="shared" si="10"/>
        <v>0</v>
      </c>
      <c r="AN180" s="149">
        <f t="shared" si="10"/>
        <v>0</v>
      </c>
      <c r="AO180" s="149">
        <f t="shared" si="10"/>
        <v>0</v>
      </c>
      <c r="AP180" s="149">
        <f t="shared" si="10"/>
        <v>0</v>
      </c>
      <c r="AQ180" s="149">
        <f t="shared" si="10"/>
        <v>0</v>
      </c>
      <c r="AR180" s="149">
        <f t="shared" si="10"/>
        <v>0</v>
      </c>
      <c r="AS180" s="149">
        <f t="shared" si="10"/>
        <v>0</v>
      </c>
      <c r="AT180" s="149">
        <f t="shared" si="10"/>
        <v>0</v>
      </c>
      <c r="AU180" s="149">
        <f t="shared" si="10"/>
        <v>0</v>
      </c>
      <c r="AV180" s="149">
        <f t="shared" si="10"/>
        <v>0</v>
      </c>
      <c r="AW180" s="149">
        <f t="shared" si="10"/>
        <v>0</v>
      </c>
      <c r="AX180" s="149">
        <f t="shared" si="10"/>
        <v>0</v>
      </c>
      <c r="AY180" s="149">
        <f t="shared" si="10"/>
        <v>0</v>
      </c>
      <c r="AZ180" s="149">
        <f t="shared" si="10"/>
        <v>0</v>
      </c>
      <c r="BA180" s="149">
        <f t="shared" si="10"/>
        <v>0</v>
      </c>
      <c r="BB180" s="149">
        <f t="shared" si="10"/>
        <v>0</v>
      </c>
      <c r="BC180" s="149">
        <f t="shared" si="10"/>
        <v>0</v>
      </c>
      <c r="BH180" s="19"/>
    </row>
    <row r="181" spans="1:60" ht="41.25" customHeight="1" thickBot="1">
      <c r="C181" s="155" t="s">
        <v>178</v>
      </c>
      <c r="D181" s="156">
        <f t="shared" ref="D181:AE181" si="11">D33+D40+D80+D102+D143+D168</f>
        <v>0</v>
      </c>
      <c r="E181" s="156">
        <f t="shared" si="11"/>
        <v>0</v>
      </c>
      <c r="F181" s="156">
        <f t="shared" si="11"/>
        <v>0</v>
      </c>
      <c r="G181" s="156">
        <f t="shared" si="11"/>
        <v>0</v>
      </c>
      <c r="H181" s="156">
        <f t="shared" si="11"/>
        <v>0</v>
      </c>
      <c r="I181" s="156">
        <f t="shared" si="11"/>
        <v>0</v>
      </c>
      <c r="J181" s="156">
        <f t="shared" si="11"/>
        <v>0</v>
      </c>
      <c r="K181" s="156">
        <f t="shared" si="11"/>
        <v>0</v>
      </c>
      <c r="L181" s="156">
        <f t="shared" si="11"/>
        <v>0</v>
      </c>
      <c r="M181" s="156">
        <f t="shared" si="11"/>
        <v>0</v>
      </c>
      <c r="N181" s="156">
        <f t="shared" si="11"/>
        <v>0</v>
      </c>
      <c r="O181" s="156">
        <f t="shared" si="11"/>
        <v>0</v>
      </c>
      <c r="P181" s="156">
        <f t="shared" si="11"/>
        <v>0</v>
      </c>
      <c r="Q181" s="156">
        <f t="shared" si="11"/>
        <v>0</v>
      </c>
      <c r="R181" s="156">
        <f t="shared" si="11"/>
        <v>0</v>
      </c>
      <c r="S181" s="156">
        <f t="shared" si="11"/>
        <v>0</v>
      </c>
      <c r="T181" s="156">
        <f t="shared" si="11"/>
        <v>0</v>
      </c>
      <c r="U181" s="156">
        <f t="shared" si="11"/>
        <v>0</v>
      </c>
      <c r="V181" s="156">
        <f t="shared" si="11"/>
        <v>0</v>
      </c>
      <c r="W181" s="156">
        <f t="shared" si="11"/>
        <v>0</v>
      </c>
      <c r="X181" s="156">
        <f t="shared" si="11"/>
        <v>0</v>
      </c>
      <c r="Y181" s="156">
        <f t="shared" si="11"/>
        <v>0</v>
      </c>
      <c r="Z181" s="156">
        <f t="shared" si="11"/>
        <v>0</v>
      </c>
      <c r="AA181" s="156">
        <f t="shared" si="11"/>
        <v>0</v>
      </c>
      <c r="AB181" s="156">
        <f t="shared" si="11"/>
        <v>0</v>
      </c>
      <c r="AC181" s="156">
        <f t="shared" si="11"/>
        <v>0</v>
      </c>
      <c r="AD181" s="156">
        <f t="shared" si="11"/>
        <v>0</v>
      </c>
      <c r="AE181" s="156">
        <f t="shared" si="11"/>
        <v>0</v>
      </c>
      <c r="AJ181" s="156">
        <f t="shared" ref="AJ181:BC181" si="12">AJ33+AJ40+AJ80+AJ102+AJ143+AJ168</f>
        <v>0</v>
      </c>
      <c r="AK181" s="156">
        <f t="shared" si="12"/>
        <v>0</v>
      </c>
      <c r="AL181" s="156">
        <f t="shared" si="12"/>
        <v>0</v>
      </c>
      <c r="AM181" s="156">
        <f t="shared" si="12"/>
        <v>0</v>
      </c>
      <c r="AN181" s="156">
        <f t="shared" si="12"/>
        <v>0</v>
      </c>
      <c r="AO181" s="156">
        <f t="shared" si="12"/>
        <v>0</v>
      </c>
      <c r="AP181" s="156">
        <f t="shared" si="12"/>
        <v>0</v>
      </c>
      <c r="AQ181" s="156">
        <f t="shared" si="12"/>
        <v>0</v>
      </c>
      <c r="AR181" s="156">
        <f t="shared" si="12"/>
        <v>0</v>
      </c>
      <c r="AS181" s="156">
        <f t="shared" si="12"/>
        <v>0</v>
      </c>
      <c r="AT181" s="156">
        <f t="shared" si="12"/>
        <v>0</v>
      </c>
      <c r="AU181" s="156">
        <f t="shared" si="12"/>
        <v>0</v>
      </c>
      <c r="AV181" s="156">
        <f t="shared" si="12"/>
        <v>0</v>
      </c>
      <c r="AW181" s="156">
        <f t="shared" si="12"/>
        <v>0</v>
      </c>
      <c r="AX181" s="156">
        <f t="shared" si="12"/>
        <v>0</v>
      </c>
      <c r="AY181" s="156">
        <f t="shared" si="12"/>
        <v>0</v>
      </c>
      <c r="AZ181" s="156">
        <f t="shared" si="12"/>
        <v>0</v>
      </c>
      <c r="BA181" s="156">
        <f t="shared" si="12"/>
        <v>0</v>
      </c>
      <c r="BB181" s="156">
        <f t="shared" si="12"/>
        <v>0</v>
      </c>
      <c r="BC181" s="156">
        <f t="shared" si="12"/>
        <v>0</v>
      </c>
      <c r="BH181" s="19"/>
    </row>
    <row r="182" spans="1:60" ht="41.25" customHeight="1" thickTop="1">
      <c r="B182" s="165" t="s">
        <v>179</v>
      </c>
      <c r="C182" s="157" t="s">
        <v>158</v>
      </c>
      <c r="D182" s="158">
        <f t="shared" ref="D182:AE182" si="13">SUM(D5:D23)+SUM(D50:D79)+SUM(D85:D98)</f>
        <v>0</v>
      </c>
      <c r="E182" s="158">
        <f t="shared" si="13"/>
        <v>0</v>
      </c>
      <c r="F182" s="158">
        <f t="shared" si="13"/>
        <v>0</v>
      </c>
      <c r="G182" s="158">
        <f t="shared" si="13"/>
        <v>0</v>
      </c>
      <c r="H182" s="158">
        <f t="shared" si="13"/>
        <v>2.5000000000000001E-2</v>
      </c>
      <c r="I182" s="158">
        <f t="shared" si="13"/>
        <v>0</v>
      </c>
      <c r="J182" s="158">
        <f t="shared" si="13"/>
        <v>0</v>
      </c>
      <c r="K182" s="158">
        <f t="shared" si="13"/>
        <v>0</v>
      </c>
      <c r="L182" s="158">
        <f t="shared" si="13"/>
        <v>0</v>
      </c>
      <c r="M182" s="158">
        <f t="shared" si="13"/>
        <v>0</v>
      </c>
      <c r="N182" s="158">
        <f t="shared" si="13"/>
        <v>0</v>
      </c>
      <c r="O182" s="158">
        <f t="shared" si="13"/>
        <v>5.9999999999999995E-4</v>
      </c>
      <c r="P182" s="158">
        <f t="shared" si="13"/>
        <v>0</v>
      </c>
      <c r="Q182" s="158">
        <f t="shared" si="13"/>
        <v>0</v>
      </c>
      <c r="R182" s="158">
        <f t="shared" si="13"/>
        <v>0</v>
      </c>
      <c r="S182" s="158">
        <f t="shared" si="13"/>
        <v>0</v>
      </c>
      <c r="T182" s="158">
        <f t="shared" si="13"/>
        <v>0</v>
      </c>
      <c r="U182" s="158">
        <f t="shared" si="13"/>
        <v>0</v>
      </c>
      <c r="V182" s="158">
        <f t="shared" si="13"/>
        <v>0</v>
      </c>
      <c r="W182" s="158">
        <f t="shared" si="13"/>
        <v>0</v>
      </c>
      <c r="X182" s="158">
        <f t="shared" si="13"/>
        <v>0</v>
      </c>
      <c r="Y182" s="158">
        <f t="shared" si="13"/>
        <v>0</v>
      </c>
      <c r="Z182" s="158">
        <f t="shared" si="13"/>
        <v>0</v>
      </c>
      <c r="AA182" s="158">
        <f t="shared" si="13"/>
        <v>1E-3</v>
      </c>
      <c r="AB182" s="158">
        <f t="shared" si="13"/>
        <v>57.019999999999996</v>
      </c>
      <c r="AC182" s="158">
        <f t="shared" si="13"/>
        <v>1.21</v>
      </c>
      <c r="AD182" s="158">
        <f t="shared" si="13"/>
        <v>0.8</v>
      </c>
      <c r="AE182" s="158">
        <f t="shared" si="13"/>
        <v>0</v>
      </c>
      <c r="AJ182" s="158">
        <f t="shared" ref="AJ182:BC182" si="14">SUM(AJ5:AJ23)+SUM(AJ50:AJ79)+SUM(AJ85:AJ98)</f>
        <v>0</v>
      </c>
      <c r="AK182" s="158">
        <f t="shared" si="14"/>
        <v>0</v>
      </c>
      <c r="AL182" s="158">
        <f t="shared" si="14"/>
        <v>0</v>
      </c>
      <c r="AM182" s="158">
        <f t="shared" si="14"/>
        <v>0</v>
      </c>
      <c r="AN182" s="158">
        <f t="shared" si="14"/>
        <v>0</v>
      </c>
      <c r="AO182" s="158">
        <f t="shared" si="14"/>
        <v>0</v>
      </c>
      <c r="AP182" s="158">
        <f t="shared" si="14"/>
        <v>0</v>
      </c>
      <c r="AQ182" s="158">
        <f t="shared" si="14"/>
        <v>0</v>
      </c>
      <c r="AR182" s="158">
        <f t="shared" si="14"/>
        <v>0</v>
      </c>
      <c r="AS182" s="158">
        <f t="shared" si="14"/>
        <v>0</v>
      </c>
      <c r="AT182" s="158">
        <f t="shared" si="14"/>
        <v>0</v>
      </c>
      <c r="AU182" s="158">
        <f t="shared" si="14"/>
        <v>0</v>
      </c>
      <c r="AV182" s="158">
        <f t="shared" si="14"/>
        <v>0</v>
      </c>
      <c r="AW182" s="158">
        <f t="shared" si="14"/>
        <v>0</v>
      </c>
      <c r="AX182" s="158">
        <f t="shared" si="14"/>
        <v>0</v>
      </c>
      <c r="AY182" s="158">
        <f t="shared" si="14"/>
        <v>0</v>
      </c>
      <c r="AZ182" s="158">
        <f t="shared" si="14"/>
        <v>0</v>
      </c>
      <c r="BA182" s="158">
        <f t="shared" si="14"/>
        <v>0</v>
      </c>
      <c r="BB182" s="158">
        <f t="shared" si="14"/>
        <v>0</v>
      </c>
      <c r="BC182" s="158">
        <f t="shared" si="14"/>
        <v>0</v>
      </c>
      <c r="BH182" s="19"/>
    </row>
    <row r="183" spans="1:60" ht="41.25" customHeight="1">
      <c r="B183" s="165"/>
      <c r="C183" s="153" t="s">
        <v>83</v>
      </c>
      <c r="D183" s="149">
        <f t="shared" ref="D183:AE183" si="15">SUM(D24:D32)+SUM(D99:D101)</f>
        <v>0</v>
      </c>
      <c r="E183" s="149">
        <f t="shared" si="15"/>
        <v>0</v>
      </c>
      <c r="F183" s="149">
        <f t="shared" si="15"/>
        <v>0</v>
      </c>
      <c r="G183" s="149">
        <f t="shared" si="15"/>
        <v>0</v>
      </c>
      <c r="H183" s="149">
        <f t="shared" si="15"/>
        <v>0</v>
      </c>
      <c r="I183" s="149">
        <f t="shared" si="15"/>
        <v>0</v>
      </c>
      <c r="J183" s="149">
        <f t="shared" si="15"/>
        <v>0</v>
      </c>
      <c r="K183" s="149">
        <f t="shared" si="15"/>
        <v>0</v>
      </c>
      <c r="L183" s="149">
        <f t="shared" si="15"/>
        <v>0</v>
      </c>
      <c r="M183" s="149">
        <f t="shared" si="15"/>
        <v>0</v>
      </c>
      <c r="N183" s="149">
        <f t="shared" si="15"/>
        <v>0</v>
      </c>
      <c r="O183" s="149">
        <f t="shared" si="15"/>
        <v>0</v>
      </c>
      <c r="P183" s="149">
        <f t="shared" si="15"/>
        <v>0</v>
      </c>
      <c r="Q183" s="149">
        <f t="shared" si="15"/>
        <v>0</v>
      </c>
      <c r="R183" s="149">
        <f t="shared" si="15"/>
        <v>0</v>
      </c>
      <c r="S183" s="149">
        <f t="shared" si="15"/>
        <v>0</v>
      </c>
      <c r="T183" s="149">
        <f t="shared" si="15"/>
        <v>0</v>
      </c>
      <c r="U183" s="149">
        <f t="shared" si="15"/>
        <v>0</v>
      </c>
      <c r="V183" s="149">
        <f t="shared" si="15"/>
        <v>0</v>
      </c>
      <c r="W183" s="149">
        <f t="shared" si="15"/>
        <v>0</v>
      </c>
      <c r="X183" s="149">
        <f t="shared" si="15"/>
        <v>0</v>
      </c>
      <c r="Y183" s="149">
        <f t="shared" si="15"/>
        <v>0</v>
      </c>
      <c r="Z183" s="149">
        <f t="shared" si="15"/>
        <v>0</v>
      </c>
      <c r="AA183" s="149">
        <f t="shared" si="15"/>
        <v>0</v>
      </c>
      <c r="AB183" s="149">
        <f t="shared" si="15"/>
        <v>2.83</v>
      </c>
      <c r="AC183" s="149">
        <f t="shared" si="15"/>
        <v>0.1</v>
      </c>
      <c r="AD183" s="149">
        <f t="shared" si="15"/>
        <v>0.13</v>
      </c>
      <c r="AE183" s="149">
        <f t="shared" si="15"/>
        <v>0</v>
      </c>
      <c r="AJ183" s="149">
        <f t="shared" ref="AJ183:BC183" si="16">SUM(AJ24:AJ32)+SUM(AJ99:AJ101)</f>
        <v>0</v>
      </c>
      <c r="AK183" s="149">
        <f t="shared" si="16"/>
        <v>0</v>
      </c>
      <c r="AL183" s="149">
        <f t="shared" si="16"/>
        <v>0</v>
      </c>
      <c r="AM183" s="149">
        <f t="shared" si="16"/>
        <v>0</v>
      </c>
      <c r="AN183" s="149">
        <f t="shared" si="16"/>
        <v>0</v>
      </c>
      <c r="AO183" s="149">
        <f t="shared" si="16"/>
        <v>0</v>
      </c>
      <c r="AP183" s="149">
        <f t="shared" si="16"/>
        <v>0</v>
      </c>
      <c r="AQ183" s="149">
        <f t="shared" si="16"/>
        <v>0</v>
      </c>
      <c r="AR183" s="149">
        <f t="shared" si="16"/>
        <v>0</v>
      </c>
      <c r="AS183" s="149">
        <f t="shared" si="16"/>
        <v>0</v>
      </c>
      <c r="AT183" s="149">
        <f t="shared" si="16"/>
        <v>0</v>
      </c>
      <c r="AU183" s="149">
        <f t="shared" si="16"/>
        <v>0</v>
      </c>
      <c r="AV183" s="149">
        <f t="shared" si="16"/>
        <v>0</v>
      </c>
      <c r="AW183" s="149">
        <f t="shared" si="16"/>
        <v>0</v>
      </c>
      <c r="AX183" s="149">
        <f t="shared" si="16"/>
        <v>0</v>
      </c>
      <c r="AY183" s="149">
        <f t="shared" si="16"/>
        <v>0</v>
      </c>
      <c r="AZ183" s="149">
        <f t="shared" si="16"/>
        <v>0</v>
      </c>
      <c r="BA183" s="149">
        <f t="shared" si="16"/>
        <v>0</v>
      </c>
      <c r="BB183" s="149">
        <f t="shared" si="16"/>
        <v>0</v>
      </c>
      <c r="BC183" s="149">
        <f t="shared" si="16"/>
        <v>0</v>
      </c>
      <c r="BH183" s="19"/>
    </row>
    <row r="184" spans="1:60" ht="41.25" customHeight="1" thickBot="1">
      <c r="B184" s="165"/>
      <c r="C184" s="159" t="s">
        <v>177</v>
      </c>
      <c r="D184" s="160">
        <f t="shared" ref="D184:AE184" si="17">SUM(D38:D39)</f>
        <v>0</v>
      </c>
      <c r="E184" s="160">
        <f t="shared" si="17"/>
        <v>0</v>
      </c>
      <c r="F184" s="160">
        <f t="shared" si="17"/>
        <v>0</v>
      </c>
      <c r="G184" s="160">
        <f t="shared" si="17"/>
        <v>0</v>
      </c>
      <c r="H184" s="160">
        <f t="shared" si="17"/>
        <v>0</v>
      </c>
      <c r="I184" s="160">
        <f t="shared" si="17"/>
        <v>0</v>
      </c>
      <c r="J184" s="160">
        <f t="shared" si="17"/>
        <v>0</v>
      </c>
      <c r="K184" s="160">
        <f t="shared" si="17"/>
        <v>0</v>
      </c>
      <c r="L184" s="160">
        <f t="shared" si="17"/>
        <v>0</v>
      </c>
      <c r="M184" s="160">
        <f t="shared" si="17"/>
        <v>0</v>
      </c>
      <c r="N184" s="160">
        <f t="shared" si="17"/>
        <v>0</v>
      </c>
      <c r="O184" s="160">
        <f t="shared" si="17"/>
        <v>0</v>
      </c>
      <c r="P184" s="160">
        <f t="shared" si="17"/>
        <v>0</v>
      </c>
      <c r="Q184" s="160">
        <f t="shared" si="17"/>
        <v>0</v>
      </c>
      <c r="R184" s="160">
        <f t="shared" si="17"/>
        <v>0</v>
      </c>
      <c r="S184" s="160">
        <f t="shared" si="17"/>
        <v>0</v>
      </c>
      <c r="T184" s="160">
        <f t="shared" si="17"/>
        <v>0</v>
      </c>
      <c r="U184" s="160">
        <f t="shared" si="17"/>
        <v>0</v>
      </c>
      <c r="V184" s="160">
        <f t="shared" si="17"/>
        <v>0</v>
      </c>
      <c r="W184" s="160">
        <f t="shared" si="17"/>
        <v>0</v>
      </c>
      <c r="X184" s="160">
        <f t="shared" si="17"/>
        <v>0</v>
      </c>
      <c r="Y184" s="160">
        <f t="shared" si="17"/>
        <v>0</v>
      </c>
      <c r="Z184" s="160">
        <f t="shared" si="17"/>
        <v>0</v>
      </c>
      <c r="AA184" s="160">
        <f t="shared" si="17"/>
        <v>0</v>
      </c>
      <c r="AB184" s="160">
        <f t="shared" si="17"/>
        <v>0.21</v>
      </c>
      <c r="AC184" s="160">
        <f t="shared" si="17"/>
        <v>0</v>
      </c>
      <c r="AD184" s="160">
        <f t="shared" si="17"/>
        <v>0</v>
      </c>
      <c r="AE184" s="160">
        <f t="shared" si="17"/>
        <v>0</v>
      </c>
      <c r="AJ184" s="160">
        <f t="shared" ref="AJ184:BC184" si="18">SUM(AJ38:AJ39)</f>
        <v>0</v>
      </c>
      <c r="AK184" s="160">
        <f t="shared" si="18"/>
        <v>0</v>
      </c>
      <c r="AL184" s="160">
        <f t="shared" si="18"/>
        <v>0</v>
      </c>
      <c r="AM184" s="160">
        <f t="shared" si="18"/>
        <v>0</v>
      </c>
      <c r="AN184" s="160">
        <f t="shared" si="18"/>
        <v>0</v>
      </c>
      <c r="AO184" s="160">
        <f t="shared" si="18"/>
        <v>0</v>
      </c>
      <c r="AP184" s="160">
        <f t="shared" si="18"/>
        <v>0</v>
      </c>
      <c r="AQ184" s="160">
        <f t="shared" si="18"/>
        <v>0</v>
      </c>
      <c r="AR184" s="160">
        <f t="shared" si="18"/>
        <v>0</v>
      </c>
      <c r="AS184" s="160">
        <f t="shared" si="18"/>
        <v>0</v>
      </c>
      <c r="AT184" s="160">
        <f t="shared" si="18"/>
        <v>0</v>
      </c>
      <c r="AU184" s="160">
        <f t="shared" si="18"/>
        <v>0</v>
      </c>
      <c r="AV184" s="160">
        <f t="shared" si="18"/>
        <v>0</v>
      </c>
      <c r="AW184" s="160">
        <f t="shared" si="18"/>
        <v>0</v>
      </c>
      <c r="AX184" s="160">
        <f t="shared" si="18"/>
        <v>0</v>
      </c>
      <c r="AY184" s="160">
        <f t="shared" si="18"/>
        <v>0</v>
      </c>
      <c r="AZ184" s="160">
        <f t="shared" si="18"/>
        <v>0</v>
      </c>
      <c r="BA184" s="160">
        <f t="shared" si="18"/>
        <v>0</v>
      </c>
      <c r="BB184" s="160">
        <f t="shared" si="18"/>
        <v>0</v>
      </c>
      <c r="BC184" s="160">
        <f t="shared" si="18"/>
        <v>0</v>
      </c>
      <c r="BH184" s="19"/>
    </row>
    <row r="185" spans="1:60" ht="41.25" customHeight="1" thickTop="1">
      <c r="B185" s="165" t="s">
        <v>180</v>
      </c>
      <c r="C185" s="161" t="s">
        <v>158</v>
      </c>
      <c r="D185" s="162">
        <f t="shared" ref="D185:AE185" si="19">SUM(D114:D130)+SUM(D154:D164)</f>
        <v>0</v>
      </c>
      <c r="E185" s="162">
        <f t="shared" si="19"/>
        <v>0</v>
      </c>
      <c r="F185" s="162">
        <f t="shared" si="19"/>
        <v>0</v>
      </c>
      <c r="G185" s="162">
        <f t="shared" si="19"/>
        <v>0</v>
      </c>
      <c r="H185" s="162">
        <f t="shared" si="19"/>
        <v>2.6000000000000002E-2</v>
      </c>
      <c r="I185" s="162">
        <f t="shared" si="19"/>
        <v>0</v>
      </c>
      <c r="J185" s="162">
        <f t="shared" si="19"/>
        <v>0</v>
      </c>
      <c r="K185" s="162">
        <f t="shared" si="19"/>
        <v>0</v>
      </c>
      <c r="L185" s="162">
        <f t="shared" si="19"/>
        <v>0</v>
      </c>
      <c r="M185" s="162">
        <f t="shared" si="19"/>
        <v>0</v>
      </c>
      <c r="N185" s="162">
        <f t="shared" si="19"/>
        <v>3.1999999999999997E-3</v>
      </c>
      <c r="O185" s="162">
        <f t="shared" si="19"/>
        <v>2.8999999999999998E-3</v>
      </c>
      <c r="P185" s="162">
        <f t="shared" si="19"/>
        <v>6.0000000000000001E-3</v>
      </c>
      <c r="Q185" s="162">
        <f t="shared" si="19"/>
        <v>0.05</v>
      </c>
      <c r="R185" s="162">
        <f t="shared" si="19"/>
        <v>0</v>
      </c>
      <c r="S185" s="162">
        <f t="shared" si="19"/>
        <v>1.2999999999999999E-2</v>
      </c>
      <c r="T185" s="162">
        <f t="shared" si="19"/>
        <v>1.2E-2</v>
      </c>
      <c r="U185" s="162">
        <f t="shared" si="19"/>
        <v>1.7000000000000001E-2</v>
      </c>
      <c r="V185" s="162">
        <f t="shared" si="19"/>
        <v>4.0000000000000002E-4</v>
      </c>
      <c r="W185" s="162">
        <f t="shared" si="19"/>
        <v>0</v>
      </c>
      <c r="X185" s="162">
        <f t="shared" si="19"/>
        <v>0</v>
      </c>
      <c r="Y185" s="162">
        <f t="shared" si="19"/>
        <v>0</v>
      </c>
      <c r="Z185" s="162">
        <f t="shared" si="19"/>
        <v>0</v>
      </c>
      <c r="AA185" s="162">
        <f t="shared" si="19"/>
        <v>0</v>
      </c>
      <c r="AB185" s="162">
        <f t="shared" si="19"/>
        <v>38.4</v>
      </c>
      <c r="AC185" s="162">
        <f t="shared" si="19"/>
        <v>0.7</v>
      </c>
      <c r="AD185" s="162">
        <f t="shared" si="19"/>
        <v>0.05</v>
      </c>
      <c r="AE185" s="162">
        <f t="shared" si="19"/>
        <v>0</v>
      </c>
      <c r="AJ185" s="162">
        <f t="shared" ref="AJ185:BC185" si="20">SUM(AJ114:AJ130)+SUM(AJ154:AJ164)</f>
        <v>0</v>
      </c>
      <c r="AK185" s="162">
        <f t="shared" si="20"/>
        <v>0</v>
      </c>
      <c r="AL185" s="162">
        <f t="shared" si="20"/>
        <v>0</v>
      </c>
      <c r="AM185" s="162">
        <f t="shared" si="20"/>
        <v>0</v>
      </c>
      <c r="AN185" s="162">
        <f t="shared" si="20"/>
        <v>0</v>
      </c>
      <c r="AO185" s="162">
        <f t="shared" si="20"/>
        <v>0</v>
      </c>
      <c r="AP185" s="162">
        <f t="shared" si="20"/>
        <v>0</v>
      </c>
      <c r="AQ185" s="162">
        <f t="shared" si="20"/>
        <v>0</v>
      </c>
      <c r="AR185" s="162">
        <f t="shared" si="20"/>
        <v>0</v>
      </c>
      <c r="AS185" s="162">
        <f t="shared" si="20"/>
        <v>0</v>
      </c>
      <c r="AT185" s="162">
        <f t="shared" si="20"/>
        <v>0</v>
      </c>
      <c r="AU185" s="162">
        <f t="shared" si="20"/>
        <v>0</v>
      </c>
      <c r="AV185" s="162">
        <f t="shared" si="20"/>
        <v>0</v>
      </c>
      <c r="AW185" s="162">
        <f t="shared" si="20"/>
        <v>0</v>
      </c>
      <c r="AX185" s="162">
        <f t="shared" si="20"/>
        <v>0</v>
      </c>
      <c r="AY185" s="162">
        <f t="shared" si="20"/>
        <v>0</v>
      </c>
      <c r="AZ185" s="162">
        <f t="shared" si="20"/>
        <v>0</v>
      </c>
      <c r="BA185" s="162">
        <f t="shared" si="20"/>
        <v>0</v>
      </c>
      <c r="BB185" s="162">
        <f t="shared" si="20"/>
        <v>0</v>
      </c>
      <c r="BC185" s="162">
        <f t="shared" si="20"/>
        <v>0</v>
      </c>
      <c r="BH185" s="19"/>
    </row>
    <row r="186" spans="1:60" ht="41.25" customHeight="1">
      <c r="B186" s="165"/>
      <c r="C186" s="153" t="s">
        <v>83</v>
      </c>
      <c r="D186" s="149">
        <f t="shared" ref="D186:AE186" si="21">SUM(D131:D142)+SUM(D148:D153)</f>
        <v>0</v>
      </c>
      <c r="E186" s="149">
        <f t="shared" si="21"/>
        <v>0</v>
      </c>
      <c r="F186" s="149">
        <f t="shared" si="21"/>
        <v>0</v>
      </c>
      <c r="G186" s="149">
        <f t="shared" si="21"/>
        <v>0</v>
      </c>
      <c r="H186" s="149">
        <f t="shared" si="21"/>
        <v>3.5000000000000003E-2</v>
      </c>
      <c r="I186" s="149">
        <f t="shared" si="21"/>
        <v>0</v>
      </c>
      <c r="J186" s="149">
        <f t="shared" si="21"/>
        <v>0</v>
      </c>
      <c r="K186" s="149">
        <f t="shared" si="21"/>
        <v>0</v>
      </c>
      <c r="L186" s="149">
        <f t="shared" si="21"/>
        <v>0</v>
      </c>
      <c r="M186" s="149">
        <f t="shared" si="21"/>
        <v>0</v>
      </c>
      <c r="N186" s="149">
        <f t="shared" si="21"/>
        <v>2.4999999999999996E-3</v>
      </c>
      <c r="O186" s="149">
        <f t="shared" si="21"/>
        <v>0</v>
      </c>
      <c r="P186" s="149">
        <f t="shared" si="21"/>
        <v>0</v>
      </c>
      <c r="Q186" s="149">
        <f t="shared" si="21"/>
        <v>1.7999999999999999E-2</v>
      </c>
      <c r="R186" s="149">
        <f t="shared" si="21"/>
        <v>0</v>
      </c>
      <c r="S186" s="149">
        <f t="shared" si="21"/>
        <v>0</v>
      </c>
      <c r="T186" s="149">
        <f t="shared" si="21"/>
        <v>0.01</v>
      </c>
      <c r="U186" s="149">
        <f t="shared" si="21"/>
        <v>0.20100000000000001</v>
      </c>
      <c r="V186" s="149">
        <f t="shared" si="21"/>
        <v>0</v>
      </c>
      <c r="W186" s="149">
        <f t="shared" si="21"/>
        <v>0</v>
      </c>
      <c r="X186" s="149">
        <f t="shared" si="21"/>
        <v>0</v>
      </c>
      <c r="Y186" s="149">
        <f t="shared" si="21"/>
        <v>0</v>
      </c>
      <c r="Z186" s="149">
        <f t="shared" si="21"/>
        <v>0</v>
      </c>
      <c r="AA186" s="149">
        <f t="shared" si="21"/>
        <v>0</v>
      </c>
      <c r="AB186" s="149">
        <f t="shared" si="21"/>
        <v>89.699999999999989</v>
      </c>
      <c r="AC186" s="149">
        <f t="shared" si="21"/>
        <v>0</v>
      </c>
      <c r="AD186" s="149">
        <f t="shared" si="21"/>
        <v>0.03</v>
      </c>
      <c r="AE186" s="149">
        <f t="shared" si="21"/>
        <v>0</v>
      </c>
      <c r="AJ186" s="149">
        <f t="shared" ref="AJ186:BC186" si="22">SUM(AJ131:AJ142)+SUM(AJ148:AJ153)</f>
        <v>0</v>
      </c>
      <c r="AK186" s="149">
        <f t="shared" si="22"/>
        <v>0</v>
      </c>
      <c r="AL186" s="149">
        <f t="shared" si="22"/>
        <v>0</v>
      </c>
      <c r="AM186" s="149">
        <f t="shared" si="22"/>
        <v>0</v>
      </c>
      <c r="AN186" s="149">
        <f t="shared" si="22"/>
        <v>0</v>
      </c>
      <c r="AO186" s="149">
        <f t="shared" si="22"/>
        <v>0</v>
      </c>
      <c r="AP186" s="149">
        <f t="shared" si="22"/>
        <v>0</v>
      </c>
      <c r="AQ186" s="149">
        <f t="shared" si="22"/>
        <v>0</v>
      </c>
      <c r="AR186" s="149">
        <f t="shared" si="22"/>
        <v>0</v>
      </c>
      <c r="AS186" s="149">
        <f t="shared" si="22"/>
        <v>0</v>
      </c>
      <c r="AT186" s="149">
        <f t="shared" si="22"/>
        <v>0</v>
      </c>
      <c r="AU186" s="149">
        <f t="shared" si="22"/>
        <v>0</v>
      </c>
      <c r="AV186" s="149">
        <f t="shared" si="22"/>
        <v>0</v>
      </c>
      <c r="AW186" s="149">
        <f t="shared" si="22"/>
        <v>0</v>
      </c>
      <c r="AX186" s="149">
        <f t="shared" si="22"/>
        <v>0</v>
      </c>
      <c r="AY186" s="149">
        <f t="shared" si="22"/>
        <v>0</v>
      </c>
      <c r="AZ186" s="149">
        <f t="shared" si="22"/>
        <v>0</v>
      </c>
      <c r="BA186" s="149">
        <f t="shared" si="22"/>
        <v>0</v>
      </c>
      <c r="BB186" s="149">
        <f t="shared" si="22"/>
        <v>0</v>
      </c>
      <c r="BC186" s="149">
        <f t="shared" si="22"/>
        <v>0</v>
      </c>
      <c r="BH186" s="19"/>
    </row>
    <row r="187" spans="1:60">
      <c r="BH187" s="19"/>
    </row>
    <row r="188" spans="1:60">
      <c r="BH188" s="19"/>
    </row>
    <row r="189" spans="1:60">
      <c r="BH189" s="19"/>
    </row>
    <row r="190" spans="1:60">
      <c r="BH190" s="19"/>
    </row>
    <row r="191" spans="1:60">
      <c r="BH191" s="19"/>
    </row>
    <row r="192" spans="1:60">
      <c r="BH192" s="19"/>
    </row>
    <row r="193" spans="60:60">
      <c r="BH193" s="19"/>
    </row>
    <row r="194" spans="60:60">
      <c r="BH194" s="19"/>
    </row>
    <row r="195" spans="60:60" ht="16.2">
      <c r="BH195" s="12"/>
    </row>
    <row r="196" spans="60:60">
      <c r="BH196" s="19"/>
    </row>
    <row r="197" spans="60:60">
      <c r="BH197" s="19"/>
    </row>
    <row r="198" spans="60:60">
      <c r="BH198" s="19"/>
    </row>
    <row r="199" spans="60:60">
      <c r="BH199" s="19"/>
    </row>
    <row r="200" spans="60:60">
      <c r="BH200" s="19"/>
    </row>
    <row r="201" spans="60:60">
      <c r="BH201" s="19"/>
    </row>
    <row r="202" spans="60:60">
      <c r="BH202" s="19"/>
    </row>
    <row r="203" spans="60:60">
      <c r="BH203" s="19"/>
    </row>
    <row r="204" spans="60:60">
      <c r="BH204" s="19"/>
    </row>
    <row r="205" spans="60:60">
      <c r="BH205" s="19"/>
    </row>
    <row r="206" spans="60:60">
      <c r="BH206" s="19"/>
    </row>
    <row r="207" spans="60:60">
      <c r="BH207" s="19"/>
    </row>
    <row r="208" spans="60:60">
      <c r="BH208" s="19"/>
    </row>
    <row r="209" spans="60:60">
      <c r="BH209" s="19"/>
    </row>
    <row r="210" spans="60:60">
      <c r="BH210" s="19"/>
    </row>
    <row r="211" spans="60:60">
      <c r="BH211" s="19"/>
    </row>
    <row r="212" spans="60:60">
      <c r="BH212" s="19"/>
    </row>
    <row r="213" spans="60:60">
      <c r="BH213" s="19"/>
    </row>
    <row r="214" spans="60:60">
      <c r="BH214" s="19"/>
    </row>
    <row r="215" spans="60:60">
      <c r="BH215" s="19"/>
    </row>
    <row r="216" spans="60:60">
      <c r="BH216" s="19"/>
    </row>
    <row r="217" spans="60:60">
      <c r="BH217" s="19"/>
    </row>
    <row r="218" spans="60:60">
      <c r="BH218" s="19"/>
    </row>
    <row r="219" spans="60:60">
      <c r="BH219" s="19"/>
    </row>
  </sheetData>
  <mergeCells count="74">
    <mergeCell ref="B2:B4"/>
    <mergeCell ref="C2:C4"/>
    <mergeCell ref="D2:AE2"/>
    <mergeCell ref="AF2:AF4"/>
    <mergeCell ref="AH2:AH4"/>
    <mergeCell ref="BD35:BD37"/>
    <mergeCell ref="BE35:BE37"/>
    <mergeCell ref="D3:AE3"/>
    <mergeCell ref="AJ3:BC3"/>
    <mergeCell ref="AJ2:BC2"/>
    <mergeCell ref="BD2:BD4"/>
    <mergeCell ref="BE2:BE4"/>
    <mergeCell ref="AI2:AI4"/>
    <mergeCell ref="D36:AE36"/>
    <mergeCell ref="AJ36:BC36"/>
    <mergeCell ref="B35:B37"/>
    <mergeCell ref="C35:C37"/>
    <mergeCell ref="D35:AE35"/>
    <mergeCell ref="AF35:AF37"/>
    <mergeCell ref="AH35:AH37"/>
    <mergeCell ref="AI35:AI37"/>
    <mergeCell ref="AJ35:BC35"/>
    <mergeCell ref="D48:AE48"/>
    <mergeCell ref="AJ48:BC48"/>
    <mergeCell ref="BD47:BD49"/>
    <mergeCell ref="BE47:BE49"/>
    <mergeCell ref="B47:B49"/>
    <mergeCell ref="C47:C49"/>
    <mergeCell ref="D47:AE47"/>
    <mergeCell ref="AF47:AF49"/>
    <mergeCell ref="AH47:AH49"/>
    <mergeCell ref="AI47:AI49"/>
    <mergeCell ref="AJ47:BC47"/>
    <mergeCell ref="B82:B84"/>
    <mergeCell ref="C82:C84"/>
    <mergeCell ref="D82:AE82"/>
    <mergeCell ref="AF82:AF84"/>
    <mergeCell ref="AH82:AH84"/>
    <mergeCell ref="D83:AE83"/>
    <mergeCell ref="AJ83:BC83"/>
    <mergeCell ref="AJ82:BC82"/>
    <mergeCell ref="BD82:BD84"/>
    <mergeCell ref="BE82:BE84"/>
    <mergeCell ref="AI82:AI84"/>
    <mergeCell ref="B111:B113"/>
    <mergeCell ref="C111:C113"/>
    <mergeCell ref="D111:AE111"/>
    <mergeCell ref="AF111:AF113"/>
    <mergeCell ref="AH111:AH113"/>
    <mergeCell ref="BD145:BD147"/>
    <mergeCell ref="BE145:BE147"/>
    <mergeCell ref="D112:AE112"/>
    <mergeCell ref="AJ112:BC112"/>
    <mergeCell ref="AJ111:BC111"/>
    <mergeCell ref="BD111:BD113"/>
    <mergeCell ref="BE111:BE113"/>
    <mergeCell ref="AI111:AI113"/>
    <mergeCell ref="AH169:AI169"/>
    <mergeCell ref="B170:C170"/>
    <mergeCell ref="AH170:AI170"/>
    <mergeCell ref="D146:AE146"/>
    <mergeCell ref="AJ146:BC146"/>
    <mergeCell ref="B145:B147"/>
    <mergeCell ref="C145:C147"/>
    <mergeCell ref="D145:AE145"/>
    <mergeCell ref="AF145:AF147"/>
    <mergeCell ref="AH145:AH147"/>
    <mergeCell ref="AI145:AI147"/>
    <mergeCell ref="AJ145:BC145"/>
    <mergeCell ref="B175:C175"/>
    <mergeCell ref="B176:C176"/>
    <mergeCell ref="B182:B184"/>
    <mergeCell ref="B185:B186"/>
    <mergeCell ref="B169:C169"/>
  </mergeCells>
  <phoneticPr fontId="3"/>
  <conditionalFormatting sqref="L25:M25">
    <cfRule type="duplicateValues" dxfId="3" priority="4" stopIfTrue="1"/>
  </conditionalFormatting>
  <conditionalFormatting sqref="L28:M28">
    <cfRule type="duplicateValues" dxfId="2" priority="3" stopIfTrue="1"/>
  </conditionalFormatting>
  <conditionalFormatting sqref="L29:M29">
    <cfRule type="duplicateValues" dxfId="1" priority="2" stopIfTrue="1"/>
  </conditionalFormatting>
  <conditionalFormatting sqref="L30:M30">
    <cfRule type="duplicateValues" dxfId="0" priority="1" stopIfTrue="1"/>
  </conditionalFormatting>
  <pageMargins left="0.39370078740157483" right="0.39370078740157483" top="0.78740157480314965" bottom="0.78740157480314965" header="0.51181102362204722" footer="0.51181102362204722"/>
  <pageSetup paperSize="9" scale="46" pageOrder="overThenDown" orientation="landscape" r:id="rId1"/>
  <headerFooter alignWithMargins="0">
    <oddFooter>&amp;F</oddFooter>
  </headerFooter>
  <rowBreaks count="5" manualBreakCount="5">
    <brk id="33" max="56" man="1"/>
    <brk id="45" max="16383" man="1"/>
    <brk id="80" max="56" man="1"/>
    <brk id="109" max="56" man="1"/>
    <brk id="143" max="56" man="1"/>
  </rowBreaks>
  <colBreaks count="1" manualBreakCount="1">
    <brk id="32" max="1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2023地下水</vt:lpstr>
      <vt:lpstr>'2023地下水'!Print_Area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中園 沙由梨</dc:creator>
  <cp:lastModifiedBy>鈴木 宣洋</cp:lastModifiedBy>
  <cp:lastPrinted>2025-03-13T02:34:44Z</cp:lastPrinted>
  <dcterms:created xsi:type="dcterms:W3CDTF">2025-03-07T01:48:49Z</dcterms:created>
  <dcterms:modified xsi:type="dcterms:W3CDTF">2025-03-13T02:34:47Z</dcterms:modified>
</cp:coreProperties>
</file>