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816\Desktop\エクセルデータ\"/>
    </mc:Choice>
  </mc:AlternateContent>
  <xr:revisionPtr revIDLastSave="0" documentId="8_{60A0E5F3-67AE-4307-AED7-57E533411E9A}" xr6:coauthVersionLast="47" xr6:coauthVersionMax="47" xr10:uidLastSave="{00000000-0000-0000-0000-000000000000}"/>
  <workbookProtection workbookPassword="CC53" lockStructure="1"/>
  <bookViews>
    <workbookView xWindow="2250" yWindow="3120" windowWidth="26550" windowHeight="12435" tabRatio="824"/>
  </bookViews>
  <sheets>
    <sheet name="P21車種別課税台数及び調定額" sheetId="16" r:id="rId1"/>
    <sheet name="P22市たばこ税・入湯税" sheetId="7" r:id="rId2"/>
  </sheets>
  <definedNames>
    <definedName name="_xlnm.Print_Area" localSheetId="0">P21車種別課税台数及び調定額!$A$1:$P$26</definedName>
    <definedName name="_xlnm.Print_Area" localSheetId="1">P22市たばこ税・入湯税!$A$1:$K$40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7" l="1"/>
  <c r="I26" i="7"/>
  <c r="F26" i="7"/>
  <c r="H6" i="7"/>
  <c r="G6" i="7"/>
  <c r="F6" i="7"/>
  <c r="M24" i="16"/>
  <c r="L23" i="16"/>
  <c r="M23" i="16" s="1"/>
  <c r="K23" i="16"/>
  <c r="M22" i="16"/>
  <c r="M21" i="16"/>
  <c r="M20" i="16"/>
  <c r="M19" i="16"/>
  <c r="M18" i="16"/>
  <c r="M17" i="16"/>
  <c r="M15" i="16"/>
  <c r="L14" i="16"/>
  <c r="L25" i="16" s="1"/>
  <c r="K14" i="16"/>
  <c r="K25" i="16" s="1"/>
  <c r="M13" i="16"/>
  <c r="M12" i="16"/>
  <c r="M11" i="16"/>
  <c r="M10" i="16"/>
  <c r="J24" i="16"/>
  <c r="I23" i="16"/>
  <c r="I25" i="16" s="1"/>
  <c r="J25" i="16" s="1"/>
  <c r="H23" i="16"/>
  <c r="H25" i="16" s="1"/>
  <c r="J22" i="16"/>
  <c r="J21" i="16"/>
  <c r="J20" i="16"/>
  <c r="J19" i="16"/>
  <c r="J18" i="16"/>
  <c r="J17" i="16"/>
  <c r="J15" i="16"/>
  <c r="I14" i="16"/>
  <c r="J14" i="16"/>
  <c r="H14" i="16"/>
  <c r="J13" i="16"/>
  <c r="J12" i="16"/>
  <c r="J11" i="16"/>
  <c r="J10" i="16"/>
  <c r="I6" i="7"/>
  <c r="K6" i="7"/>
  <c r="J6" i="7"/>
  <c r="F25" i="16"/>
  <c r="P24" i="16"/>
  <c r="O23" i="16"/>
  <c r="P23" i="16"/>
  <c r="N23" i="16"/>
  <c r="N25" i="16" s="1"/>
  <c r="P22" i="16"/>
  <c r="P21" i="16"/>
  <c r="P20" i="16"/>
  <c r="P19" i="16"/>
  <c r="P18" i="16"/>
  <c r="P17" i="16"/>
  <c r="P15" i="16"/>
  <c r="O14" i="16"/>
  <c r="P14" i="16" s="1"/>
  <c r="N14" i="16"/>
  <c r="P13" i="16"/>
  <c r="P12" i="16"/>
  <c r="P11" i="16"/>
  <c r="P10" i="16"/>
  <c r="O25" i="16"/>
  <c r="P25" i="16" s="1"/>
  <c r="M14" i="16"/>
  <c r="M25" i="16" l="1"/>
  <c r="J23" i="16"/>
</calcChain>
</file>

<file path=xl/sharedStrings.xml><?xml version="1.0" encoding="utf-8"?>
<sst xmlns="http://schemas.openxmlformats.org/spreadsheetml/2006/main" count="99" uniqueCount="78">
  <si>
    <t/>
  </si>
  <si>
    <t>乗用</t>
    <rPh sb="1" eb="2">
      <t>ヨウ</t>
    </rPh>
    <phoneticPr fontId="3"/>
  </si>
  <si>
    <t>合　　　計</t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</si>
  <si>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</si>
  <si>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軽自動車及び小型特殊自動車</t>
    <rPh sb="0" eb="1">
      <t>ケイ</t>
    </rPh>
    <rPh sb="1" eb="4">
      <t>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3"/>
  </si>
  <si>
    <t>四輪のもの</t>
    <rPh sb="0" eb="2">
      <t>4リン</t>
    </rPh>
    <phoneticPr fontId="3"/>
  </si>
  <si>
    <t>５０ｃｃ以下</t>
    <phoneticPr fontId="3"/>
  </si>
  <si>
    <t>二 輪 の も の</t>
    <phoneticPr fontId="3"/>
  </si>
  <si>
    <t>三 輪 の も の</t>
    <phoneticPr fontId="3"/>
  </si>
  <si>
    <t>営業用</t>
    <phoneticPr fontId="3"/>
  </si>
  <si>
    <t>自家用</t>
    <phoneticPr fontId="3"/>
  </si>
  <si>
    <t>貨物</t>
    <rPh sb="1" eb="2">
      <t>モノ</t>
    </rPh>
    <phoneticPr fontId="3"/>
  </si>
  <si>
    <t xml:space="preserve">年度 </t>
    <phoneticPr fontId="3"/>
  </si>
  <si>
    <t>特殊作業用</t>
    <rPh sb="2" eb="4">
      <t>サギョウ</t>
    </rPh>
    <rPh sb="4" eb="5">
      <t>ヨウ</t>
    </rPh>
    <phoneticPr fontId="3"/>
  </si>
  <si>
    <t xml:space="preserve">           年 度
 区 分</t>
    <phoneticPr fontId="3"/>
  </si>
  <si>
    <t>台　数</t>
    <phoneticPr fontId="3"/>
  </si>
  <si>
    <t>調定額</t>
    <phoneticPr fontId="3"/>
  </si>
  <si>
    <t>９０ｃｃ以下</t>
    <phoneticPr fontId="3"/>
  </si>
  <si>
    <t>１２５ｃｃ以下</t>
    <phoneticPr fontId="3"/>
  </si>
  <si>
    <t>ミ ニ カ ー</t>
    <phoneticPr fontId="3"/>
  </si>
  <si>
    <t>小　　　計</t>
    <phoneticPr fontId="3"/>
  </si>
  <si>
    <t>農  耕  用</t>
    <phoneticPr fontId="3"/>
  </si>
  <si>
    <t>二輪の小型自動車</t>
    <phoneticPr fontId="3"/>
  </si>
  <si>
    <t>２　市たばこ税</t>
    <phoneticPr fontId="3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</si>
  <si>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3"/>
  </si>
  <si>
    <t>宿泊する者</t>
    <rPh sb="0" eb="2">
      <t>シュクハク</t>
    </rPh>
    <rPh sb="4" eb="5">
      <t>モノ</t>
    </rPh>
    <phoneticPr fontId="3"/>
  </si>
  <si>
    <t>宿泊しない者</t>
    <rPh sb="0" eb="2">
      <t>シュクハク</t>
    </rPh>
    <rPh sb="5" eb="6">
      <t>モノ</t>
    </rPh>
    <phoneticPr fontId="3"/>
  </si>
  <si>
    <t>調　定　額</t>
    <rPh sb="0" eb="1">
      <t>チョウ</t>
    </rPh>
    <rPh sb="2" eb="3">
      <t>サダム</t>
    </rPh>
    <rPh sb="4" eb="5">
      <t>ガク</t>
    </rPh>
    <phoneticPr fontId="3"/>
  </si>
  <si>
    <t>課税対象となった入湯客数</t>
    <rPh sb="0" eb="2">
      <t>カゼイ</t>
    </rPh>
    <rPh sb="2" eb="4">
      <t>タイショウ</t>
    </rPh>
    <rPh sb="8" eb="10">
      <t>ニュウトウ</t>
    </rPh>
    <rPh sb="10" eb="12">
      <t>キャクスウ</t>
    </rPh>
    <phoneticPr fontId="3"/>
  </si>
  <si>
    <t>（単位：人、円）</t>
    <phoneticPr fontId="14"/>
  </si>
  <si>
    <t>（単位：台、千円、％）</t>
    <phoneticPr fontId="3"/>
  </si>
  <si>
    <t>前年度比</t>
    <rPh sb="0" eb="2">
      <t>ゼンネン</t>
    </rPh>
    <rPh sb="2" eb="3">
      <t>ド</t>
    </rPh>
    <rPh sb="3" eb="4">
      <t>ヒ</t>
    </rPh>
    <phoneticPr fontId="3"/>
  </si>
  <si>
    <t>前年度比 (%)</t>
    <rPh sb="2" eb="3">
      <t>ド</t>
    </rPh>
    <phoneticPr fontId="3"/>
  </si>
  <si>
    <t>調定額　（千円）</t>
    <rPh sb="0" eb="2">
      <t>チョウテイ</t>
    </rPh>
    <phoneticPr fontId="3"/>
  </si>
  <si>
    <t>３　入湯税</t>
    <rPh sb="2" eb="3">
      <t>ハイ</t>
    </rPh>
    <rPh sb="3" eb="4">
      <t>ユ</t>
    </rPh>
    <phoneticPr fontId="14"/>
  </si>
  <si>
    <t xml:space="preserve"> 旧３級品以外</t>
  </si>
  <si>
    <t>※　調定額には手持品課税による調定額も含む</t>
    <rPh sb="2" eb="4">
      <t>チョウテイ</t>
    </rPh>
    <rPh sb="4" eb="5">
      <t>ガク</t>
    </rPh>
    <rPh sb="7" eb="9">
      <t>テモ</t>
    </rPh>
    <rPh sb="9" eb="10">
      <t>ヒン</t>
    </rPh>
    <rPh sb="10" eb="12">
      <t>カゼイ</t>
    </rPh>
    <rPh sb="15" eb="17">
      <t>チョウテイ</t>
    </rPh>
    <rPh sb="17" eb="18">
      <t>ガク</t>
    </rPh>
    <rPh sb="19" eb="20">
      <t>フク</t>
    </rPh>
    <phoneticPr fontId="3"/>
  </si>
  <si>
    <t>25年度</t>
    <rPh sb="2" eb="4">
      <t>ネンド</t>
    </rPh>
    <phoneticPr fontId="14"/>
  </si>
  <si>
    <t>（R1.10.1以降）</t>
    <rPh sb="8" eb="10">
      <t>イコウ</t>
    </rPh>
    <phoneticPr fontId="3"/>
  </si>
  <si>
    <r>
      <t>Ⅵ</t>
    </r>
    <r>
      <rPr>
        <b/>
        <u/>
        <sz val="18"/>
        <rFont val="ＭＳ ゴシック"/>
        <family val="3"/>
        <charset val="128"/>
      </rPr>
      <t>　軽自動車税、市たばこ税及び入湯税</t>
    </r>
    <rPh sb="2" eb="6">
      <t>ケイジドウシャ</t>
    </rPh>
    <rPh sb="6" eb="7">
      <t>ゼイ</t>
    </rPh>
    <rPh sb="8" eb="9">
      <t>シ</t>
    </rPh>
    <rPh sb="12" eb="13">
      <t>ゼイ</t>
    </rPh>
    <rPh sb="15" eb="16">
      <t>ハイ</t>
    </rPh>
    <rPh sb="16" eb="17">
      <t>ユ</t>
    </rPh>
    <rPh sb="17" eb="18">
      <t>ゼイ</t>
    </rPh>
    <phoneticPr fontId="3"/>
  </si>
  <si>
    <t>１　軽自動車税</t>
    <phoneticPr fontId="3"/>
  </si>
  <si>
    <t xml:space="preserve">年　　度 </t>
    <phoneticPr fontId="3"/>
  </si>
  <si>
    <t>皆増</t>
    <rPh sb="0" eb="1">
      <t>ゾウ</t>
    </rPh>
    <phoneticPr fontId="3"/>
  </si>
  <si>
    <t>調定額　（円）</t>
    <rPh sb="0" eb="2">
      <t>チョウテイ</t>
    </rPh>
    <phoneticPr fontId="3"/>
  </si>
  <si>
    <t>（２）　環境性能割（調定額）</t>
    <rPh sb="4" eb="6">
      <t>カンキョウ</t>
    </rPh>
    <rPh sb="6" eb="8">
      <t>セイノウ</t>
    </rPh>
    <rPh sb="8" eb="9">
      <t>ワリ</t>
    </rPh>
    <phoneticPr fontId="3"/>
  </si>
  <si>
    <t>（１）　調定額等　</t>
    <phoneticPr fontId="3"/>
  </si>
  <si>
    <t>（１）　調定額等</t>
    <phoneticPr fontId="3"/>
  </si>
  <si>
    <t xml:space="preserve">年度 </t>
    <phoneticPr fontId="3"/>
  </si>
  <si>
    <t xml:space="preserve"> 区分</t>
    <phoneticPr fontId="3"/>
  </si>
  <si>
    <t>消  費  本  数</t>
    <phoneticPr fontId="3"/>
  </si>
  <si>
    <t xml:space="preserve"> 旧３級品</t>
    <phoneticPr fontId="3"/>
  </si>
  <si>
    <t>　（千本）</t>
    <phoneticPr fontId="3"/>
  </si>
  <si>
    <t xml:space="preserve"> 旧３級品以外</t>
    <phoneticPr fontId="3"/>
  </si>
  <si>
    <t>税          率</t>
    <phoneticPr fontId="3"/>
  </si>
  <si>
    <t xml:space="preserve">  1,000本につき4,000円</t>
    <phoneticPr fontId="3"/>
  </si>
  <si>
    <t xml:space="preserve">  1,000本につき5,692円</t>
    <phoneticPr fontId="3"/>
  </si>
  <si>
    <t>（R2.10.1以降）</t>
    <rPh sb="8" eb="10">
      <t>イコウ</t>
    </rPh>
    <phoneticPr fontId="3"/>
  </si>
  <si>
    <t xml:space="preserve">  1,000本につき6,122円</t>
    <phoneticPr fontId="3"/>
  </si>
  <si>
    <t>令和元年度</t>
    <phoneticPr fontId="3"/>
  </si>
  <si>
    <t>２年度</t>
    <rPh sb="1" eb="3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</si>
  <si>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14"/>
  </si>
  <si>
    <t>２年度</t>
    <rPh sb="1" eb="3">
      <t>ネンド</t>
    </rPh>
    <rPh sb="2" eb="3">
      <t>ド</t>
    </rPh>
    <phoneticPr fontId="3"/>
  </si>
  <si>
    <t>（１）種別割（車種別課税台数及び調定額）</t>
    <rPh sb="3" eb="6">
      <t>シュベツワリ</t>
    </rPh>
    <phoneticPr fontId="3"/>
  </si>
  <si>
    <t>令和元年度</t>
    <rPh sb="0" eb="2">
      <t>レイワ</t>
    </rPh>
    <rPh sb="2" eb="3">
      <t>ガン</t>
    </rPh>
    <phoneticPr fontId="3"/>
  </si>
  <si>
    <t>　　ため、増加率が高くなっている。</t>
    <phoneticPr fontId="3"/>
  </si>
  <si>
    <t xml:space="preserve"> 製造たばこ</t>
    <rPh sb="1" eb="3">
      <t>セイゾウ</t>
    </rPh>
    <phoneticPr fontId="3"/>
  </si>
  <si>
    <t>※　環境性能割の制度は令和元年10月から開始したため、令和元年度は対象期間が令和元年10月～令和</t>
    <rPh sb="2" eb="7">
      <t>カンキョウセイノウワリ</t>
    </rPh>
    <rPh sb="8" eb="10">
      <t>セイド</t>
    </rPh>
    <rPh sb="11" eb="13">
      <t>レイワ</t>
    </rPh>
    <rPh sb="13" eb="15">
      <t>ガンネン</t>
    </rPh>
    <rPh sb="17" eb="18">
      <t>ガツ</t>
    </rPh>
    <rPh sb="20" eb="22">
      <t>カイシ</t>
    </rPh>
    <rPh sb="27" eb="29">
      <t>レイワ</t>
    </rPh>
    <rPh sb="29" eb="32">
      <t>ガンネンド</t>
    </rPh>
    <rPh sb="33" eb="37">
      <t>タイショウキカン</t>
    </rPh>
    <rPh sb="38" eb="40">
      <t>レイワ</t>
    </rPh>
    <rPh sb="40" eb="41">
      <t>モト</t>
    </rPh>
    <rPh sb="41" eb="42">
      <t>ネン</t>
    </rPh>
    <phoneticPr fontId="3"/>
  </si>
  <si>
    <t>　　２年１月分の収入分であるが、令和２年度は対象期間が令和２年２月～令和３年１月分の収入分である</t>
    <rPh sb="3" eb="4">
      <t>ネン</t>
    </rPh>
    <rPh sb="8" eb="11">
      <t>シュウニュウブン</t>
    </rPh>
    <rPh sb="22" eb="26">
      <t>タイショウキカン</t>
    </rPh>
    <rPh sb="27" eb="29">
      <t>レイワ</t>
    </rPh>
    <rPh sb="30" eb="31">
      <t>ネン</t>
    </rPh>
    <rPh sb="32" eb="33">
      <t>ガツ</t>
    </rPh>
    <rPh sb="34" eb="36">
      <t>レイワ</t>
    </rPh>
    <rPh sb="37" eb="38">
      <t>ネン</t>
    </rPh>
    <rPh sb="39" eb="40">
      <t>ガツ</t>
    </rPh>
    <rPh sb="40" eb="41">
      <t>ブン</t>
    </rPh>
    <rPh sb="42" eb="45">
      <t>シュウニュウブン</t>
    </rPh>
    <phoneticPr fontId="3"/>
  </si>
  <si>
    <t>※　令和元年10月１日、旧３級品に係る特例税率が廃止され、旧３級品以外の製造たばこと同率になっ</t>
    <rPh sb="2" eb="4">
      <t>レイワ</t>
    </rPh>
    <rPh sb="4" eb="6">
      <t>ガンネン</t>
    </rPh>
    <rPh sb="8" eb="9">
      <t>ガツ</t>
    </rPh>
    <rPh sb="10" eb="11">
      <t>ヒ</t>
    </rPh>
    <rPh sb="12" eb="13">
      <t>キュウ</t>
    </rPh>
    <rPh sb="14" eb="16">
      <t>キュウヒン</t>
    </rPh>
    <rPh sb="17" eb="18">
      <t>カカ</t>
    </rPh>
    <rPh sb="19" eb="21">
      <t>トクレイ</t>
    </rPh>
    <rPh sb="21" eb="23">
      <t>ゼイリツ</t>
    </rPh>
    <rPh sb="24" eb="26">
      <t>ハイシ</t>
    </rPh>
    <rPh sb="29" eb="30">
      <t>キュウ</t>
    </rPh>
    <rPh sb="31" eb="32">
      <t>キュウ</t>
    </rPh>
    <rPh sb="32" eb="33">
      <t>ヒン</t>
    </rPh>
    <rPh sb="33" eb="35">
      <t>イガイ</t>
    </rPh>
    <rPh sb="36" eb="38">
      <t>セイゾウ</t>
    </rPh>
    <rPh sb="42" eb="44">
      <t>ドウリツ</t>
    </rPh>
    <phoneticPr fontId="3"/>
  </si>
  <si>
    <t>３年度</t>
    <rPh sb="1" eb="3">
      <t>ネンド</t>
    </rPh>
    <rPh sb="2" eb="3">
      <t>ド</t>
    </rPh>
    <phoneticPr fontId="3"/>
  </si>
  <si>
    <t>３年度</t>
    <rPh sb="1" eb="3">
      <t>ネンド</t>
    </rPh>
    <phoneticPr fontId="3"/>
  </si>
  <si>
    <t>（R3.10.1以降）</t>
    <rPh sb="8" eb="10">
      <t>イコウ</t>
    </rPh>
    <phoneticPr fontId="3"/>
  </si>
  <si>
    <t xml:space="preserve">  1,000本につき6,552円</t>
    <phoneticPr fontId="3"/>
  </si>
  <si>
    <t>令和元年度</t>
  </si>
  <si>
    <t>２年度</t>
  </si>
  <si>
    <t>３年度</t>
    <phoneticPr fontId="3"/>
  </si>
  <si>
    <t>※　入湯税の税率（１人１日）は、宿泊する者 150円、宿泊しない者 75円</t>
    <phoneticPr fontId="3"/>
  </si>
  <si>
    <t>　　たため、令和２年度以降は「製造たばこ」と表記</t>
    <rPh sb="6" eb="8">
      <t>レイワ</t>
    </rPh>
    <rPh sb="9" eb="11">
      <t>ネンド</t>
    </rPh>
    <rPh sb="11" eb="13">
      <t>イコウ</t>
    </rPh>
    <rPh sb="15" eb="17">
      <t>セイゾウ</t>
    </rPh>
    <rPh sb="22" eb="24">
      <t>ヒョウキ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</si>
</sst>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8" formatCode="#,##0;&quot;△ &quot;#,##0"/>
    <numFmt numFmtId="182" formatCode="#,##0.0;&quot;△ &quot;#,##0.0"/>
    <numFmt numFmtId="198" formatCode="0.0;&quot;△ &quot;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>
      <alignment vertical="center"/>
    </xf>
    <xf numFmtId="0" fontId="2" fillId="0" borderId="0" xfId="2"/>
    <xf numFmtId="0" fontId="6" fillId="0" borderId="0" xfId="3" applyFont="1"/>
    <xf numFmtId="0" fontId="5" fillId="0" borderId="0" xfId="3" applyFont="1" applyFill="1" applyBorder="1" applyAlignment="1" applyProtection="1"/>
    <xf numFmtId="0" fontId="2" fillId="0" borderId="0" xfId="4"/>
    <xf numFmtId="0" fontId="8" fillId="0" borderId="0" xfId="4" applyFont="1" applyAlignment="1">
      <alignment vertical="center"/>
    </xf>
    <xf numFmtId="0" fontId="9" fillId="0" borderId="0" xfId="4" applyFont="1" applyFill="1" applyBorder="1" applyAlignment="1" applyProtection="1">
      <alignment vertical="center"/>
    </xf>
    <xf numFmtId="0" fontId="11" fillId="0" borderId="0" xfId="2" applyFont="1"/>
    <xf numFmtId="0" fontId="12" fillId="0" borderId="0" xfId="3" applyFont="1"/>
    <xf numFmtId="0" fontId="13" fillId="0" borderId="0" xfId="0" applyFont="1">
      <alignment vertical="center"/>
    </xf>
    <xf numFmtId="0" fontId="4" fillId="0" borderId="0" xfId="2" applyFont="1" applyFill="1" applyBorder="1" applyAlignment="1" applyProtection="1"/>
    <xf numFmtId="0" fontId="12" fillId="0" borderId="0" xfId="2" applyFont="1" applyAlignment="1">
      <alignment vertical="center"/>
    </xf>
    <xf numFmtId="0" fontId="6" fillId="0" borderId="1" xfId="4" quotePrefix="1" applyFont="1" applyFill="1" applyBorder="1" applyAlignment="1" applyProtection="1">
      <alignment vertical="center" shrinkToFit="1"/>
    </xf>
    <xf numFmtId="0" fontId="6" fillId="0" borderId="2" xfId="4" quotePrefix="1" applyFont="1" applyFill="1" applyBorder="1" applyAlignment="1" applyProtection="1">
      <alignment vertical="center" shrinkToFit="1"/>
    </xf>
    <xf numFmtId="0" fontId="7" fillId="0" borderId="0" xfId="0" applyFont="1">
      <alignment vertical="center"/>
    </xf>
    <xf numFmtId="0" fontId="15" fillId="0" borderId="0" xfId="2" applyFont="1"/>
    <xf numFmtId="0" fontId="17" fillId="0" borderId="0" xfId="0" applyFont="1">
      <alignment vertical="center"/>
    </xf>
    <xf numFmtId="0" fontId="5" fillId="0" borderId="3" xfId="3" applyFont="1" applyFill="1" applyBorder="1" applyAlignment="1" applyProtection="1">
      <alignment vertical="center"/>
    </xf>
    <xf numFmtId="0" fontId="5" fillId="0" borderId="4" xfId="3" applyFont="1" applyFill="1" applyBorder="1" applyAlignment="1" applyProtection="1">
      <alignment horizontal="center"/>
    </xf>
    <xf numFmtId="38" fontId="6" fillId="0" borderId="5" xfId="1" quotePrefix="1" applyFont="1" applyFill="1" applyBorder="1" applyAlignment="1" applyProtection="1"/>
    <xf numFmtId="38" fontId="6" fillId="0" borderId="6" xfId="1" quotePrefix="1" applyFont="1" applyFill="1" applyBorder="1" applyAlignment="1" applyProtection="1"/>
    <xf numFmtId="0" fontId="6" fillId="0" borderId="0" xfId="3" applyFont="1" applyAlignment="1">
      <alignment horizontal="left"/>
    </xf>
    <xf numFmtId="38" fontId="6" fillId="2" borderId="4" xfId="1" quotePrefix="1" applyFont="1" applyFill="1" applyBorder="1" applyAlignment="1" applyProtection="1"/>
    <xf numFmtId="38" fontId="6" fillId="2" borderId="4" xfId="1" applyFont="1" applyFill="1" applyBorder="1" applyAlignment="1" applyProtection="1"/>
    <xf numFmtId="38" fontId="6" fillId="2" borderId="6" xfId="1" quotePrefix="1" applyFont="1" applyFill="1" applyBorder="1" applyAlignment="1" applyProtection="1"/>
    <xf numFmtId="0" fontId="8" fillId="0" borderId="7" xfId="4" applyFont="1" applyFill="1" applyBorder="1" applyAlignment="1" applyProtection="1">
      <alignment vertical="center" shrinkToFit="1"/>
    </xf>
    <xf numFmtId="38" fontId="6" fillId="0" borderId="8" xfId="1" quotePrefix="1" applyFont="1" applyFill="1" applyBorder="1" applyAlignment="1" applyProtection="1"/>
    <xf numFmtId="0" fontId="5" fillId="0" borderId="0" xfId="3" applyFont="1" applyFill="1" applyBorder="1" applyAlignment="1" applyProtection="1">
      <alignment horizontal="left"/>
    </xf>
    <xf numFmtId="0" fontId="9" fillId="0" borderId="0" xfId="3" applyFont="1" applyFill="1" applyBorder="1" applyAlignment="1" applyProtection="1">
      <alignment horizontal="right"/>
    </xf>
    <xf numFmtId="0" fontId="8" fillId="0" borderId="0" xfId="3" applyFont="1" applyAlignment="1">
      <alignment horizontal="right"/>
    </xf>
    <xf numFmtId="38" fontId="6" fillId="2" borderId="9" xfId="1" quotePrefix="1" applyFont="1" applyFill="1" applyBorder="1" applyAlignment="1" applyProtection="1"/>
    <xf numFmtId="0" fontId="6" fillId="0" borderId="10" xfId="4" applyFont="1" applyFill="1" applyBorder="1" applyAlignment="1" applyProtection="1">
      <alignment vertical="center" shrinkToFit="1"/>
    </xf>
    <xf numFmtId="0" fontId="6" fillId="0" borderId="11" xfId="4" applyFont="1" applyFill="1" applyBorder="1" applyAlignment="1" applyProtection="1">
      <alignment vertical="center" shrinkToFit="1"/>
    </xf>
    <xf numFmtId="0" fontId="6" fillId="0" borderId="12" xfId="4" applyFont="1" applyFill="1" applyBorder="1" applyAlignment="1" applyProtection="1">
      <alignment horizontal="center" vertical="center" shrinkToFit="1"/>
    </xf>
    <xf numFmtId="0" fontId="6" fillId="0" borderId="1" xfId="4" applyFont="1" applyFill="1" applyBorder="1" applyAlignment="1" applyProtection="1">
      <alignment horizontal="left" vertical="center"/>
    </xf>
    <xf numFmtId="198" fontId="6" fillId="0" borderId="13" xfId="3" quotePrefix="1" applyNumberFormat="1" applyFont="1" applyFill="1" applyBorder="1" applyAlignment="1" applyProtection="1"/>
    <xf numFmtId="198" fontId="6" fillId="0" borderId="14" xfId="3" quotePrefix="1" applyNumberFormat="1" applyFont="1" applyFill="1" applyBorder="1" applyAlignment="1" applyProtection="1"/>
    <xf numFmtId="198" fontId="6" fillId="0" borderId="15" xfId="3" quotePrefix="1" applyNumberFormat="1" applyFont="1" applyFill="1" applyBorder="1" applyAlignment="1" applyProtection="1"/>
    <xf numFmtId="198" fontId="6" fillId="0" borderId="16" xfId="3" quotePrefix="1" applyNumberFormat="1" applyFont="1" applyFill="1" applyBorder="1" applyAlignment="1" applyProtection="1"/>
    <xf numFmtId="0" fontId="18" fillId="0" borderId="12" xfId="3" applyFont="1" applyFill="1" applyBorder="1" applyAlignment="1" applyProtection="1">
      <alignment horizontal="center" vertical="center"/>
    </xf>
    <xf numFmtId="178" fontId="6" fillId="0" borderId="10" xfId="4" quotePrefix="1" applyNumberFormat="1" applyFont="1" applyFill="1" applyBorder="1" applyAlignment="1" applyProtection="1">
      <alignment vertical="center"/>
    </xf>
    <xf numFmtId="178" fontId="6" fillId="0" borderId="11" xfId="4" quotePrefix="1" applyNumberFormat="1" applyFont="1" applyFill="1" applyBorder="1" applyAlignment="1" applyProtection="1">
      <alignment vertical="center"/>
    </xf>
    <xf numFmtId="0" fontId="19" fillId="0" borderId="0" xfId="0" applyFont="1">
      <alignment vertical="center"/>
    </xf>
    <xf numFmtId="0" fontId="20" fillId="0" borderId="0" xfId="2" quotePrefix="1" applyFont="1" applyFill="1" applyBorder="1" applyAlignment="1" applyProtection="1"/>
    <xf numFmtId="0" fontId="19" fillId="0" borderId="0" xfId="2" applyFont="1"/>
    <xf numFmtId="0" fontId="19" fillId="0" borderId="0" xfId="3" applyFont="1"/>
    <xf numFmtId="0" fontId="6" fillId="0" borderId="2" xfId="4" applyFont="1" applyFill="1" applyBorder="1" applyAlignment="1" applyProtection="1">
      <alignment horizontal="left" vertical="center"/>
    </xf>
    <xf numFmtId="38" fontId="6" fillId="0" borderId="17" xfId="1" quotePrefix="1" applyFont="1" applyFill="1" applyBorder="1" applyAlignment="1" applyProtection="1"/>
    <xf numFmtId="0" fontId="9" fillId="0" borderId="1" xfId="4" applyFont="1" applyFill="1" applyBorder="1" applyAlignment="1" applyProtection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38" fontId="6" fillId="2" borderId="18" xfId="1" quotePrefix="1" applyFont="1" applyFill="1" applyBorder="1" applyAlignment="1" applyProtection="1"/>
    <xf numFmtId="38" fontId="6" fillId="2" borderId="19" xfId="1" quotePrefix="1" applyFont="1" applyFill="1" applyBorder="1" applyAlignment="1" applyProtection="1"/>
    <xf numFmtId="38" fontId="6" fillId="2" borderId="19" xfId="1" applyFont="1" applyFill="1" applyBorder="1" applyAlignment="1" applyProtection="1"/>
    <xf numFmtId="38" fontId="6" fillId="2" borderId="20" xfId="1" quotePrefix="1" applyFont="1" applyFill="1" applyBorder="1" applyAlignment="1" applyProtection="1"/>
    <xf numFmtId="38" fontId="6" fillId="2" borderId="5" xfId="1" quotePrefix="1" applyFont="1" applyFill="1" applyBorder="1" applyAlignment="1" applyProtection="1"/>
    <xf numFmtId="38" fontId="6" fillId="2" borderId="21" xfId="1" quotePrefix="1" applyFont="1" applyFill="1" applyBorder="1" applyAlignment="1" applyProtection="1"/>
    <xf numFmtId="0" fontId="5" fillId="0" borderId="22" xfId="3" applyFont="1" applyFill="1" applyBorder="1" applyAlignment="1" applyProtection="1">
      <alignment horizontal="center"/>
    </xf>
    <xf numFmtId="0" fontId="5" fillId="0" borderId="23" xfId="3" quotePrefix="1" applyFont="1" applyFill="1" applyBorder="1" applyAlignment="1" applyProtection="1">
      <alignment horizontal="center"/>
    </xf>
    <xf numFmtId="38" fontId="6" fillId="0" borderId="9" xfId="1" quotePrefix="1" applyFont="1" applyFill="1" applyBorder="1" applyAlignment="1" applyProtection="1"/>
    <xf numFmtId="38" fontId="6" fillId="0" borderId="24" xfId="1" quotePrefix="1" applyFont="1" applyFill="1" applyBorder="1" applyAlignment="1" applyProtection="1"/>
    <xf numFmtId="0" fontId="6" fillId="0" borderId="0" xfId="3" applyFont="1" applyFill="1"/>
    <xf numFmtId="0" fontId="17" fillId="0" borderId="0" xfId="0" applyFont="1" applyFill="1">
      <alignment vertical="center"/>
    </xf>
    <xf numFmtId="38" fontId="6" fillId="0" borderId="4" xfId="1" quotePrefix="1" applyFont="1" applyFill="1" applyBorder="1" applyAlignment="1" applyProtection="1"/>
    <xf numFmtId="38" fontId="6" fillId="0" borderId="25" xfId="1" quotePrefix="1" applyFont="1" applyFill="1" applyBorder="1" applyAlignment="1" applyProtection="1"/>
    <xf numFmtId="38" fontId="6" fillId="0" borderId="4" xfId="1" applyFont="1" applyFill="1" applyBorder="1" applyAlignment="1" applyProtection="1"/>
    <xf numFmtId="38" fontId="6" fillId="0" borderId="25" xfId="1" applyFont="1" applyFill="1" applyBorder="1" applyAlignment="1" applyProtection="1"/>
    <xf numFmtId="0" fontId="8" fillId="0" borderId="0" xfId="4" applyFont="1" applyFill="1" applyAlignment="1">
      <alignment vertical="center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right" vertical="center"/>
    </xf>
    <xf numFmtId="0" fontId="8" fillId="0" borderId="0" xfId="4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5" fillId="0" borderId="23" xfId="3" quotePrefix="1" applyFont="1" applyFill="1" applyBorder="1" applyAlignment="1" applyProtection="1">
      <alignment horizontal="left"/>
    </xf>
    <xf numFmtId="0" fontId="8" fillId="0" borderId="26" xfId="4" applyFont="1" applyFill="1" applyBorder="1" applyAlignment="1" applyProtection="1">
      <alignment vertical="center" shrinkToFit="1"/>
    </xf>
    <xf numFmtId="0" fontId="5" fillId="0" borderId="27" xfId="3" applyFont="1" applyFill="1" applyBorder="1" applyAlignment="1" applyProtection="1">
      <alignment vertical="center"/>
    </xf>
    <xf numFmtId="0" fontId="18" fillId="0" borderId="26" xfId="3" applyFont="1" applyFill="1" applyBorder="1" applyAlignment="1" applyProtection="1">
      <alignment horizontal="center" vertical="center"/>
    </xf>
    <xf numFmtId="0" fontId="5" fillId="0" borderId="28" xfId="3" applyFont="1" applyFill="1" applyBorder="1" applyAlignment="1" applyProtection="1">
      <alignment horizontal="left"/>
    </xf>
    <xf numFmtId="0" fontId="5" fillId="0" borderId="27" xfId="3" applyFont="1" applyFill="1" applyBorder="1" applyAlignment="1" applyProtection="1">
      <alignment horizontal="left"/>
    </xf>
    <xf numFmtId="0" fontId="5" fillId="0" borderId="27" xfId="3" quotePrefix="1" applyFont="1" applyFill="1" applyBorder="1" applyAlignment="1" applyProtection="1">
      <alignment horizontal="left"/>
    </xf>
    <xf numFmtId="0" fontId="5" fillId="0" borderId="28" xfId="3" quotePrefix="1" applyFont="1" applyFill="1" applyBorder="1" applyAlignment="1" applyProtection="1">
      <alignment horizontal="left"/>
    </xf>
    <xf numFmtId="0" fontId="5" fillId="0" borderId="27" xfId="3" applyFont="1" applyFill="1" applyBorder="1" applyAlignment="1" applyProtection="1">
      <alignment horizontal="center"/>
    </xf>
    <xf numFmtId="0" fontId="12" fillId="0" borderId="0" xfId="2" applyFont="1" applyFill="1" applyAlignment="1">
      <alignment vertical="center"/>
    </xf>
    <xf numFmtId="0" fontId="10" fillId="0" borderId="0" xfId="2" quotePrefix="1" applyFont="1" applyFill="1" applyBorder="1" applyAlignment="1" applyProtection="1">
      <alignment vertical="center"/>
    </xf>
    <xf numFmtId="178" fontId="6" fillId="0" borderId="29" xfId="4" quotePrefix="1" applyNumberFormat="1" applyFont="1" applyFill="1" applyBorder="1" applyAlignment="1" applyProtection="1">
      <alignment vertical="center"/>
    </xf>
    <xf numFmtId="0" fontId="2" fillId="0" borderId="30" xfId="4" applyFont="1" applyFill="1" applyBorder="1"/>
    <xf numFmtId="0" fontId="2" fillId="0" borderId="29" xfId="4" applyFont="1" applyFill="1" applyBorder="1"/>
    <xf numFmtId="0" fontId="6" fillId="0" borderId="0" xfId="4" applyFont="1" applyFill="1" applyBorder="1" applyAlignment="1" applyProtection="1">
      <alignment horizontal="left" vertical="center"/>
    </xf>
    <xf numFmtId="0" fontId="6" fillId="0" borderId="10" xfId="4" applyFont="1" applyFill="1" applyBorder="1" applyAlignment="1" applyProtection="1">
      <alignment horizontal="left" vertical="center"/>
    </xf>
    <xf numFmtId="0" fontId="6" fillId="0" borderId="23" xfId="4" applyFont="1" applyFill="1" applyBorder="1" applyAlignment="1" applyProtection="1">
      <alignment horizontal="left" vertical="center"/>
    </xf>
    <xf numFmtId="0" fontId="6" fillId="0" borderId="11" xfId="4" applyFont="1" applyFill="1" applyBorder="1" applyAlignment="1" applyProtection="1">
      <alignment horizontal="left" vertical="center"/>
    </xf>
    <xf numFmtId="176" fontId="6" fillId="0" borderId="31" xfId="4" applyNumberFormat="1" applyFont="1" applyFill="1" applyBorder="1" applyAlignment="1" applyProtection="1">
      <alignment vertical="center"/>
    </xf>
    <xf numFmtId="176" fontId="6" fillId="0" borderId="30" xfId="4" applyNumberFormat="1" applyFont="1" applyFill="1" applyBorder="1" applyAlignment="1" applyProtection="1">
      <alignment vertical="center"/>
    </xf>
    <xf numFmtId="0" fontId="6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6" fillId="0" borderId="0" xfId="4" applyFont="1" applyFill="1"/>
    <xf numFmtId="0" fontId="12" fillId="0" borderId="0" xfId="4" applyFont="1" applyFill="1" applyBorder="1" applyAlignment="1" applyProtection="1">
      <alignment vertical="center"/>
    </xf>
    <xf numFmtId="0" fontId="2" fillId="0" borderId="0" xfId="4" applyFont="1" applyFill="1"/>
    <xf numFmtId="0" fontId="22" fillId="0" borderId="0" xfId="4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left" vertical="center"/>
    </xf>
    <xf numFmtId="0" fontId="6" fillId="0" borderId="10" xfId="4" quotePrefix="1" applyFont="1" applyFill="1" applyBorder="1" applyAlignment="1" applyProtection="1">
      <alignment horizontal="left" vertical="center"/>
    </xf>
    <xf numFmtId="0" fontId="22" fillId="0" borderId="0" xfId="4" quotePrefix="1" applyFont="1" applyFill="1" applyBorder="1" applyAlignment="1" applyProtection="1">
      <alignment vertical="center"/>
    </xf>
    <xf numFmtId="0" fontId="12" fillId="0" borderId="0" xfId="4" quotePrefix="1" applyFont="1" applyFill="1" applyBorder="1" applyAlignment="1" applyProtection="1">
      <alignment vertical="center"/>
    </xf>
    <xf numFmtId="0" fontId="2" fillId="0" borderId="0" xfId="4" applyFill="1"/>
    <xf numFmtId="38" fontId="6" fillId="0" borderId="18" xfId="1" quotePrefix="1" applyFont="1" applyFill="1" applyBorder="1" applyAlignment="1" applyProtection="1"/>
    <xf numFmtId="38" fontId="6" fillId="0" borderId="19" xfId="1" quotePrefix="1" applyFont="1" applyFill="1" applyBorder="1" applyAlignment="1" applyProtection="1"/>
    <xf numFmtId="38" fontId="6" fillId="0" borderId="20" xfId="1" quotePrefix="1" applyFont="1" applyFill="1" applyBorder="1" applyAlignment="1" applyProtection="1"/>
    <xf numFmtId="38" fontId="6" fillId="0" borderId="19" xfId="1" applyFont="1" applyFill="1" applyBorder="1" applyAlignment="1" applyProtection="1"/>
    <xf numFmtId="38" fontId="6" fillId="0" borderId="21" xfId="1" quotePrefix="1" applyFont="1" applyFill="1" applyBorder="1" applyAlignment="1" applyProtection="1"/>
    <xf numFmtId="0" fontId="5" fillId="0" borderId="2" xfId="3" applyFont="1" applyFill="1" applyBorder="1" applyAlignment="1" applyProtection="1">
      <alignment horizontal="left"/>
    </xf>
    <xf numFmtId="0" fontId="5" fillId="0" borderId="23" xfId="3" quotePrefix="1" applyFont="1" applyFill="1" applyBorder="1" applyAlignment="1" applyProtection="1">
      <alignment horizontal="left"/>
    </xf>
    <xf numFmtId="0" fontId="5" fillId="0" borderId="8" xfId="3" quotePrefix="1" applyFont="1" applyFill="1" applyBorder="1" applyAlignment="1" applyProtection="1">
      <alignment horizontal="left"/>
    </xf>
    <xf numFmtId="0" fontId="5" fillId="0" borderId="49" xfId="3" quotePrefix="1" applyFont="1" applyFill="1" applyBorder="1" applyAlignment="1" applyProtection="1">
      <alignment horizontal="center"/>
    </xf>
    <xf numFmtId="0" fontId="5" fillId="0" borderId="50" xfId="3" quotePrefix="1" applyFont="1" applyFill="1" applyBorder="1" applyAlignment="1" applyProtection="1">
      <alignment horizontal="center"/>
    </xf>
    <xf numFmtId="0" fontId="5" fillId="0" borderId="18" xfId="3" applyFont="1" applyFill="1" applyBorder="1" applyAlignment="1" applyProtection="1">
      <alignment horizontal="center" vertical="center" textRotation="255"/>
    </xf>
    <xf numFmtId="0" fontId="5" fillId="0" borderId="19" xfId="3" quotePrefix="1" applyFont="1" applyFill="1" applyBorder="1" applyAlignment="1" applyProtection="1">
      <alignment horizontal="center" vertical="center" textRotation="255"/>
    </xf>
    <xf numFmtId="0" fontId="5" fillId="0" borderId="20" xfId="3" quotePrefix="1" applyFont="1" applyFill="1" applyBorder="1" applyAlignment="1" applyProtection="1">
      <alignment horizontal="center" vertical="center" textRotation="255"/>
    </xf>
    <xf numFmtId="0" fontId="5" fillId="0" borderId="9" xfId="3" applyFont="1" applyFill="1" applyBorder="1" applyAlignment="1" applyProtection="1">
      <alignment horizontal="left"/>
    </xf>
    <xf numFmtId="0" fontId="5" fillId="0" borderId="9" xfId="3" quotePrefix="1" applyFont="1" applyFill="1" applyBorder="1" applyAlignment="1" applyProtection="1">
      <alignment horizontal="left"/>
    </xf>
    <xf numFmtId="0" fontId="5" fillId="0" borderId="4" xfId="3" applyFont="1" applyFill="1" applyBorder="1" applyAlignment="1" applyProtection="1">
      <alignment horizontal="left"/>
    </xf>
    <xf numFmtId="0" fontId="5" fillId="0" borderId="4" xfId="3" applyFont="1" applyFill="1" applyBorder="1" applyAlignment="1" applyProtection="1">
      <alignment horizontal="center" vertical="center" textRotation="255"/>
    </xf>
    <xf numFmtId="0" fontId="5" fillId="0" borderId="4" xfId="3" quotePrefix="1" applyFont="1" applyFill="1" applyBorder="1" applyAlignment="1" applyProtection="1">
      <alignment horizontal="center" vertical="center" textRotation="255"/>
    </xf>
    <xf numFmtId="0" fontId="5" fillId="0" borderId="4" xfId="3" quotePrefix="1" applyFont="1" applyFill="1" applyBorder="1" applyAlignment="1" applyProtection="1">
      <alignment horizontal="left"/>
    </xf>
    <xf numFmtId="0" fontId="5" fillId="0" borderId="26" xfId="3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alignment horizontal="center"/>
    </xf>
    <xf numFmtId="0" fontId="5" fillId="0" borderId="45" xfId="3" applyFont="1" applyFill="1" applyBorder="1" applyAlignment="1" applyProtection="1">
      <alignment horizontal="center" vertical="center"/>
    </xf>
    <xf numFmtId="0" fontId="5" fillId="0" borderId="46" xfId="3" applyFont="1" applyFill="1" applyBorder="1" applyAlignment="1" applyProtection="1">
      <alignment horizontal="center" vertical="center"/>
    </xf>
    <xf numFmtId="0" fontId="5" fillId="0" borderId="47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</xf>
    <xf numFmtId="0" fontId="5" fillId="0" borderId="48" xfId="3" applyFont="1" applyFill="1" applyBorder="1" applyAlignment="1" applyProtection="1">
      <alignment horizontal="left"/>
    </xf>
    <xf numFmtId="0" fontId="5" fillId="0" borderId="7" xfId="3" applyFont="1" applyFill="1" applyBorder="1" applyAlignment="1" applyProtection="1">
      <alignment horizontal="left"/>
    </xf>
    <xf numFmtId="0" fontId="5" fillId="0" borderId="7" xfId="3" quotePrefix="1" applyFont="1" applyFill="1" applyBorder="1" applyAlignment="1" applyProtection="1">
      <alignment horizontal="left"/>
    </xf>
    <xf numFmtId="0" fontId="5" fillId="0" borderId="32" xfId="3" applyFont="1" applyFill="1" applyBorder="1" applyAlignment="1" applyProtection="1">
      <alignment horizontal="left" vertical="center" wrapText="1"/>
    </xf>
    <xf numFmtId="0" fontId="5" fillId="0" borderId="33" xfId="3" applyFont="1" applyFill="1" applyBorder="1" applyAlignment="1" applyProtection="1">
      <alignment horizontal="left" vertical="center" wrapText="1"/>
    </xf>
    <xf numFmtId="0" fontId="5" fillId="0" borderId="34" xfId="3" applyFont="1" applyFill="1" applyBorder="1" applyAlignment="1" applyProtection="1">
      <alignment horizontal="left" vertical="center" wrapText="1"/>
    </xf>
    <xf numFmtId="0" fontId="5" fillId="0" borderId="35" xfId="3" applyFont="1" applyFill="1" applyBorder="1" applyAlignment="1" applyProtection="1">
      <alignment horizontal="left" vertical="center" wrapText="1"/>
    </xf>
    <xf numFmtId="0" fontId="5" fillId="0" borderId="36" xfId="3" applyFont="1" applyFill="1" applyBorder="1" applyAlignment="1" applyProtection="1">
      <alignment horizontal="left" vertical="center" wrapText="1"/>
    </xf>
    <xf numFmtId="0" fontId="5" fillId="0" borderId="37" xfId="3" applyFont="1" applyFill="1" applyBorder="1" applyAlignment="1" applyProtection="1">
      <alignment horizontal="left" vertical="center" wrapText="1"/>
    </xf>
    <xf numFmtId="0" fontId="5" fillId="0" borderId="38" xfId="3" applyFont="1" applyFill="1" applyBorder="1" applyAlignment="1" applyProtection="1">
      <alignment horizontal="left" vertical="center" wrapText="1"/>
    </xf>
    <xf numFmtId="0" fontId="5" fillId="0" borderId="39" xfId="3" applyFont="1" applyFill="1" applyBorder="1" applyAlignment="1" applyProtection="1">
      <alignment horizontal="left" vertical="center" wrapText="1"/>
    </xf>
    <xf numFmtId="0" fontId="5" fillId="0" borderId="40" xfId="3" applyFont="1" applyFill="1" applyBorder="1" applyAlignment="1" applyProtection="1">
      <alignment horizontal="left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30" xfId="3" applyFont="1" applyFill="1" applyBorder="1" applyAlignment="1" applyProtection="1">
      <alignment horizontal="center" vertical="center" wrapText="1"/>
    </xf>
    <xf numFmtId="0" fontId="5" fillId="0" borderId="42" xfId="3" quotePrefix="1" applyFont="1" applyFill="1" applyBorder="1" applyAlignment="1" applyProtection="1">
      <alignment horizontal="center" vertical="center"/>
    </xf>
    <xf numFmtId="0" fontId="5" fillId="0" borderId="28" xfId="3" quotePrefix="1" applyFont="1" applyFill="1" applyBorder="1" applyAlignment="1" applyProtection="1">
      <alignment horizontal="center" vertical="center"/>
    </xf>
    <xf numFmtId="0" fontId="5" fillId="0" borderId="43" xfId="3" quotePrefix="1" applyFont="1" applyFill="1" applyBorder="1" applyAlignment="1" applyProtection="1">
      <alignment horizontal="center" vertical="center"/>
    </xf>
    <xf numFmtId="0" fontId="5" fillId="0" borderId="24" xfId="3" quotePrefix="1" applyFont="1" applyFill="1" applyBorder="1" applyAlignment="1" applyProtection="1">
      <alignment horizontal="center" vertical="center"/>
    </xf>
    <xf numFmtId="0" fontId="5" fillId="0" borderId="9" xfId="3" quotePrefix="1" applyFont="1" applyFill="1" applyBorder="1" applyAlignment="1" applyProtection="1">
      <alignment horizontal="center" vertical="center"/>
    </xf>
    <xf numFmtId="0" fontId="5" fillId="0" borderId="13" xfId="3" quotePrefix="1" applyFont="1" applyFill="1" applyBorder="1" applyAlignment="1" applyProtection="1">
      <alignment horizontal="center" vertical="center"/>
    </xf>
    <xf numFmtId="0" fontId="5" fillId="0" borderId="44" xfId="3" applyFont="1" applyFill="1" applyBorder="1" applyAlignment="1" applyProtection="1">
      <alignment horizontal="center" vertical="center"/>
    </xf>
    <xf numFmtId="0" fontId="5" fillId="0" borderId="21" xfId="3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 shrinkToFit="1"/>
    </xf>
    <xf numFmtId="0" fontId="6" fillId="0" borderId="10" xfId="4" applyFont="1" applyFill="1" applyBorder="1" applyAlignment="1" applyProtection="1">
      <alignment horizontal="center" vertical="center" shrinkToFit="1"/>
    </xf>
    <xf numFmtId="178" fontId="6" fillId="0" borderId="22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0" fontId="6" fillId="0" borderId="49" xfId="4" applyFont="1" applyFill="1" applyBorder="1" applyAlignment="1" applyProtection="1">
      <alignment horizontal="center" vertical="center" shrinkToFit="1"/>
    </xf>
    <xf numFmtId="0" fontId="6" fillId="0" borderId="50" xfId="4" applyFont="1" applyFill="1" applyBorder="1" applyAlignment="1" applyProtection="1">
      <alignment horizontal="center" vertical="center" shrinkToFit="1"/>
    </xf>
    <xf numFmtId="0" fontId="6" fillId="0" borderId="49" xfId="4" applyFont="1" applyFill="1" applyBorder="1" applyAlignment="1" applyProtection="1">
      <alignment horizontal="center" vertical="center"/>
    </xf>
    <xf numFmtId="0" fontId="6" fillId="0" borderId="50" xfId="4" quotePrefix="1" applyFont="1" applyFill="1" applyBorder="1" applyAlignment="1" applyProtection="1">
      <alignment horizontal="center" vertical="center"/>
    </xf>
    <xf numFmtId="0" fontId="6" fillId="0" borderId="50" xfId="4" applyFont="1" applyFill="1" applyBorder="1" applyAlignment="1" applyProtection="1">
      <alignment horizontal="center" vertical="center"/>
    </xf>
    <xf numFmtId="0" fontId="6" fillId="0" borderId="53" xfId="4" applyFont="1" applyFill="1" applyBorder="1" applyAlignment="1" applyProtection="1">
      <alignment horizontal="center" vertical="center"/>
    </xf>
    <xf numFmtId="178" fontId="6" fillId="0" borderId="27" xfId="4" applyNumberFormat="1" applyFont="1" applyFill="1" applyBorder="1" applyAlignment="1" applyProtection="1">
      <alignment horizontal="right" vertical="center"/>
    </xf>
    <xf numFmtId="178" fontId="6" fillId="0" borderId="3" xfId="4" applyNumberFormat="1" applyFont="1" applyFill="1" applyBorder="1" applyAlignment="1" applyProtection="1">
      <alignment horizontal="right" vertical="center"/>
    </xf>
    <xf numFmtId="178" fontId="6" fillId="0" borderId="1" xfId="4" quotePrefix="1" applyNumberFormat="1" applyFont="1" applyFill="1" applyBorder="1" applyAlignment="1" applyProtection="1">
      <alignment horizontal="right" vertical="center"/>
    </xf>
    <xf numFmtId="178" fontId="6" fillId="0" borderId="0" xfId="4" quotePrefix="1" applyNumberFormat="1" applyFont="1" applyFill="1" applyBorder="1" applyAlignment="1" applyProtection="1">
      <alignment horizontal="right" vertical="center"/>
    </xf>
    <xf numFmtId="178" fontId="6" fillId="0" borderId="10" xfId="4" quotePrefix="1" applyNumberFormat="1" applyFont="1" applyFill="1" applyBorder="1" applyAlignment="1" applyProtection="1">
      <alignment horizontal="right" vertical="center"/>
    </xf>
    <xf numFmtId="178" fontId="6" fillId="0" borderId="50" xfId="4" quotePrefix="1" applyNumberFormat="1" applyFont="1" applyFill="1" applyBorder="1" applyAlignment="1" applyProtection="1">
      <alignment vertical="center"/>
    </xf>
    <xf numFmtId="178" fontId="6" fillId="0" borderId="53" xfId="4" quotePrefix="1" applyNumberFormat="1" applyFont="1" applyFill="1" applyBorder="1" applyAlignment="1" applyProtection="1">
      <alignment vertical="center"/>
    </xf>
    <xf numFmtId="182" fontId="6" fillId="0" borderId="51" xfId="4" quotePrefix="1" applyNumberFormat="1" applyFont="1" applyFill="1" applyBorder="1" applyAlignment="1" applyProtection="1">
      <alignment horizontal="right" vertical="center"/>
    </xf>
    <xf numFmtId="182" fontId="6" fillId="0" borderId="22" xfId="4" quotePrefix="1" applyNumberFormat="1" applyFont="1" applyFill="1" applyBorder="1" applyAlignment="1" applyProtection="1">
      <alignment horizontal="right" vertical="center"/>
    </xf>
    <xf numFmtId="182" fontId="6" fillId="0" borderId="52" xfId="4" quotePrefix="1" applyNumberFormat="1" applyFont="1" applyFill="1" applyBorder="1" applyAlignment="1" applyProtection="1">
      <alignment horizontal="right" vertical="center"/>
    </xf>
    <xf numFmtId="178" fontId="6" fillId="0" borderId="55" xfId="4" applyNumberFormat="1" applyFont="1" applyFill="1" applyBorder="1" applyAlignment="1" applyProtection="1">
      <alignment horizontal="right" vertical="center"/>
    </xf>
    <xf numFmtId="178" fontId="6" fillId="0" borderId="49" xfId="4" applyNumberFormat="1" applyFont="1" applyFill="1" applyBorder="1" applyAlignment="1" applyProtection="1">
      <alignment horizontal="right" vertical="center"/>
    </xf>
    <xf numFmtId="178" fontId="6" fillId="0" borderId="50" xfId="4" applyNumberFormat="1" applyFont="1" applyFill="1" applyBorder="1" applyAlignment="1" applyProtection="1">
      <alignment horizontal="right" vertical="center"/>
    </xf>
    <xf numFmtId="178" fontId="6" fillId="0" borderId="53" xfId="4" applyNumberFormat="1" applyFont="1" applyFill="1" applyBorder="1" applyAlignment="1" applyProtection="1">
      <alignment horizontal="right" vertical="center"/>
    </xf>
    <xf numFmtId="0" fontId="6" fillId="0" borderId="31" xfId="4" applyFont="1" applyFill="1" applyBorder="1" applyAlignment="1" applyProtection="1">
      <alignment horizontal="center" vertical="center"/>
    </xf>
    <xf numFmtId="0" fontId="6" fillId="0" borderId="30" xfId="4" applyFont="1" applyFill="1" applyBorder="1" applyAlignment="1" applyProtection="1">
      <alignment horizontal="center" vertical="center"/>
    </xf>
    <xf numFmtId="0" fontId="6" fillId="0" borderId="29" xfId="4" applyFont="1" applyFill="1" applyBorder="1" applyAlignment="1" applyProtection="1">
      <alignment horizontal="center" vertical="center"/>
    </xf>
    <xf numFmtId="0" fontId="6" fillId="0" borderId="2" xfId="4" applyFont="1" applyFill="1" applyBorder="1" applyAlignment="1" applyProtection="1">
      <alignment horizontal="center" vertical="center"/>
    </xf>
    <xf numFmtId="0" fontId="6" fillId="0" borderId="23" xfId="4" applyFont="1" applyFill="1" applyBorder="1" applyAlignment="1" applyProtection="1">
      <alignment horizontal="center" vertical="center"/>
    </xf>
    <xf numFmtId="0" fontId="6" fillId="0" borderId="11" xfId="4" applyFont="1" applyFill="1" applyBorder="1" applyAlignment="1" applyProtection="1">
      <alignment horizontal="center" vertical="center"/>
    </xf>
    <xf numFmtId="176" fontId="6" fillId="0" borderId="2" xfId="4" applyNumberFormat="1" applyFont="1" applyFill="1" applyBorder="1" applyAlignment="1" applyProtection="1">
      <alignment horizontal="left" vertical="center"/>
    </xf>
    <xf numFmtId="176" fontId="6" fillId="0" borderId="23" xfId="4" applyNumberFormat="1" applyFont="1" applyFill="1" applyBorder="1" applyAlignment="1" applyProtection="1">
      <alignment horizontal="left" vertical="center"/>
    </xf>
    <xf numFmtId="0" fontId="6" fillId="0" borderId="31" xfId="4" applyFont="1" applyFill="1" applyBorder="1" applyAlignment="1" applyProtection="1">
      <alignment horizontal="right" vertical="center"/>
    </xf>
    <xf numFmtId="0" fontId="6" fillId="0" borderId="29" xfId="4" quotePrefix="1" applyFont="1" applyFill="1" applyBorder="1" applyAlignment="1" applyProtection="1">
      <alignment horizontal="right" vertical="center"/>
    </xf>
    <xf numFmtId="0" fontId="6" fillId="0" borderId="2" xfId="4" applyFont="1" applyFill="1" applyBorder="1" applyAlignment="1" applyProtection="1">
      <alignment horizontal="left" vertical="center"/>
    </xf>
    <xf numFmtId="0" fontId="6" fillId="0" borderId="11" xfId="4" quotePrefix="1" applyFont="1" applyFill="1" applyBorder="1" applyAlignment="1" applyProtection="1">
      <alignment horizontal="left" vertical="center"/>
    </xf>
    <xf numFmtId="178" fontId="6" fillId="0" borderId="49" xfId="4" quotePrefix="1" applyNumberFormat="1" applyFont="1" applyFill="1" applyBorder="1" applyAlignment="1" applyProtection="1">
      <alignment horizontal="right" vertical="center"/>
    </xf>
    <xf numFmtId="178" fontId="6" fillId="0" borderId="50" xfId="4" quotePrefix="1" applyNumberFormat="1" applyFont="1" applyFill="1" applyBorder="1" applyAlignment="1" applyProtection="1">
      <alignment horizontal="right" vertical="center"/>
    </xf>
    <xf numFmtId="178" fontId="6" fillId="0" borderId="53" xfId="4" quotePrefix="1" applyNumberFormat="1" applyFont="1" applyFill="1" applyBorder="1" applyAlignment="1" applyProtection="1">
      <alignment horizontal="right" vertical="center"/>
    </xf>
    <xf numFmtId="0" fontId="6" fillId="0" borderId="31" xfId="4" applyFont="1" applyFill="1" applyBorder="1" applyAlignment="1" applyProtection="1">
      <alignment horizontal="center" vertical="center" shrinkToFit="1"/>
    </xf>
    <xf numFmtId="0" fontId="6" fillId="0" borderId="29" xfId="4" applyFont="1" applyFill="1" applyBorder="1" applyAlignment="1" applyProtection="1">
      <alignment horizontal="center" vertical="center" shrinkToFit="1"/>
    </xf>
    <xf numFmtId="0" fontId="8" fillId="0" borderId="54" xfId="4" applyFont="1" applyFill="1" applyBorder="1" applyAlignment="1" applyProtection="1">
      <alignment horizontal="center" vertical="center" wrapText="1"/>
    </xf>
    <xf numFmtId="0" fontId="8" fillId="0" borderId="21" xfId="4" applyFont="1" applyFill="1" applyBorder="1" applyAlignment="1" applyProtection="1">
      <alignment horizontal="center" vertical="center" wrapText="1"/>
    </xf>
    <xf numFmtId="0" fontId="6" fillId="0" borderId="2" xfId="4" quotePrefix="1" applyFont="1" applyFill="1" applyBorder="1" applyAlignment="1" applyProtection="1">
      <alignment horizontal="right" vertical="center" shrinkToFit="1"/>
    </xf>
    <xf numFmtId="0" fontId="6" fillId="0" borderId="11" xfId="4" quotePrefix="1" applyFont="1" applyFill="1" applyBorder="1" applyAlignment="1" applyProtection="1">
      <alignment horizontal="right" vertical="center" shrinkToFit="1"/>
    </xf>
    <xf numFmtId="176" fontId="6" fillId="0" borderId="1" xfId="4" applyNumberFormat="1" applyFont="1" applyFill="1" applyBorder="1" applyAlignment="1" applyProtection="1">
      <alignment horizontal="left" vertical="center"/>
    </xf>
    <xf numFmtId="176" fontId="6" fillId="0" borderId="0" xfId="4" quotePrefix="1" applyNumberFormat="1" applyFont="1" applyFill="1" applyBorder="1" applyAlignment="1" applyProtection="1">
      <alignment horizontal="left" vertical="center"/>
    </xf>
    <xf numFmtId="178" fontId="6" fillId="0" borderId="42" xfId="4" quotePrefix="1" applyNumberFormat="1" applyFont="1" applyFill="1" applyBorder="1" applyAlignment="1" applyProtection="1">
      <alignment horizontal="right" vertical="center"/>
    </xf>
    <xf numFmtId="178" fontId="6" fillId="0" borderId="28" xfId="4" quotePrefix="1" applyNumberFormat="1" applyFont="1" applyFill="1" applyBorder="1" applyAlignment="1" applyProtection="1">
      <alignment horizontal="right" vertical="center"/>
    </xf>
    <xf numFmtId="178" fontId="6" fillId="0" borderId="43" xfId="4" quotePrefix="1" applyNumberFormat="1" applyFont="1" applyFill="1" applyBorder="1" applyAlignment="1" applyProtection="1">
      <alignment horizontal="right" vertical="center"/>
    </xf>
  </cellXfs>
  <cellStyles count="5">
    <cellStyle name="桁区切り" xfId="1" builtinId="6"/>
    <cellStyle name="標準" xfId="0" builtinId="0"/>
    <cellStyle name="標準_47軽自動車税に関する調" xfId="2"/>
    <cellStyle name="標準_48車種別課税台数及び調定額" xfId="3"/>
    <cellStyle name="標準_51市たばこ税に関する調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0</xdr:colOff>
      <xdr:row>15</xdr:row>
      <xdr:rowOff>219075</xdr:rowOff>
    </xdr:to>
    <xdr:sp macro="" textlink="">
      <xdr:nvSpPr>
        <xdr:cNvPr id="7412" name="Line 1">
          <a:extLst>
            <a:ext uri="{FF2B5EF4-FFF2-40B4-BE49-F238E27FC236}">
              <a16:creationId xmlns:a16="http://schemas.microsoft.com/office/drawing/2014/main" id="{83F1F2F8-5AAA-40A6-A430-740C1B3D9508}"/>
            </a:ext>
          </a:extLst>
        </xdr:cNvPr>
        <xdr:cNvSpPr>
          <a:spLocks noChangeShapeType="1"/>
        </xdr:cNvSpPr>
      </xdr:nvSpPr>
      <xdr:spPr bwMode="auto">
        <a:xfrm>
          <a:off x="0" y="2733675"/>
          <a:ext cx="1504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0</xdr:colOff>
      <xdr:row>15</xdr:row>
      <xdr:rowOff>219075</xdr:rowOff>
    </xdr:to>
    <xdr:sp macro="" textlink="">
      <xdr:nvSpPr>
        <xdr:cNvPr id="7413" name="Line 1">
          <a:extLst>
            <a:ext uri="{FF2B5EF4-FFF2-40B4-BE49-F238E27FC236}">
              <a16:creationId xmlns:a16="http://schemas.microsoft.com/office/drawing/2014/main" id="{85A7D0DE-29BB-4D9C-905E-2F450725DA0E}"/>
            </a:ext>
          </a:extLst>
        </xdr:cNvPr>
        <xdr:cNvSpPr>
          <a:spLocks noChangeShapeType="1"/>
        </xdr:cNvSpPr>
      </xdr:nvSpPr>
      <xdr:spPr bwMode="auto">
        <a:xfrm>
          <a:off x="0" y="2733675"/>
          <a:ext cx="1504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zoomScaleSheetLayoutView="90" workbookViewId="0"/>
  </sheetViews>
  <sheetFormatPr defaultColWidth="8" defaultRowHeight="12.75"/>
  <cols>
    <col min="1" max="3" width="3.5" style="2" customWidth="1"/>
    <col min="4" max="4" width="7.625" style="2" customWidth="1"/>
    <col min="5" max="7" width="7.625" style="2" hidden="1" customWidth="1"/>
    <col min="8" max="8" width="8" style="2" bestFit="1" customWidth="1"/>
    <col min="9" max="9" width="8.375" style="2" customWidth="1"/>
    <col min="10" max="10" width="7" style="2" bestFit="1" customWidth="1"/>
    <col min="11" max="11" width="6.75" style="2" customWidth="1"/>
    <col min="12" max="12" width="8.375" style="2" customWidth="1"/>
    <col min="13" max="14" width="6.75" style="2" customWidth="1"/>
    <col min="15" max="15" width="8.375" style="2" customWidth="1"/>
    <col min="16" max="16" width="7.125" style="2" customWidth="1"/>
    <col min="17" max="17" width="8" style="2" customWidth="1"/>
    <col min="18" max="18" width="10.25" style="2" customWidth="1"/>
    <col min="19" max="16384" width="8" style="2"/>
  </cols>
  <sheetData>
    <row r="1" spans="1:21" ht="21" customHeight="1">
      <c r="A1" s="15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s="8" customFormat="1" ht="21.75" customHeight="1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s="45" customFormat="1" ht="17.25">
      <c r="A3" s="10" t="s">
        <v>40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21" s="45" customFormat="1" ht="17.25">
      <c r="A4" s="10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1" s="8" customFormat="1" ht="14.25">
      <c r="A5" s="85" t="s">
        <v>62</v>
      </c>
      <c r="B5" s="86"/>
      <c r="C5" s="85"/>
      <c r="D5" s="85"/>
      <c r="E5" s="85"/>
      <c r="F5" s="85"/>
      <c r="G5" s="85"/>
      <c r="H5" s="85"/>
      <c r="I5" s="85"/>
      <c r="J5" s="85"/>
      <c r="K5" s="85"/>
      <c r="L5" s="11"/>
      <c r="M5" s="11"/>
      <c r="N5" s="11"/>
      <c r="O5" s="11"/>
      <c r="P5" s="11"/>
      <c r="R5" s="9"/>
      <c r="S5" s="9"/>
      <c r="T5" s="9"/>
      <c r="U5" s="9"/>
    </row>
    <row r="6" spans="1:21" ht="14.25">
      <c r="K6" s="3"/>
      <c r="N6" s="27"/>
      <c r="P6" s="28" t="s">
        <v>30</v>
      </c>
      <c r="S6" s="49"/>
      <c r="T6" s="16"/>
      <c r="U6" s="16"/>
    </row>
    <row r="7" spans="1:21" ht="30" customHeight="1">
      <c r="A7" s="135" t="s">
        <v>14</v>
      </c>
      <c r="B7" s="136"/>
      <c r="C7" s="136"/>
      <c r="D7" s="137"/>
      <c r="E7" s="144" t="s">
        <v>37</v>
      </c>
      <c r="F7" s="145"/>
      <c r="G7" s="145"/>
      <c r="H7" s="146" t="s">
        <v>60</v>
      </c>
      <c r="I7" s="147"/>
      <c r="J7" s="148"/>
      <c r="K7" s="149" t="s">
        <v>61</v>
      </c>
      <c r="L7" s="150"/>
      <c r="M7" s="151"/>
      <c r="N7" s="149" t="s">
        <v>69</v>
      </c>
      <c r="O7" s="150"/>
      <c r="P7" s="151"/>
      <c r="R7" s="49"/>
      <c r="S7" s="50"/>
      <c r="U7" s="16"/>
    </row>
    <row r="8" spans="1:21" ht="30" customHeight="1">
      <c r="A8" s="138"/>
      <c r="B8" s="139"/>
      <c r="C8" s="139"/>
      <c r="D8" s="140"/>
      <c r="E8" s="152" t="s">
        <v>15</v>
      </c>
      <c r="F8" s="128" t="s">
        <v>16</v>
      </c>
      <c r="G8" s="78"/>
      <c r="H8" s="152" t="s">
        <v>15</v>
      </c>
      <c r="I8" s="128" t="s">
        <v>16</v>
      </c>
      <c r="J8" s="17"/>
      <c r="K8" s="130" t="s">
        <v>15</v>
      </c>
      <c r="L8" s="128" t="s">
        <v>16</v>
      </c>
      <c r="M8" s="17"/>
      <c r="N8" s="130" t="s">
        <v>15</v>
      </c>
      <c r="O8" s="128" t="s">
        <v>16</v>
      </c>
      <c r="P8" s="17"/>
      <c r="R8" s="49"/>
      <c r="S8" s="50"/>
      <c r="U8" s="16"/>
    </row>
    <row r="9" spans="1:21" ht="30" customHeight="1">
      <c r="A9" s="141"/>
      <c r="B9" s="142"/>
      <c r="C9" s="142"/>
      <c r="D9" s="143"/>
      <c r="E9" s="153"/>
      <c r="F9" s="129"/>
      <c r="G9" s="79" t="s">
        <v>31</v>
      </c>
      <c r="H9" s="153"/>
      <c r="I9" s="129"/>
      <c r="J9" s="39" t="s">
        <v>31</v>
      </c>
      <c r="K9" s="131"/>
      <c r="L9" s="129"/>
      <c r="M9" s="39" t="s">
        <v>31</v>
      </c>
      <c r="N9" s="131"/>
      <c r="O9" s="129"/>
      <c r="P9" s="39" t="s">
        <v>31</v>
      </c>
      <c r="R9" s="16"/>
      <c r="S9" s="16"/>
      <c r="T9" s="16"/>
      <c r="U9" s="16"/>
    </row>
    <row r="10" spans="1:21" ht="30" customHeight="1">
      <c r="A10" s="117" t="s">
        <v>3</v>
      </c>
      <c r="B10" s="120" t="s">
        <v>6</v>
      </c>
      <c r="C10" s="120"/>
      <c r="D10" s="132"/>
      <c r="E10" s="51">
        <v>21695</v>
      </c>
      <c r="F10" s="30">
        <v>21695</v>
      </c>
      <c r="G10" s="80"/>
      <c r="H10" s="107">
        <v>16165</v>
      </c>
      <c r="I10" s="59">
        <v>32330</v>
      </c>
      <c r="J10" s="35">
        <f t="shared" ref="J10:J15" si="0">ROUND(I10/F10*100,1)</f>
        <v>149</v>
      </c>
      <c r="K10" s="60">
        <v>15343</v>
      </c>
      <c r="L10" s="59">
        <v>30685</v>
      </c>
      <c r="M10" s="35">
        <f t="shared" ref="M10:M15" si="1">ROUND(L10/I10*100,1)</f>
        <v>94.9</v>
      </c>
      <c r="N10" s="60">
        <v>14762</v>
      </c>
      <c r="O10" s="59">
        <v>29524</v>
      </c>
      <c r="P10" s="35">
        <f>ROUND(O10/L10*100,1)</f>
        <v>96.2</v>
      </c>
      <c r="Q10" s="61"/>
      <c r="R10" s="62"/>
      <c r="S10" s="16"/>
      <c r="T10" s="16"/>
      <c r="U10" s="16"/>
    </row>
    <row r="11" spans="1:21" ht="30" customHeight="1">
      <c r="A11" s="118"/>
      <c r="B11" s="122" t="s">
        <v>17</v>
      </c>
      <c r="C11" s="122"/>
      <c r="D11" s="133"/>
      <c r="E11" s="52">
        <v>973</v>
      </c>
      <c r="F11" s="22">
        <v>1168</v>
      </c>
      <c r="G11" s="81"/>
      <c r="H11" s="108">
        <v>668</v>
      </c>
      <c r="I11" s="63">
        <v>1336</v>
      </c>
      <c r="J11" s="36">
        <f t="shared" si="0"/>
        <v>114.4</v>
      </c>
      <c r="K11" s="64">
        <v>655</v>
      </c>
      <c r="L11" s="63">
        <v>1310</v>
      </c>
      <c r="M11" s="36">
        <f t="shared" si="1"/>
        <v>98.1</v>
      </c>
      <c r="N11" s="64">
        <v>637</v>
      </c>
      <c r="O11" s="63">
        <v>1274</v>
      </c>
      <c r="P11" s="36">
        <f t="shared" ref="P11:P25" si="2">ROUND(O11/L11*100,1)</f>
        <v>97.3</v>
      </c>
      <c r="Q11" s="61"/>
      <c r="R11" s="62"/>
      <c r="S11" s="16"/>
      <c r="T11" s="16"/>
      <c r="U11" s="16"/>
    </row>
    <row r="12" spans="1:21" ht="30" customHeight="1">
      <c r="A12" s="118"/>
      <c r="B12" s="122" t="s">
        <v>18</v>
      </c>
      <c r="C12" s="122"/>
      <c r="D12" s="133"/>
      <c r="E12" s="52">
        <v>4950</v>
      </c>
      <c r="F12" s="22">
        <v>7920</v>
      </c>
      <c r="G12" s="81"/>
      <c r="H12" s="108">
        <v>6431</v>
      </c>
      <c r="I12" s="63">
        <v>15434</v>
      </c>
      <c r="J12" s="36">
        <f t="shared" si="0"/>
        <v>194.9</v>
      </c>
      <c r="K12" s="64">
        <v>6742</v>
      </c>
      <c r="L12" s="63">
        <v>16181</v>
      </c>
      <c r="M12" s="36">
        <f t="shared" si="1"/>
        <v>104.8</v>
      </c>
      <c r="N12" s="64">
        <v>7011</v>
      </c>
      <c r="O12" s="63">
        <v>16826</v>
      </c>
      <c r="P12" s="36">
        <f t="shared" si="2"/>
        <v>104</v>
      </c>
      <c r="Q12" s="61"/>
      <c r="R12" s="62"/>
      <c r="S12" s="16"/>
      <c r="T12" s="16"/>
      <c r="U12" s="16"/>
    </row>
    <row r="13" spans="1:21" ht="30" customHeight="1">
      <c r="A13" s="118"/>
      <c r="B13" s="122" t="s">
        <v>19</v>
      </c>
      <c r="C13" s="125"/>
      <c r="D13" s="134"/>
      <c r="E13" s="52">
        <v>85</v>
      </c>
      <c r="F13" s="22">
        <v>212</v>
      </c>
      <c r="G13" s="82"/>
      <c r="H13" s="108">
        <v>99</v>
      </c>
      <c r="I13" s="63">
        <v>366</v>
      </c>
      <c r="J13" s="36">
        <f t="shared" si="0"/>
        <v>172.6</v>
      </c>
      <c r="K13" s="64">
        <v>115</v>
      </c>
      <c r="L13" s="63">
        <v>425</v>
      </c>
      <c r="M13" s="36">
        <f t="shared" si="1"/>
        <v>116.1</v>
      </c>
      <c r="N13" s="64">
        <v>134</v>
      </c>
      <c r="O13" s="63">
        <v>496</v>
      </c>
      <c r="P13" s="36">
        <f t="shared" si="2"/>
        <v>116.7</v>
      </c>
      <c r="Q13" s="61"/>
      <c r="R13" s="62"/>
      <c r="S13" s="16"/>
      <c r="T13" s="16"/>
      <c r="U13" s="16"/>
    </row>
    <row r="14" spans="1:21" ht="30" customHeight="1">
      <c r="A14" s="119"/>
      <c r="B14" s="126" t="s">
        <v>20</v>
      </c>
      <c r="C14" s="127"/>
      <c r="D14" s="127"/>
      <c r="E14" s="54">
        <v>27703</v>
      </c>
      <c r="F14" s="22">
        <v>30995</v>
      </c>
      <c r="G14" s="57"/>
      <c r="H14" s="109">
        <f>SUM(H10:H13)</f>
        <v>23363</v>
      </c>
      <c r="I14" s="19">
        <f>SUM(I10:I13)</f>
        <v>49466</v>
      </c>
      <c r="J14" s="37">
        <f t="shared" si="0"/>
        <v>159.6</v>
      </c>
      <c r="K14" s="47">
        <f>SUM(K10:K13)</f>
        <v>22855</v>
      </c>
      <c r="L14" s="19">
        <f>SUM(L10:L13)</f>
        <v>48601</v>
      </c>
      <c r="M14" s="37">
        <f t="shared" si="1"/>
        <v>98.3</v>
      </c>
      <c r="N14" s="47">
        <f>SUM(N10:N13)</f>
        <v>22544</v>
      </c>
      <c r="O14" s="19">
        <f>SUM(O10:O13)</f>
        <v>48120</v>
      </c>
      <c r="P14" s="37">
        <f t="shared" si="2"/>
        <v>99</v>
      </c>
      <c r="Q14" s="61"/>
      <c r="R14" s="62"/>
      <c r="S14" s="16"/>
      <c r="T14" s="16"/>
      <c r="U14" s="16"/>
    </row>
    <row r="15" spans="1:21" ht="30" customHeight="1">
      <c r="A15" s="117" t="s">
        <v>4</v>
      </c>
      <c r="B15" s="120" t="s">
        <v>7</v>
      </c>
      <c r="C15" s="121"/>
      <c r="D15" s="121"/>
      <c r="E15" s="51">
        <v>3318</v>
      </c>
      <c r="F15" s="30">
        <v>7973</v>
      </c>
      <c r="G15" s="83"/>
      <c r="H15" s="107">
        <v>3097</v>
      </c>
      <c r="I15" s="59">
        <v>11149</v>
      </c>
      <c r="J15" s="35">
        <f t="shared" si="0"/>
        <v>139.80000000000001</v>
      </c>
      <c r="K15" s="60">
        <v>3091</v>
      </c>
      <c r="L15" s="59">
        <v>11127</v>
      </c>
      <c r="M15" s="35">
        <f t="shared" si="1"/>
        <v>99.8</v>
      </c>
      <c r="N15" s="60">
        <v>3136</v>
      </c>
      <c r="O15" s="59">
        <v>11289</v>
      </c>
      <c r="P15" s="35">
        <f>ROUND(O15/L15*100,1)</f>
        <v>101.5</v>
      </c>
      <c r="Q15" s="61"/>
      <c r="R15" s="62"/>
      <c r="S15" s="16"/>
      <c r="T15" s="16"/>
      <c r="U15" s="16"/>
    </row>
    <row r="16" spans="1:21" ht="30" customHeight="1">
      <c r="A16" s="118"/>
      <c r="B16" s="122" t="s">
        <v>8</v>
      </c>
      <c r="C16" s="122"/>
      <c r="D16" s="122"/>
      <c r="E16" s="52">
        <v>0</v>
      </c>
      <c r="F16" s="22">
        <v>0</v>
      </c>
      <c r="G16" s="81"/>
      <c r="H16" s="108">
        <v>0</v>
      </c>
      <c r="I16" s="63">
        <v>0</v>
      </c>
      <c r="J16" s="36">
        <v>0</v>
      </c>
      <c r="K16" s="64">
        <v>0</v>
      </c>
      <c r="L16" s="63">
        <v>0</v>
      </c>
      <c r="M16" s="36">
        <v>0</v>
      </c>
      <c r="N16" s="64">
        <v>0</v>
      </c>
      <c r="O16" s="63">
        <v>0</v>
      </c>
      <c r="P16" s="36">
        <v>0</v>
      </c>
      <c r="Q16" s="61"/>
      <c r="R16" s="62"/>
      <c r="S16" s="16"/>
      <c r="T16" s="16"/>
      <c r="U16" s="16"/>
    </row>
    <row r="17" spans="1:21" ht="30" customHeight="1">
      <c r="A17" s="118"/>
      <c r="B17" s="123" t="s">
        <v>5</v>
      </c>
      <c r="C17" s="123" t="s">
        <v>1</v>
      </c>
      <c r="D17" s="18" t="s">
        <v>9</v>
      </c>
      <c r="E17" s="53">
        <v>11</v>
      </c>
      <c r="F17" s="23">
        <v>61</v>
      </c>
      <c r="G17" s="84"/>
      <c r="H17" s="110">
        <v>13</v>
      </c>
      <c r="I17" s="65">
        <v>83</v>
      </c>
      <c r="J17" s="36">
        <f t="shared" ref="J17:J25" si="3">ROUND(I17/F17*100,1)</f>
        <v>136.1</v>
      </c>
      <c r="K17" s="66">
        <v>14</v>
      </c>
      <c r="L17" s="65">
        <v>91</v>
      </c>
      <c r="M17" s="36">
        <f t="shared" ref="M17:M25" si="4">ROUND(L17/I17*100,1)</f>
        <v>109.6</v>
      </c>
      <c r="N17" s="66">
        <v>12</v>
      </c>
      <c r="O17" s="65">
        <v>77</v>
      </c>
      <c r="P17" s="36">
        <f t="shared" si="2"/>
        <v>84.6</v>
      </c>
      <c r="Q17" s="61"/>
      <c r="R17" s="62"/>
      <c r="S17" s="16"/>
      <c r="T17" s="16"/>
      <c r="U17" s="16"/>
    </row>
    <row r="18" spans="1:21" ht="30" customHeight="1">
      <c r="A18" s="118"/>
      <c r="B18" s="124"/>
      <c r="C18" s="123"/>
      <c r="D18" s="18" t="s">
        <v>10</v>
      </c>
      <c r="E18" s="52">
        <v>17927</v>
      </c>
      <c r="F18" s="22">
        <v>129074</v>
      </c>
      <c r="G18" s="84"/>
      <c r="H18" s="108">
        <v>21117</v>
      </c>
      <c r="I18" s="63">
        <v>194717</v>
      </c>
      <c r="J18" s="36">
        <f t="shared" si="3"/>
        <v>150.9</v>
      </c>
      <c r="K18" s="64">
        <v>21402</v>
      </c>
      <c r="L18" s="63">
        <v>203010</v>
      </c>
      <c r="M18" s="36">
        <f t="shared" si="4"/>
        <v>104.3</v>
      </c>
      <c r="N18" s="64">
        <v>21858</v>
      </c>
      <c r="O18" s="63">
        <v>213424</v>
      </c>
      <c r="P18" s="36">
        <f t="shared" si="2"/>
        <v>105.1</v>
      </c>
      <c r="Q18" s="61"/>
      <c r="R18" s="62"/>
      <c r="S18" s="16"/>
      <c r="T18" s="16"/>
      <c r="U18" s="16"/>
    </row>
    <row r="19" spans="1:21" ht="30" customHeight="1">
      <c r="A19" s="118"/>
      <c r="B19" s="124"/>
      <c r="C19" s="123" t="s">
        <v>11</v>
      </c>
      <c r="D19" s="18" t="s">
        <v>9</v>
      </c>
      <c r="E19" s="52">
        <v>491</v>
      </c>
      <c r="F19" s="22">
        <v>1473</v>
      </c>
      <c r="G19" s="84"/>
      <c r="H19" s="108">
        <v>637</v>
      </c>
      <c r="I19" s="63">
        <v>2233</v>
      </c>
      <c r="J19" s="36">
        <f t="shared" si="3"/>
        <v>151.6</v>
      </c>
      <c r="K19" s="64">
        <v>697</v>
      </c>
      <c r="L19" s="63">
        <v>2483</v>
      </c>
      <c r="M19" s="36">
        <f t="shared" si="4"/>
        <v>111.2</v>
      </c>
      <c r="N19" s="64">
        <v>910</v>
      </c>
      <c r="O19" s="63">
        <v>3261</v>
      </c>
      <c r="P19" s="36">
        <f t="shared" si="2"/>
        <v>131.30000000000001</v>
      </c>
      <c r="Q19" s="61"/>
      <c r="R19" s="61"/>
    </row>
    <row r="20" spans="1:21" ht="30" customHeight="1">
      <c r="A20" s="118"/>
      <c r="B20" s="124"/>
      <c r="C20" s="123"/>
      <c r="D20" s="18" t="s">
        <v>10</v>
      </c>
      <c r="E20" s="52">
        <v>6688</v>
      </c>
      <c r="F20" s="22">
        <v>26752</v>
      </c>
      <c r="G20" s="84"/>
      <c r="H20" s="108">
        <v>6053</v>
      </c>
      <c r="I20" s="63">
        <v>29083</v>
      </c>
      <c r="J20" s="36">
        <f t="shared" si="3"/>
        <v>108.7</v>
      </c>
      <c r="K20" s="64">
        <v>6000</v>
      </c>
      <c r="L20" s="63">
        <v>29303</v>
      </c>
      <c r="M20" s="36">
        <f t="shared" si="4"/>
        <v>100.8</v>
      </c>
      <c r="N20" s="64">
        <v>6008</v>
      </c>
      <c r="O20" s="63">
        <v>29632</v>
      </c>
      <c r="P20" s="36">
        <f t="shared" si="2"/>
        <v>101.1</v>
      </c>
      <c r="Q20" s="61"/>
      <c r="R20" s="61"/>
    </row>
    <row r="21" spans="1:21" ht="30" customHeight="1">
      <c r="A21" s="118"/>
      <c r="B21" s="122" t="s">
        <v>21</v>
      </c>
      <c r="C21" s="125"/>
      <c r="D21" s="125"/>
      <c r="E21" s="52">
        <v>23</v>
      </c>
      <c r="F21" s="22">
        <v>37</v>
      </c>
      <c r="G21" s="82"/>
      <c r="H21" s="108">
        <v>41</v>
      </c>
      <c r="I21" s="63">
        <v>98</v>
      </c>
      <c r="J21" s="36">
        <f t="shared" si="3"/>
        <v>264.89999999999998</v>
      </c>
      <c r="K21" s="64">
        <v>39</v>
      </c>
      <c r="L21" s="63">
        <v>94</v>
      </c>
      <c r="M21" s="36">
        <f t="shared" si="4"/>
        <v>95.9</v>
      </c>
      <c r="N21" s="64">
        <v>50</v>
      </c>
      <c r="O21" s="63">
        <v>120</v>
      </c>
      <c r="P21" s="36">
        <f t="shared" si="2"/>
        <v>127.7</v>
      </c>
      <c r="Q21" s="61"/>
      <c r="R21" s="61"/>
    </row>
    <row r="22" spans="1:21" ht="30" customHeight="1">
      <c r="A22" s="118"/>
      <c r="B22" s="122" t="s">
        <v>13</v>
      </c>
      <c r="C22" s="125"/>
      <c r="D22" s="125"/>
      <c r="E22" s="52">
        <v>97</v>
      </c>
      <c r="F22" s="22">
        <v>456</v>
      </c>
      <c r="G22" s="82"/>
      <c r="H22" s="108">
        <v>76</v>
      </c>
      <c r="I22" s="63">
        <v>449</v>
      </c>
      <c r="J22" s="36">
        <f t="shared" si="3"/>
        <v>98.5</v>
      </c>
      <c r="K22" s="64">
        <v>76</v>
      </c>
      <c r="L22" s="63">
        <v>448</v>
      </c>
      <c r="M22" s="36">
        <f t="shared" si="4"/>
        <v>99.8</v>
      </c>
      <c r="N22" s="64">
        <v>71</v>
      </c>
      <c r="O22" s="63">
        <v>419</v>
      </c>
      <c r="P22" s="36">
        <f t="shared" si="2"/>
        <v>93.5</v>
      </c>
      <c r="Q22" s="61"/>
      <c r="R22" s="61"/>
    </row>
    <row r="23" spans="1:21" ht="30" customHeight="1">
      <c r="A23" s="119"/>
      <c r="B23" s="126" t="s">
        <v>20</v>
      </c>
      <c r="C23" s="127"/>
      <c r="D23" s="127"/>
      <c r="E23" s="54">
        <v>28555</v>
      </c>
      <c r="F23" s="55">
        <v>165826</v>
      </c>
      <c r="G23" s="57"/>
      <c r="H23" s="109">
        <f>SUM(H15:H22)</f>
        <v>31034</v>
      </c>
      <c r="I23" s="19">
        <f>SUM(I15:I22)</f>
        <v>237812</v>
      </c>
      <c r="J23" s="37">
        <f t="shared" si="3"/>
        <v>143.4</v>
      </c>
      <c r="K23" s="47">
        <f>SUM(K15:K22)</f>
        <v>31319</v>
      </c>
      <c r="L23" s="19">
        <f>SUM(L15:L22)</f>
        <v>246556</v>
      </c>
      <c r="M23" s="37">
        <f t="shared" si="4"/>
        <v>103.7</v>
      </c>
      <c r="N23" s="47">
        <f>SUM(N15:N22)</f>
        <v>32045</v>
      </c>
      <c r="O23" s="19">
        <f>SUM(O15:O22)</f>
        <v>258222</v>
      </c>
      <c r="P23" s="37">
        <f t="shared" si="2"/>
        <v>104.7</v>
      </c>
      <c r="Q23" s="61"/>
      <c r="R23" s="61"/>
    </row>
    <row r="24" spans="1:21" ht="30" customHeight="1">
      <c r="A24" s="112" t="s">
        <v>22</v>
      </c>
      <c r="B24" s="113"/>
      <c r="C24" s="113"/>
      <c r="D24" s="114"/>
      <c r="E24" s="56">
        <v>2451</v>
      </c>
      <c r="F24" s="24">
        <v>9804</v>
      </c>
      <c r="G24" s="76"/>
      <c r="H24" s="111">
        <v>2572</v>
      </c>
      <c r="I24" s="20">
        <v>15432</v>
      </c>
      <c r="J24" s="37">
        <f t="shared" si="3"/>
        <v>157.4</v>
      </c>
      <c r="K24" s="26">
        <v>2696</v>
      </c>
      <c r="L24" s="20">
        <v>16176</v>
      </c>
      <c r="M24" s="37">
        <f t="shared" si="4"/>
        <v>104.8</v>
      </c>
      <c r="N24" s="26">
        <v>4024</v>
      </c>
      <c r="O24" s="20">
        <v>24144</v>
      </c>
      <c r="P24" s="37">
        <f t="shared" si="2"/>
        <v>149.30000000000001</v>
      </c>
      <c r="Q24" s="61"/>
      <c r="R24" s="61"/>
    </row>
    <row r="25" spans="1:21" ht="30" customHeight="1">
      <c r="A25" s="115" t="s">
        <v>2</v>
      </c>
      <c r="B25" s="116"/>
      <c r="C25" s="116"/>
      <c r="D25" s="116"/>
      <c r="E25" s="56">
        <v>58713</v>
      </c>
      <c r="F25" s="24">
        <f>F24+F14+F23</f>
        <v>206625</v>
      </c>
      <c r="G25" s="58"/>
      <c r="H25" s="111">
        <f>H14+H23+H24</f>
        <v>56969</v>
      </c>
      <c r="I25" s="20">
        <f>I14+I23+I24</f>
        <v>302710</v>
      </c>
      <c r="J25" s="38">
        <f t="shared" si="3"/>
        <v>146.5</v>
      </c>
      <c r="K25" s="20">
        <f>K14+K23+K24</f>
        <v>56870</v>
      </c>
      <c r="L25" s="20">
        <f>L14+L23+L24</f>
        <v>311333</v>
      </c>
      <c r="M25" s="38">
        <f t="shared" si="4"/>
        <v>102.8</v>
      </c>
      <c r="N25" s="20">
        <f>N14+N23+N24</f>
        <v>58613</v>
      </c>
      <c r="O25" s="20">
        <f>O14+O23+O24</f>
        <v>330486</v>
      </c>
      <c r="P25" s="38">
        <f t="shared" si="2"/>
        <v>106.2</v>
      </c>
      <c r="Q25" s="61"/>
      <c r="R25" s="61"/>
    </row>
    <row r="26" spans="1:21">
      <c r="A26" s="3"/>
      <c r="B26" s="3"/>
      <c r="C26" s="3"/>
      <c r="D26" s="3"/>
      <c r="E26" s="3"/>
      <c r="F26" s="3"/>
      <c r="G26" s="3"/>
      <c r="I26" s="21"/>
      <c r="P26" s="29"/>
    </row>
  </sheetData>
  <mergeCells count="30">
    <mergeCell ref="A7:D9"/>
    <mergeCell ref="E7:G7"/>
    <mergeCell ref="H7:J7"/>
    <mergeCell ref="K7:M7"/>
    <mergeCell ref="N7:P7"/>
    <mergeCell ref="E8:E9"/>
    <mergeCell ref="F8:F9"/>
    <mergeCell ref="H8:H9"/>
    <mergeCell ref="I8:I9"/>
    <mergeCell ref="K8:K9"/>
    <mergeCell ref="B23:D23"/>
    <mergeCell ref="L8:L9"/>
    <mergeCell ref="N8:N9"/>
    <mergeCell ref="O8:O9"/>
    <mergeCell ref="A10:A14"/>
    <mergeCell ref="B10:D10"/>
    <mergeCell ref="B11:D11"/>
    <mergeCell ref="B12:D12"/>
    <mergeCell ref="B13:D13"/>
    <mergeCell ref="B14:D14"/>
    <mergeCell ref="A24:D24"/>
    <mergeCell ref="A25:D25"/>
    <mergeCell ref="A15:A23"/>
    <mergeCell ref="B15:D15"/>
    <mergeCell ref="B16:D16"/>
    <mergeCell ref="B17:B20"/>
    <mergeCell ref="C17:C18"/>
    <mergeCell ref="C19:C20"/>
    <mergeCell ref="B21:D21"/>
    <mergeCell ref="B22:D22"/>
  </mergeCells>
  <phoneticPr fontId="14"/>
  <printOptions gridLinesSet="0"/>
  <pageMargins left="0.59055118110236227" right="0.35433070866141736" top="0.86614173228346458" bottom="0.59055118110236227" header="0.62992125984251968" footer="0.31496062992125984"/>
  <pageSetup paperSize="9" firstPageNumber="48" pageOrder="overThenDown" orientation="portrait" blackAndWhite="1" useFirstPageNumber="1" horizontalDpi="300" verticalDpi="300" r:id="rId1"/>
  <headerFooter scaleWithDoc="0" alignWithMargins="0">
    <oddFooter>&amp;C&amp;"ＭＳ 明朝,標準"－21－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100" workbookViewId="0"/>
  </sheetViews>
  <sheetFormatPr defaultColWidth="8" defaultRowHeight="12.75"/>
  <cols>
    <col min="1" max="1" width="8.125" style="4" customWidth="1"/>
    <col min="2" max="2" width="11.625" style="4" customWidth="1"/>
    <col min="3" max="4" width="7.375" style="4" customWidth="1"/>
    <col min="5" max="5" width="8.375" style="4" customWidth="1"/>
    <col min="6" max="7" width="7.375" style="4" customWidth="1"/>
    <col min="8" max="8" width="7.875" style="4" customWidth="1"/>
    <col min="9" max="10" width="7.375" style="106" customWidth="1"/>
    <col min="11" max="11" width="7.875" style="106" customWidth="1"/>
    <col min="12" max="12" width="3.5" style="4" customWidth="1"/>
    <col min="13" max="14" width="8" style="4" customWidth="1"/>
    <col min="15" max="15" width="9.375" style="4" bestFit="1" customWidth="1"/>
    <col min="16" max="16" width="8" style="4" customWidth="1"/>
    <col min="17" max="17" width="10" style="4" bestFit="1" customWidth="1"/>
    <col min="18" max="18" width="12.125" style="4" bestFit="1" customWidth="1"/>
    <col min="19" max="19" width="10.375" style="4" customWidth="1"/>
    <col min="20" max="16384" width="8" style="4"/>
  </cols>
  <sheetData>
    <row r="1" spans="1:24" ht="14.25">
      <c r="A1" s="99" t="s">
        <v>44</v>
      </c>
      <c r="B1" s="100"/>
      <c r="C1" s="67"/>
      <c r="D1" s="67"/>
      <c r="E1" s="67"/>
      <c r="F1" s="67"/>
      <c r="G1" s="67"/>
      <c r="H1" s="67"/>
      <c r="I1" s="67"/>
      <c r="J1" s="67"/>
      <c r="K1" s="67"/>
      <c r="L1" s="5"/>
    </row>
    <row r="2" spans="1:24" ht="12" customHeight="1">
      <c r="A2" s="99"/>
      <c r="B2" s="100"/>
      <c r="C2" s="67"/>
      <c r="D2" s="67"/>
      <c r="E2" s="67"/>
      <c r="F2" s="67"/>
      <c r="G2" s="67"/>
      <c r="H2" s="67"/>
      <c r="I2" s="67"/>
      <c r="J2" s="67"/>
      <c r="K2" s="67"/>
      <c r="L2" s="5"/>
    </row>
    <row r="3" spans="1:24" ht="18" customHeight="1">
      <c r="A3" s="179" t="s">
        <v>41</v>
      </c>
      <c r="B3" s="181"/>
      <c r="C3" s="179" t="s">
        <v>63</v>
      </c>
      <c r="D3" s="180"/>
      <c r="E3" s="181"/>
      <c r="F3" s="179" t="s">
        <v>59</v>
      </c>
      <c r="G3" s="180"/>
      <c r="H3" s="181"/>
      <c r="I3" s="179" t="s">
        <v>70</v>
      </c>
      <c r="J3" s="180"/>
      <c r="K3" s="181"/>
      <c r="L3" s="6"/>
    </row>
    <row r="4" spans="1:24" ht="18" customHeight="1">
      <c r="A4" s="182"/>
      <c r="B4" s="184"/>
      <c r="C4" s="182"/>
      <c r="D4" s="183"/>
      <c r="E4" s="184"/>
      <c r="F4" s="182"/>
      <c r="G4" s="183"/>
      <c r="H4" s="184"/>
      <c r="I4" s="182"/>
      <c r="J4" s="183"/>
      <c r="K4" s="184"/>
      <c r="L4" s="6"/>
    </row>
    <row r="5" spans="1:24" ht="19.5" customHeight="1">
      <c r="A5" s="154" t="s">
        <v>43</v>
      </c>
      <c r="B5" s="155"/>
      <c r="C5" s="202">
        <v>3396400</v>
      </c>
      <c r="D5" s="203"/>
      <c r="E5" s="204"/>
      <c r="F5" s="167">
        <v>14131500</v>
      </c>
      <c r="G5" s="168"/>
      <c r="H5" s="169"/>
      <c r="I5" s="167">
        <v>14712500</v>
      </c>
      <c r="J5" s="168"/>
      <c r="K5" s="169"/>
      <c r="L5" s="6"/>
      <c r="O5"/>
      <c r="P5"/>
      <c r="Q5"/>
      <c r="R5"/>
      <c r="S5"/>
      <c r="T5"/>
      <c r="U5"/>
      <c r="V5"/>
      <c r="W5"/>
      <c r="X5"/>
    </row>
    <row r="6" spans="1:24" ht="19.5" customHeight="1">
      <c r="A6" s="13" t="s">
        <v>0</v>
      </c>
      <c r="B6" s="33" t="s">
        <v>32</v>
      </c>
      <c r="C6" s="172" t="s">
        <v>42</v>
      </c>
      <c r="D6" s="173"/>
      <c r="E6" s="174"/>
      <c r="F6" s="172">
        <f t="shared" ref="F6:K6" si="0">ROUND(F5/C5*100,1)</f>
        <v>416.1</v>
      </c>
      <c r="G6" s="173" t="e">
        <f t="shared" si="0"/>
        <v>#DIV/0!</v>
      </c>
      <c r="H6" s="174" t="e">
        <f t="shared" si="0"/>
        <v>#DIV/0!</v>
      </c>
      <c r="I6" s="172">
        <f t="shared" si="0"/>
        <v>104.1</v>
      </c>
      <c r="J6" s="173" t="e">
        <f t="shared" si="0"/>
        <v>#DIV/0!</v>
      </c>
      <c r="K6" s="174" t="e">
        <f t="shared" si="0"/>
        <v>#DIV/0!</v>
      </c>
      <c r="L6" s="6"/>
      <c r="O6"/>
      <c r="P6"/>
      <c r="Q6"/>
      <c r="R6"/>
      <c r="S6"/>
      <c r="T6"/>
      <c r="U6"/>
      <c r="V6"/>
      <c r="W6"/>
      <c r="X6"/>
    </row>
    <row r="7" spans="1:24" ht="15" customHeight="1">
      <c r="A7" s="96" t="s">
        <v>66</v>
      </c>
      <c r="B7" s="96"/>
      <c r="C7" s="68"/>
      <c r="D7" s="68"/>
      <c r="E7" s="68"/>
      <c r="F7" s="68"/>
      <c r="G7" s="69"/>
      <c r="H7" s="69"/>
      <c r="I7" s="68"/>
      <c r="J7" s="69"/>
      <c r="K7" s="69"/>
      <c r="L7" s="5"/>
      <c r="O7"/>
      <c r="P7"/>
      <c r="Q7"/>
      <c r="R7"/>
      <c r="S7"/>
      <c r="T7"/>
      <c r="U7"/>
      <c r="V7"/>
      <c r="W7"/>
      <c r="X7"/>
    </row>
    <row r="8" spans="1:24" ht="13.5">
      <c r="A8" s="97" t="s">
        <v>67</v>
      </c>
      <c r="B8" s="97"/>
      <c r="C8" s="67"/>
      <c r="D8" s="67"/>
      <c r="E8" s="67"/>
      <c r="F8" s="67"/>
      <c r="G8" s="67"/>
      <c r="H8" s="67"/>
      <c r="I8" s="67"/>
      <c r="J8" s="67"/>
      <c r="K8" s="67"/>
      <c r="L8" s="5"/>
      <c r="O8"/>
      <c r="P8"/>
      <c r="Q8"/>
      <c r="R8"/>
      <c r="S8"/>
      <c r="T8"/>
      <c r="U8"/>
      <c r="V8"/>
      <c r="W8"/>
      <c r="X8"/>
    </row>
    <row r="9" spans="1:24" ht="13.5">
      <c r="A9" s="97" t="s">
        <v>64</v>
      </c>
      <c r="B9" s="97"/>
      <c r="C9" s="67"/>
      <c r="D9" s="67"/>
      <c r="E9" s="67"/>
      <c r="F9" s="67"/>
      <c r="G9" s="67"/>
      <c r="H9" s="67"/>
      <c r="I9" s="67"/>
      <c r="J9" s="67"/>
      <c r="K9" s="67"/>
      <c r="L9" s="5"/>
      <c r="O9"/>
      <c r="P9"/>
      <c r="Q9"/>
      <c r="R9"/>
      <c r="S9"/>
      <c r="T9"/>
      <c r="U9"/>
      <c r="V9"/>
      <c r="W9"/>
      <c r="X9"/>
    </row>
    <row r="10" spans="1:24" ht="13.5">
      <c r="A10" s="96"/>
      <c r="B10" s="96"/>
      <c r="C10" s="68"/>
      <c r="D10" s="68"/>
      <c r="E10" s="68"/>
      <c r="F10" s="68"/>
      <c r="G10" s="69"/>
      <c r="H10" s="70"/>
      <c r="I10" s="68"/>
      <c r="J10" s="69"/>
      <c r="K10" s="70"/>
      <c r="L10" s="5"/>
      <c r="O10"/>
      <c r="P10"/>
      <c r="Q10"/>
      <c r="R10"/>
      <c r="S10"/>
      <c r="T10"/>
      <c r="U10"/>
      <c r="V10"/>
      <c r="W10"/>
      <c r="X10"/>
    </row>
    <row r="11" spans="1:24" ht="17.25">
      <c r="A11" s="101" t="s">
        <v>23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5"/>
    </row>
    <row r="12" spans="1:24" ht="15" customHeight="1">
      <c r="A12" s="101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5"/>
      <c r="N12" s="2"/>
    </row>
    <row r="13" spans="1:24" ht="14.25">
      <c r="A13" s="99" t="s">
        <v>46</v>
      </c>
      <c r="B13" s="100"/>
      <c r="C13" s="67"/>
      <c r="D13" s="67"/>
      <c r="E13" s="67"/>
      <c r="F13" s="67"/>
      <c r="G13" s="67"/>
      <c r="H13" s="67"/>
      <c r="I13" s="67"/>
      <c r="J13" s="67"/>
      <c r="K13" s="67"/>
      <c r="L13" s="5"/>
    </row>
    <row r="14" spans="1:24" ht="12" customHeight="1">
      <c r="A14" s="99"/>
      <c r="B14" s="100"/>
      <c r="C14" s="67"/>
      <c r="D14" s="67"/>
      <c r="E14" s="67"/>
      <c r="F14" s="67"/>
      <c r="G14" s="67"/>
      <c r="H14" s="67"/>
      <c r="I14" s="67"/>
      <c r="J14" s="67"/>
      <c r="K14" s="67"/>
      <c r="L14" s="5"/>
    </row>
    <row r="15" spans="1:24" ht="18" customHeight="1">
      <c r="A15" s="187" t="s">
        <v>47</v>
      </c>
      <c r="B15" s="188"/>
      <c r="C15" s="179" t="s">
        <v>58</v>
      </c>
      <c r="D15" s="180"/>
      <c r="E15" s="181"/>
      <c r="F15" s="179" t="s">
        <v>59</v>
      </c>
      <c r="G15" s="180"/>
      <c r="H15" s="181"/>
      <c r="I15" s="179" t="s">
        <v>70</v>
      </c>
      <c r="J15" s="180"/>
      <c r="K15" s="181"/>
      <c r="L15" s="6"/>
    </row>
    <row r="16" spans="1:24" ht="18" customHeight="1">
      <c r="A16" s="189" t="s">
        <v>48</v>
      </c>
      <c r="B16" s="190"/>
      <c r="C16" s="182"/>
      <c r="D16" s="183"/>
      <c r="E16" s="184"/>
      <c r="F16" s="182"/>
      <c r="G16" s="183"/>
      <c r="H16" s="184"/>
      <c r="I16" s="182"/>
      <c r="J16" s="183"/>
      <c r="K16" s="184"/>
      <c r="L16" s="6"/>
    </row>
    <row r="17" spans="1:24" ht="18" customHeight="1">
      <c r="A17" s="194" t="s">
        <v>49</v>
      </c>
      <c r="B17" s="195"/>
      <c r="C17" s="200" t="s">
        <v>50</v>
      </c>
      <c r="D17" s="201"/>
      <c r="E17" s="40">
        <v>5367</v>
      </c>
      <c r="F17" s="94"/>
      <c r="G17" s="95"/>
      <c r="H17" s="87"/>
      <c r="I17" s="94"/>
      <c r="J17" s="95"/>
      <c r="K17" s="87"/>
      <c r="L17" s="6"/>
    </row>
    <row r="18" spans="1:24" ht="18" customHeight="1">
      <c r="A18" s="198" t="s">
        <v>51</v>
      </c>
      <c r="B18" s="199"/>
      <c r="C18" s="185" t="s">
        <v>52</v>
      </c>
      <c r="D18" s="186"/>
      <c r="E18" s="41">
        <v>262138</v>
      </c>
      <c r="F18" s="185" t="s">
        <v>65</v>
      </c>
      <c r="G18" s="186"/>
      <c r="H18" s="40">
        <v>254217</v>
      </c>
      <c r="I18" s="185" t="s">
        <v>65</v>
      </c>
      <c r="J18" s="186"/>
      <c r="K18" s="40">
        <v>250450</v>
      </c>
      <c r="L18" s="6"/>
    </row>
    <row r="19" spans="1:24" ht="18" customHeight="1">
      <c r="A19" s="154" t="s">
        <v>53</v>
      </c>
      <c r="B19" s="155"/>
      <c r="C19" s="34" t="s">
        <v>50</v>
      </c>
      <c r="D19" s="88"/>
      <c r="E19" s="89"/>
      <c r="F19" s="34"/>
      <c r="G19" s="88"/>
      <c r="H19" s="89"/>
      <c r="I19" s="34"/>
      <c r="J19" s="88"/>
      <c r="K19" s="89"/>
      <c r="L19" s="48"/>
    </row>
    <row r="20" spans="1:24" ht="18" customHeight="1">
      <c r="A20" s="154"/>
      <c r="B20" s="155"/>
      <c r="C20" s="34" t="s">
        <v>54</v>
      </c>
      <c r="D20" s="90"/>
      <c r="E20" s="91"/>
      <c r="F20" s="34" t="s">
        <v>55</v>
      </c>
      <c r="G20" s="90"/>
      <c r="H20" s="91"/>
      <c r="I20" s="34" t="s">
        <v>57</v>
      </c>
      <c r="J20" s="90"/>
      <c r="K20" s="91"/>
      <c r="L20" s="6"/>
    </row>
    <row r="21" spans="1:24" ht="18" customHeight="1">
      <c r="A21" s="12"/>
      <c r="B21" s="31"/>
      <c r="C21" s="34" t="s">
        <v>38</v>
      </c>
      <c r="D21" s="102"/>
      <c r="E21" s="103"/>
      <c r="F21" s="34" t="s">
        <v>56</v>
      </c>
      <c r="G21" s="90"/>
      <c r="H21" s="91"/>
      <c r="I21" s="34" t="s">
        <v>71</v>
      </c>
      <c r="J21" s="90"/>
      <c r="K21" s="91"/>
      <c r="L21" s="6"/>
    </row>
    <row r="22" spans="1:24" ht="18" customHeight="1">
      <c r="A22" s="12"/>
      <c r="B22" s="31"/>
      <c r="C22" s="34" t="s">
        <v>55</v>
      </c>
      <c r="D22" s="90"/>
      <c r="E22" s="91"/>
      <c r="F22" s="34" t="s">
        <v>57</v>
      </c>
      <c r="G22" s="90"/>
      <c r="H22" s="91"/>
      <c r="I22" s="34" t="s">
        <v>72</v>
      </c>
      <c r="J22" s="90"/>
      <c r="K22" s="91"/>
      <c r="L22" s="6"/>
    </row>
    <row r="23" spans="1:24" ht="18" customHeight="1">
      <c r="A23" s="12"/>
      <c r="B23" s="31"/>
      <c r="C23" s="34" t="s">
        <v>35</v>
      </c>
      <c r="D23" s="90"/>
      <c r="E23" s="91"/>
      <c r="F23" s="34"/>
      <c r="G23" s="90"/>
      <c r="H23" s="91"/>
      <c r="I23" s="34"/>
      <c r="J23" s="90"/>
      <c r="K23" s="91"/>
      <c r="L23" s="6"/>
    </row>
    <row r="24" spans="1:24" ht="18" customHeight="1">
      <c r="A24" s="13"/>
      <c r="B24" s="32"/>
      <c r="C24" s="46" t="s">
        <v>55</v>
      </c>
      <c r="D24" s="92"/>
      <c r="E24" s="93"/>
      <c r="F24" s="46"/>
      <c r="G24" s="92"/>
      <c r="H24" s="93"/>
      <c r="I24" s="46"/>
      <c r="J24" s="92"/>
      <c r="K24" s="93"/>
      <c r="L24" s="6"/>
    </row>
    <row r="25" spans="1:24" ht="19.5" customHeight="1">
      <c r="A25" s="154" t="s">
        <v>33</v>
      </c>
      <c r="B25" s="155"/>
      <c r="C25" s="167">
        <v>1513773</v>
      </c>
      <c r="D25" s="168"/>
      <c r="E25" s="169"/>
      <c r="F25" s="167">
        <v>1492169</v>
      </c>
      <c r="G25" s="168"/>
      <c r="H25" s="169"/>
      <c r="I25" s="167">
        <v>1578600</v>
      </c>
      <c r="J25" s="168"/>
      <c r="K25" s="169"/>
      <c r="L25" s="6"/>
      <c r="O25"/>
      <c r="P25"/>
      <c r="Q25"/>
      <c r="R25"/>
      <c r="S25"/>
      <c r="T25"/>
      <c r="U25"/>
      <c r="V25"/>
      <c r="W25"/>
      <c r="X25"/>
    </row>
    <row r="26" spans="1:24" ht="19.5" customHeight="1">
      <c r="A26" s="13" t="s">
        <v>0</v>
      </c>
      <c r="B26" s="33" t="s">
        <v>32</v>
      </c>
      <c r="C26" s="172">
        <v>102.4</v>
      </c>
      <c r="D26" s="173"/>
      <c r="E26" s="174"/>
      <c r="F26" s="172">
        <f>ROUND(F25/C25*100,1)</f>
        <v>98.6</v>
      </c>
      <c r="G26" s="173"/>
      <c r="H26" s="174"/>
      <c r="I26" s="172">
        <f>ROUND(I25/F25*100,1)</f>
        <v>105.8</v>
      </c>
      <c r="J26" s="173"/>
      <c r="K26" s="174"/>
      <c r="L26" s="6"/>
      <c r="O26"/>
      <c r="P26"/>
      <c r="Q26"/>
      <c r="R26"/>
      <c r="S26"/>
      <c r="T26"/>
      <c r="U26"/>
      <c r="V26"/>
      <c r="W26"/>
      <c r="X26"/>
    </row>
    <row r="27" spans="1:24" ht="13.5">
      <c r="A27" s="96" t="s">
        <v>36</v>
      </c>
      <c r="B27" s="96"/>
      <c r="C27" s="68"/>
      <c r="D27" s="68"/>
      <c r="E27" s="68"/>
      <c r="F27" s="68"/>
      <c r="G27" s="69"/>
      <c r="H27" s="70"/>
      <c r="I27" s="68"/>
      <c r="J27" s="69"/>
      <c r="K27" s="70"/>
      <c r="L27" s="5"/>
      <c r="O27"/>
      <c r="P27"/>
      <c r="Q27"/>
      <c r="R27"/>
      <c r="S27"/>
      <c r="T27"/>
      <c r="U27"/>
      <c r="V27"/>
      <c r="W27"/>
      <c r="X27"/>
    </row>
    <row r="28" spans="1:24" ht="13.5">
      <c r="A28" s="96" t="s">
        <v>68</v>
      </c>
      <c r="B28" s="96"/>
      <c r="C28" s="68"/>
      <c r="D28" s="68"/>
      <c r="E28" s="68"/>
      <c r="F28" s="68"/>
      <c r="G28" s="69"/>
      <c r="H28" s="70"/>
      <c r="I28" s="68"/>
      <c r="J28" s="69"/>
      <c r="K28" s="70"/>
      <c r="L28" s="5"/>
      <c r="O28"/>
      <c r="P28"/>
      <c r="Q28"/>
      <c r="R28"/>
      <c r="S28"/>
      <c r="T28"/>
      <c r="U28"/>
      <c r="V28"/>
      <c r="W28"/>
      <c r="X28"/>
    </row>
    <row r="29" spans="1:24" ht="15" customHeight="1">
      <c r="A29" s="96" t="s">
        <v>77</v>
      </c>
      <c r="B29" s="96"/>
      <c r="C29" s="68"/>
      <c r="D29" s="68"/>
      <c r="E29" s="68"/>
      <c r="F29" s="68"/>
      <c r="G29" s="69"/>
      <c r="H29" s="69"/>
      <c r="I29" s="68"/>
      <c r="J29" s="69"/>
      <c r="K29" s="69"/>
      <c r="L29" s="5"/>
      <c r="O29"/>
      <c r="P29"/>
      <c r="Q29"/>
      <c r="R29"/>
      <c r="S29"/>
      <c r="T29"/>
      <c r="U29"/>
      <c r="V29"/>
      <c r="W29"/>
      <c r="X29"/>
    </row>
    <row r="30" spans="1:24" ht="13.5">
      <c r="A30" s="97"/>
      <c r="B30" s="97"/>
      <c r="C30" s="67"/>
      <c r="D30" s="67"/>
      <c r="E30" s="67"/>
      <c r="F30" s="67"/>
      <c r="G30" s="67"/>
      <c r="H30" s="67"/>
      <c r="I30" s="67"/>
      <c r="J30" s="67"/>
      <c r="K30" s="67"/>
      <c r="L30" s="5"/>
      <c r="O30"/>
      <c r="P30"/>
      <c r="Q30"/>
      <c r="R30"/>
      <c r="S30"/>
      <c r="T30"/>
      <c r="U30"/>
      <c r="V30"/>
      <c r="W30"/>
      <c r="X30"/>
    </row>
    <row r="31" spans="1:24" s="42" customFormat="1" ht="17.25">
      <c r="A31" s="101" t="s">
        <v>34</v>
      </c>
      <c r="B31" s="104"/>
      <c r="C31" s="71"/>
      <c r="D31" s="71"/>
      <c r="E31" s="71"/>
      <c r="F31" s="71"/>
      <c r="G31" s="71"/>
      <c r="H31" s="71"/>
      <c r="I31" s="71"/>
      <c r="J31" s="71"/>
      <c r="K31" s="71"/>
    </row>
    <row r="32" spans="1:24" s="42" customFormat="1" ht="14.25" customHeight="1">
      <c r="A32" s="101"/>
      <c r="B32" s="104"/>
      <c r="C32" s="71"/>
      <c r="D32" s="71"/>
      <c r="E32" s="71"/>
      <c r="F32" s="71"/>
      <c r="G32" s="71"/>
      <c r="H32" s="71"/>
      <c r="I32" s="71"/>
      <c r="J32" s="71"/>
      <c r="K32" s="71"/>
    </row>
    <row r="33" spans="1:24" s="14" customFormat="1" ht="14.25">
      <c r="A33" s="99" t="s">
        <v>45</v>
      </c>
      <c r="B33" s="105"/>
      <c r="C33" s="72"/>
      <c r="D33" s="72"/>
      <c r="E33" s="72"/>
      <c r="F33" s="72"/>
      <c r="G33" s="72"/>
      <c r="H33" s="72"/>
      <c r="I33" s="72"/>
      <c r="J33" s="72"/>
      <c r="K33" s="72"/>
    </row>
    <row r="34" spans="1:24" s="14" customFormat="1" ht="13.5">
      <c r="A34" s="72"/>
      <c r="B34" s="72"/>
      <c r="C34" s="72"/>
      <c r="D34" s="72"/>
      <c r="E34" s="72"/>
      <c r="F34" s="72"/>
      <c r="G34" s="73"/>
      <c r="H34" s="74"/>
      <c r="I34" s="72"/>
      <c r="J34" s="73"/>
      <c r="K34" s="74" t="s">
        <v>29</v>
      </c>
    </row>
    <row r="35" spans="1:24" ht="19.5" customHeight="1">
      <c r="A35" s="161" t="s">
        <v>12</v>
      </c>
      <c r="B35" s="162"/>
      <c r="C35" s="161" t="s">
        <v>73</v>
      </c>
      <c r="D35" s="163"/>
      <c r="E35" s="164"/>
      <c r="F35" s="163" t="s">
        <v>74</v>
      </c>
      <c r="G35" s="163"/>
      <c r="H35" s="164"/>
      <c r="I35" s="163" t="s">
        <v>75</v>
      </c>
      <c r="J35" s="163"/>
      <c r="K35" s="164"/>
      <c r="L35" s="6"/>
    </row>
    <row r="36" spans="1:24" ht="19.5" customHeight="1">
      <c r="A36" s="159" t="s">
        <v>24</v>
      </c>
      <c r="B36" s="160"/>
      <c r="C36" s="176">
        <v>2</v>
      </c>
      <c r="D36" s="177"/>
      <c r="E36" s="178"/>
      <c r="F36" s="177">
        <v>2</v>
      </c>
      <c r="G36" s="177"/>
      <c r="H36" s="178"/>
      <c r="I36" s="177">
        <v>2</v>
      </c>
      <c r="J36" s="177"/>
      <c r="K36" s="178"/>
      <c r="L36" s="6"/>
    </row>
    <row r="37" spans="1:24" ht="19.5" customHeight="1">
      <c r="A37" s="196" t="s">
        <v>28</v>
      </c>
      <c r="B37" s="25" t="s">
        <v>25</v>
      </c>
      <c r="C37" s="175">
        <v>0</v>
      </c>
      <c r="D37" s="165"/>
      <c r="E37" s="166"/>
      <c r="F37" s="165">
        <v>0</v>
      </c>
      <c r="G37" s="165"/>
      <c r="H37" s="166"/>
      <c r="I37" s="165">
        <v>0</v>
      </c>
      <c r="J37" s="165"/>
      <c r="K37" s="166"/>
      <c r="L37" s="6"/>
    </row>
    <row r="38" spans="1:24" ht="19.5" customHeight="1">
      <c r="A38" s="197"/>
      <c r="B38" s="77" t="s">
        <v>26</v>
      </c>
      <c r="C38" s="158">
        <v>179283</v>
      </c>
      <c r="D38" s="156"/>
      <c r="E38" s="157"/>
      <c r="F38" s="156">
        <v>109673</v>
      </c>
      <c r="G38" s="156"/>
      <c r="H38" s="157"/>
      <c r="I38" s="156">
        <v>100369</v>
      </c>
      <c r="J38" s="156"/>
      <c r="K38" s="157"/>
      <c r="L38" s="6"/>
    </row>
    <row r="39" spans="1:24" ht="19.5" customHeight="1">
      <c r="A39" s="159" t="s">
        <v>27</v>
      </c>
      <c r="B39" s="160"/>
      <c r="C39" s="191">
        <v>13446225</v>
      </c>
      <c r="D39" s="192"/>
      <c r="E39" s="193"/>
      <c r="F39" s="170">
        <v>8225475</v>
      </c>
      <c r="G39" s="170"/>
      <c r="H39" s="171"/>
      <c r="I39" s="170">
        <f>+I38*75</f>
        <v>7527675</v>
      </c>
      <c r="J39" s="170"/>
      <c r="K39" s="171"/>
      <c r="L39" s="6"/>
      <c r="O39"/>
      <c r="P39"/>
      <c r="Q39"/>
      <c r="R39"/>
      <c r="S39"/>
      <c r="T39"/>
      <c r="U39"/>
      <c r="V39"/>
      <c r="W39"/>
      <c r="X39"/>
    </row>
    <row r="40" spans="1:24" ht="15" customHeight="1">
      <c r="A40" s="98" t="s">
        <v>76</v>
      </c>
      <c r="B40" s="100"/>
      <c r="C40" s="100"/>
      <c r="D40" s="73"/>
      <c r="E40" s="73"/>
      <c r="F40" s="74"/>
      <c r="G40" s="75"/>
      <c r="H40" s="74"/>
      <c r="I40" s="74"/>
      <c r="J40" s="75"/>
      <c r="K40" s="74"/>
    </row>
    <row r="41" spans="1:24">
      <c r="A41" s="100"/>
      <c r="B41" s="100"/>
      <c r="C41" s="100"/>
      <c r="D41" s="100"/>
      <c r="E41" s="100"/>
      <c r="F41" s="73"/>
      <c r="G41" s="75"/>
      <c r="H41" s="74"/>
      <c r="I41" s="73"/>
      <c r="J41" s="75"/>
      <c r="K41" s="74"/>
    </row>
    <row r="42" spans="1:2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24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24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24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24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</sheetData>
  <mergeCells count="50">
    <mergeCell ref="F18:G18"/>
    <mergeCell ref="I6:K6"/>
    <mergeCell ref="A3:B4"/>
    <mergeCell ref="A5:B5"/>
    <mergeCell ref="C5:E5"/>
    <mergeCell ref="F5:H5"/>
    <mergeCell ref="I5:K5"/>
    <mergeCell ref="C3:E4"/>
    <mergeCell ref="F3:H4"/>
    <mergeCell ref="I3:K4"/>
    <mergeCell ref="A17:B17"/>
    <mergeCell ref="A37:A38"/>
    <mergeCell ref="A18:B18"/>
    <mergeCell ref="A19:B19"/>
    <mergeCell ref="C6:E6"/>
    <mergeCell ref="F6:H6"/>
    <mergeCell ref="C17:D17"/>
    <mergeCell ref="C18:D18"/>
    <mergeCell ref="C15:E16"/>
    <mergeCell ref="F15:H16"/>
    <mergeCell ref="I35:K35"/>
    <mergeCell ref="I36:K36"/>
    <mergeCell ref="C26:E26"/>
    <mergeCell ref="A39:B39"/>
    <mergeCell ref="I15:K16"/>
    <mergeCell ref="I18:J18"/>
    <mergeCell ref="A15:B15"/>
    <mergeCell ref="A16:B16"/>
    <mergeCell ref="C39:E39"/>
    <mergeCell ref="A20:B20"/>
    <mergeCell ref="F39:H39"/>
    <mergeCell ref="I39:K39"/>
    <mergeCell ref="I26:K26"/>
    <mergeCell ref="F26:H26"/>
    <mergeCell ref="I25:K25"/>
    <mergeCell ref="F25:H25"/>
    <mergeCell ref="F35:H35"/>
    <mergeCell ref="F38:H38"/>
    <mergeCell ref="F37:H37"/>
    <mergeCell ref="F36:H36"/>
    <mergeCell ref="A25:B25"/>
    <mergeCell ref="I38:K38"/>
    <mergeCell ref="C38:E38"/>
    <mergeCell ref="A36:B36"/>
    <mergeCell ref="A35:B35"/>
    <mergeCell ref="C35:E35"/>
    <mergeCell ref="I37:K37"/>
    <mergeCell ref="C25:E25"/>
    <mergeCell ref="C37:E37"/>
    <mergeCell ref="C36:E36"/>
  </mergeCells>
  <phoneticPr fontId="3"/>
  <printOptions gridLinesSet="0"/>
  <pageMargins left="0.78740157480314965" right="0.35433070866141736" top="0.78740157480314965" bottom="0.59055118110236227" header="0.70866141732283472" footer="0.31496062992125984"/>
  <pageSetup paperSize="9" firstPageNumber="51" pageOrder="overThenDown" orientation="portrait" blackAndWhite="1" horizontalDpi="300" verticalDpi="300" r:id="rId1"/>
  <headerFooter scaleWithDoc="0" alignWithMargins="0">
    <oddFooter>&amp;C&amp;"ＭＳ 明朝,標準"－22－</oddFooter>
  </headerFooter>
  <colBreaks count="1" manualBreakCount="1">
    <brk id="11" min="10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P21車種別課税台数及び調定額</vt:lpstr>
      <vt:lpstr>P22市たばこ税・入湯税</vt:lpstr>
      <vt:lpstr>P21車種別課税台数及び調定額!Print_Area</vt:lpstr>
      <vt:lpstr>P22市たばこ税・入湯税!Print_Area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松川　純治</cp:lastModifiedBy>
  <cp:lastPrinted>2022-12-09T07:05:20Z</cp:lastPrinted>
  <dcterms:created xsi:type="dcterms:W3CDTF">2004-10-18T05:36:27Z</dcterms:created>
  <dcterms:modified xsi:type="dcterms:W3CDTF">2023-07-21T02:25:51Z</dcterms:modified>
</cp:coreProperties>
</file>