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gwn-fsv-01.saga-net.local\共有フォルダ\DX推進課\04_データ活用\ビッグデータ・オープンデータ\01_BODIK_ODCS掲載データ\R7\00_全庁照会（6月）\各課回答\更新\保育幼稚園課\02_クレンジング後\"/>
    </mc:Choice>
  </mc:AlternateContent>
  <bookViews>
    <workbookView xWindow="0" yWindow="0" windowWidth="20490" windowHeight="6930"/>
  </bookViews>
  <sheets>
    <sheet name="Sheet1" sheetId="1" r:id="rId1"/>
  </sheets>
  <definedNames>
    <definedName name="佐賀市_認可外保育園" localSheetId="0">Sheet1!$A$1:$BW$21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U21" i="1" l="1"/>
  <c r="BU20" i="1"/>
  <c r="BU19" i="1"/>
  <c r="BU18" i="1"/>
  <c r="BU17" i="1"/>
  <c r="BU16" i="1"/>
  <c r="BU15" i="1"/>
  <c r="BU14" i="1"/>
  <c r="BU13" i="1"/>
  <c r="BU12" i="1"/>
  <c r="BU11" i="1"/>
  <c r="BU10" i="1"/>
  <c r="BU9" i="1"/>
  <c r="BU8" i="1"/>
  <c r="BU7" i="1"/>
  <c r="BU6" i="1"/>
  <c r="BU5" i="1"/>
  <c r="BU4" i="1"/>
  <c r="BU3" i="1"/>
  <c r="BU2" i="1"/>
</calcChain>
</file>

<file path=xl/sharedStrings.xml><?xml version="1.0" encoding="utf-8"?>
<sst xmlns="http://schemas.openxmlformats.org/spreadsheetml/2006/main" count="337" uniqueCount="258">
  <si>
    <t>ID</t>
  </si>
  <si>
    <t>名称</t>
  </si>
  <si>
    <t>名称_カナ</t>
  </si>
  <si>
    <t>名称_通称</t>
  </si>
  <si>
    <t>所在地_都道府県</t>
  </si>
  <si>
    <t>所在地_市区町村</t>
  </si>
  <si>
    <t>所在地_町字</t>
  </si>
  <si>
    <t>所在地_番地以下</t>
  </si>
  <si>
    <t>建物名等(方書)</t>
  </si>
  <si>
    <t>所在地_連結表記</t>
  </si>
  <si>
    <t>郵便番号</t>
  </si>
  <si>
    <t>電話番号</t>
  </si>
  <si>
    <t>緯度</t>
  </si>
  <si>
    <t>経度</t>
  </si>
  <si>
    <t>開所時間_平日</t>
  </si>
  <si>
    <t>閉所時間_平日</t>
  </si>
  <si>
    <t>開所時間_土曜</t>
  </si>
  <si>
    <t>閉所時間_土曜</t>
  </si>
  <si>
    <t>保育年齢</t>
  </si>
  <si>
    <t>定員_乳児</t>
  </si>
  <si>
    <t>定員_幼児</t>
  </si>
  <si>
    <t>定員_備考</t>
  </si>
  <si>
    <t>慣らし保育の期間_0歳</t>
  </si>
  <si>
    <t>慣らし保育の期間_1歳</t>
  </si>
  <si>
    <t>慣らし保育の期間_2歳</t>
  </si>
  <si>
    <t>慣らし保育の期間_3歳</t>
  </si>
  <si>
    <t>慣らし保育の期間_4歳</t>
  </si>
  <si>
    <t>慣らし保育の期間_5歳</t>
  </si>
  <si>
    <t>慣らし保育_備考</t>
  </si>
  <si>
    <t>ベビーカーの預かり_有無</t>
  </si>
  <si>
    <t>おむつ_種類_通常保育</t>
  </si>
  <si>
    <t>おむつ_種類_一時保育</t>
  </si>
  <si>
    <t>おむつ_準備</t>
  </si>
  <si>
    <t>おむつ_処理</t>
  </si>
  <si>
    <t>おむつ_備考</t>
  </si>
  <si>
    <t>布団_準備</t>
  </si>
  <si>
    <t>シーツ_準備</t>
  </si>
  <si>
    <t>布団・シーツ_備考</t>
  </si>
  <si>
    <t>保育料以外の必要経費</t>
  </si>
  <si>
    <t>冷凍母乳対応_有無</t>
  </si>
  <si>
    <t>看護師の常駐_有無</t>
  </si>
  <si>
    <t>駐車場_有無</t>
  </si>
  <si>
    <t>駐車場_台数</t>
  </si>
  <si>
    <t>駐車場_備考</t>
  </si>
  <si>
    <t>保護者会_有無</t>
  </si>
  <si>
    <t>一時保育_有無</t>
  </si>
  <si>
    <t>一時保育_対象年齢</t>
  </si>
  <si>
    <t>一時保育_実施曜日</t>
  </si>
  <si>
    <t>一時保育_定員</t>
  </si>
  <si>
    <t>一時保育用専用保育室_有無</t>
  </si>
  <si>
    <t>一時保育_申込_事前登録の要不要</t>
  </si>
  <si>
    <t>一時保育_申込_事前面接の要不要</t>
  </si>
  <si>
    <t>一時保育_申込_登録方法</t>
  </si>
  <si>
    <t>一時保育_申込_期間</t>
  </si>
  <si>
    <t>一時保育_利用決定基準</t>
  </si>
  <si>
    <t>一時保育_キャンセル料</t>
  </si>
  <si>
    <t>一時保育_備考</t>
  </si>
  <si>
    <t>園庭開放_有無</t>
  </si>
  <si>
    <t>園庭開放_開催日</t>
  </si>
  <si>
    <t>園庭開放_開始時間</t>
  </si>
  <si>
    <t>園庭開放_終了時間</t>
  </si>
  <si>
    <t>園庭開放_備考</t>
  </si>
  <si>
    <t>園舎開放_有無</t>
  </si>
  <si>
    <t>園舎開放_開催日</t>
  </si>
  <si>
    <t>園舎開放_開始時間</t>
  </si>
  <si>
    <t>園舎開放_終了時間</t>
  </si>
  <si>
    <t>園舎開放_備考</t>
  </si>
  <si>
    <t>育児相談_有無</t>
  </si>
  <si>
    <t>育児相談_開催日</t>
  </si>
  <si>
    <t>育児相談_開始時間</t>
  </si>
  <si>
    <t>育児相談_終了時間</t>
  </si>
  <si>
    <t>育児相談_備考</t>
  </si>
  <si>
    <t>URL</t>
  </si>
  <si>
    <t>備考</t>
  </si>
  <si>
    <t>更新日</t>
  </si>
  <si>
    <t>NC-412015-6c0267e6-3800-4c0e-6627-357034c6de9c</t>
  </si>
  <si>
    <t>プチチャイルド（東与賀幼稚園／保育園）</t>
  </si>
  <si>
    <t>プチチャイルド</t>
  </si>
  <si>
    <t>佐賀県</t>
  </si>
  <si>
    <t>佐賀市</t>
  </si>
  <si>
    <t>東与賀町大字飯盛</t>
  </si>
  <si>
    <t>503-6</t>
  </si>
  <si>
    <t xml:space="preserve">佐賀市東与賀町大字飯盛503-6 </t>
  </si>
  <si>
    <t>0952-45-8666</t>
  </si>
  <si>
    <t>33.2092979</t>
  </si>
  <si>
    <t>130.2847509</t>
  </si>
  <si>
    <t>認可外保育施設</t>
  </si>
  <si>
    <t>2024/1/29</t>
  </si>
  <si>
    <t>NC-412015-34984d2a-ab92-c5de-806f-5cfef7bb837e</t>
  </si>
  <si>
    <t>しらげっこハウス</t>
  </si>
  <si>
    <t>シラゲッコハウス</t>
  </si>
  <si>
    <t>与賀町</t>
  </si>
  <si>
    <t>64</t>
  </si>
  <si>
    <t xml:space="preserve">佐賀市与賀町64 </t>
  </si>
  <si>
    <t>0952-23-2543</t>
  </si>
  <si>
    <t>33.24761451</t>
  </si>
  <si>
    <t>130.2917775</t>
  </si>
  <si>
    <t>NC-412015-f3c0557b-728a-8b4f-3080-41668a98714c</t>
  </si>
  <si>
    <t>angel room（ロザリオ幼稚園）</t>
  </si>
  <si>
    <t>エンジェルルーム</t>
  </si>
  <si>
    <t>大和町大字久池井</t>
  </si>
  <si>
    <t>1520-2</t>
  </si>
  <si>
    <t xml:space="preserve">佐賀市大和町大字久池井1520-2 </t>
  </si>
  <si>
    <t>0952-62-1296</t>
  </si>
  <si>
    <t>33.32429684</t>
  </si>
  <si>
    <t>130.2884509</t>
  </si>
  <si>
    <t>NC-412015-1ac39ab4-b2a7-921f-2c0c-7a3437421d56</t>
  </si>
  <si>
    <t>そらいろ保育園</t>
  </si>
  <si>
    <t>ソライロホイクエン</t>
  </si>
  <si>
    <t>駅前中央二丁目</t>
  </si>
  <si>
    <t>5-10</t>
  </si>
  <si>
    <t xml:space="preserve">佐賀市駅前中央二丁目5-10 </t>
  </si>
  <si>
    <t>0952-30-6124</t>
  </si>
  <si>
    <t>33.26625849</t>
  </si>
  <si>
    <t>130.2980194</t>
  </si>
  <si>
    <t>NC-412015-94e41516-da61-8c04-4686-3bcb1a15f4b3</t>
  </si>
  <si>
    <t>託児所KOKORO</t>
  </si>
  <si>
    <t>タクジショココロ</t>
  </si>
  <si>
    <t>神園三丁目</t>
  </si>
  <si>
    <t>17-50</t>
  </si>
  <si>
    <t xml:space="preserve">佐賀市神園三丁目17-50 </t>
  </si>
  <si>
    <t>0952-65-3001</t>
  </si>
  <si>
    <t>33.27079378</t>
  </si>
  <si>
    <t>130.2843527</t>
  </si>
  <si>
    <t>NC-412015-75886dff-bc9c-dbf5-4fe7-d81894c32ecf</t>
  </si>
  <si>
    <t>ココロ保育園</t>
  </si>
  <si>
    <t>ココロホイクエン</t>
  </si>
  <si>
    <t>17-46</t>
  </si>
  <si>
    <t xml:space="preserve">佐賀市神園三丁目17-46 </t>
  </si>
  <si>
    <t>33.27081298</t>
  </si>
  <si>
    <t>130.2843625</t>
  </si>
  <si>
    <t>NC-412015-d9a1f2da-b760-aa72-2b3c-2618c46b8948</t>
  </si>
  <si>
    <t>ニチイキッズ佐賀医大通り保育園</t>
  </si>
  <si>
    <t>ニチイキッズサガイダイドオリホイクエン</t>
  </si>
  <si>
    <t>鍋島三丁目</t>
  </si>
  <si>
    <t>5-15</t>
  </si>
  <si>
    <t>コスモ壱番館1階</t>
  </si>
  <si>
    <t>佐賀市鍋島三丁目5-15 コスモ壱番館1階</t>
  </si>
  <si>
    <t>0952-34-5975</t>
  </si>
  <si>
    <t>33.28153718</t>
  </si>
  <si>
    <t>130.2690782</t>
  </si>
  <si>
    <t>NC-412015-2ff7b8b2-ccd0-3431-439c-248d47692e6a</t>
  </si>
  <si>
    <t>保育所ぴっころ</t>
  </si>
  <si>
    <t>ホイクショピッコロ</t>
  </si>
  <si>
    <t>久保泉町大字川久保</t>
  </si>
  <si>
    <t>2225-1</t>
  </si>
  <si>
    <t xml:space="preserve">佐賀市久保泉町大字川久保2225-1 </t>
  </si>
  <si>
    <t>0952-71-8370</t>
  </si>
  <si>
    <t>33.32428103</t>
  </si>
  <si>
    <t>130.327099</t>
  </si>
  <si>
    <t>NC-412015-96665d94-fc47-0d90-59a1-60397ce2c21a</t>
  </si>
  <si>
    <t>あさぎり保育園</t>
  </si>
  <si>
    <t>アサギリホイクエン</t>
  </si>
  <si>
    <t>佐賀県新郷本町</t>
  </si>
  <si>
    <t>23-21</t>
  </si>
  <si>
    <t>新郷ビレッジ内</t>
  </si>
  <si>
    <t>佐賀市佐賀県新郷本町23-21 新郷ビレッジ内</t>
  </si>
  <si>
    <t>0952-37-1521</t>
  </si>
  <si>
    <t>33.23293298</t>
  </si>
  <si>
    <t>130.3224956</t>
  </si>
  <si>
    <t>NC-412015-a6b5f575-5a05-5360-ee9d-77661376cc4e</t>
  </si>
  <si>
    <t>おへそつながり</t>
  </si>
  <si>
    <t>オヘソツナガリ</t>
  </si>
  <si>
    <t>水ケ江一丁目</t>
  </si>
  <si>
    <t>6-17</t>
  </si>
  <si>
    <t xml:space="preserve">佐賀市水ケ江一丁目6-17 </t>
  </si>
  <si>
    <t>0952-37-0033</t>
  </si>
  <si>
    <t>33.24919552</t>
  </si>
  <si>
    <t>130.303528</t>
  </si>
  <si>
    <t>NC-412015-1d8a674f-6251-f2ff-bcbf-aa2a3deb5a4f</t>
  </si>
  <si>
    <t>しゅしゅの森保育園</t>
  </si>
  <si>
    <t>シュシュノモリホイクエン</t>
  </si>
  <si>
    <t>多布施四丁目</t>
  </si>
  <si>
    <t>10-45</t>
  </si>
  <si>
    <t xml:space="preserve">佐賀市多布施四丁目10-45 </t>
  </si>
  <si>
    <t>0952-65-3884</t>
  </si>
  <si>
    <t>33.26206857</t>
  </si>
  <si>
    <t>130.2877688</t>
  </si>
  <si>
    <t>NC-412015-fdc1b50c-fc43-2021-3711-d82d62f68943</t>
  </si>
  <si>
    <t>矢山クリニック　すこやか保育園</t>
  </si>
  <si>
    <t>スコヤカホイクエン</t>
  </si>
  <si>
    <t>大和町尼寺</t>
  </si>
  <si>
    <t>3053-62</t>
  </si>
  <si>
    <t xml:space="preserve">佐賀市大和町尼寺3053-62 </t>
  </si>
  <si>
    <t>0952-97-8839</t>
  </si>
  <si>
    <t>33.29989835</t>
  </si>
  <si>
    <t>130.2770569</t>
  </si>
  <si>
    <t>NC-412015-b329de58-0fea-644c-ed87-2f8b7324c543</t>
  </si>
  <si>
    <t>はなまる保育所</t>
  </si>
  <si>
    <t>ハナマルホイクショ</t>
  </si>
  <si>
    <t>開成四丁目</t>
  </si>
  <si>
    <t>5-1</t>
  </si>
  <si>
    <t xml:space="preserve">佐賀市開成四丁目5-1 </t>
  </si>
  <si>
    <t>0952-37-1400</t>
  </si>
  <si>
    <t>33.2680806</t>
  </si>
  <si>
    <t>130.2772896</t>
  </si>
  <si>
    <t>NC-412015-4ac6d86b-ebf6-886d-87bb-b92bf4328d5c</t>
  </si>
  <si>
    <t>ビジョンキッズ保育園</t>
  </si>
  <si>
    <t>ビジョンキッズホイクエン</t>
  </si>
  <si>
    <t>3-14</t>
  </si>
  <si>
    <t xml:space="preserve">佐賀市与賀町3-14 </t>
  </si>
  <si>
    <t>0952-41-4061</t>
  </si>
  <si>
    <t>33.24947977</t>
  </si>
  <si>
    <t>130.2939792</t>
  </si>
  <si>
    <t>NC-412015-51b5945a-3c84-9734-3ea1-948d7b82d104</t>
  </si>
  <si>
    <t>ぱれっと保育園</t>
  </si>
  <si>
    <t>パレットホイクエン</t>
  </si>
  <si>
    <t>水ケ江六丁目</t>
  </si>
  <si>
    <t>5-25</t>
  </si>
  <si>
    <t xml:space="preserve">佐賀市水ケ江六丁目5-25 </t>
  </si>
  <si>
    <t>0952-37-1325</t>
  </si>
  <si>
    <t>33.24164327</t>
  </si>
  <si>
    <t>130.3113427</t>
  </si>
  <si>
    <t>NC-412015-376a2574-59ad-a514-b722-a3d37d615820</t>
  </si>
  <si>
    <t>しらやま保育園</t>
  </si>
  <si>
    <t>シラヤマホイクエン</t>
  </si>
  <si>
    <t>白山二丁目</t>
  </si>
  <si>
    <t>6-33</t>
  </si>
  <si>
    <t xml:space="preserve">佐賀市白山二丁目6-33 </t>
  </si>
  <si>
    <t>0952-37-3756</t>
  </si>
  <si>
    <t>33.25578397</t>
  </si>
  <si>
    <t>130.3023152</t>
  </si>
  <si>
    <t>NC-412015-9e571810-944e-f68c-020c-3bc9e2443869</t>
  </si>
  <si>
    <t>こばると保育園</t>
  </si>
  <si>
    <t>コバルトホイクエン</t>
  </si>
  <si>
    <t>兵庫北五丁目</t>
  </si>
  <si>
    <t>3-32</t>
  </si>
  <si>
    <t xml:space="preserve">佐賀市兵庫北五丁目3-32 </t>
  </si>
  <si>
    <t>0952-48-0449</t>
  </si>
  <si>
    <t>33.27284843</t>
  </si>
  <si>
    <t>130.3079911</t>
  </si>
  <si>
    <t>NC-412015-f5399307-1e17-353a-77cb-875a1f60b807</t>
  </si>
  <si>
    <t>松梅保育所</t>
  </si>
  <si>
    <t>マツウメホイクショ</t>
  </si>
  <si>
    <t>大和町大字梅野</t>
  </si>
  <si>
    <t>2231-2</t>
  </si>
  <si>
    <t xml:space="preserve">佐賀市大和町大字梅野2231-2 </t>
  </si>
  <si>
    <t>0952-63-0344</t>
  </si>
  <si>
    <t>33.36479708</t>
  </si>
  <si>
    <t>130.262789</t>
  </si>
  <si>
    <t>NC-412015-ca5f38c5-ec56-9e03-420d-4076337ca470</t>
  </si>
  <si>
    <t>こどものわ保育園</t>
  </si>
  <si>
    <t>コドモノワホイクエン</t>
  </si>
  <si>
    <t>駅南本町</t>
  </si>
  <si>
    <t>3-12</t>
  </si>
  <si>
    <t xml:space="preserve">佐賀市駅南本町3-12 </t>
  </si>
  <si>
    <t>0952-97-6257</t>
  </si>
  <si>
    <t>33.26128742</t>
  </si>
  <si>
    <t>130.2982614</t>
  </si>
  <si>
    <t>NC-412015-0b37a819-3283-b195-e25f-56b67ade4993</t>
  </si>
  <si>
    <t>しゅしゅの森保育園Jr.ジュニア</t>
  </si>
  <si>
    <t>シュシュノモリホイクエンジュニア</t>
  </si>
  <si>
    <t>唐人二丁目</t>
  </si>
  <si>
    <t>2-6</t>
  </si>
  <si>
    <t xml:space="preserve">佐賀市唐人二丁目2-6 </t>
  </si>
  <si>
    <t>0952-77-9576</t>
  </si>
  <si>
    <t>33.25636854</t>
  </si>
  <si>
    <t>130.2998439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</si>
</sst>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49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21"/>
  <sheetViews>
    <sheetView tabSelected="1" workbookViewId="0"/>
  </sheetViews>
  <sheetFormatPr defaultRowHeight="18.75" x14ac:dyDescent="0.4"/>
  <cols>
    <col min="1" max="1" width="50" customWidth="1"/>
    <col min="2" max="2" width="36" customWidth="1"/>
    <col min="3" max="3" width="40.125" bestFit="1" customWidth="1"/>
    <col min="4" max="4" width="10" bestFit="1" customWidth="1"/>
    <col min="5" max="6" width="16.25" bestFit="1" customWidth="1"/>
    <col min="7" max="7" width="19.25" bestFit="1" customWidth="1"/>
    <col min="8" max="9" width="16.25" bestFit="1" customWidth="1"/>
    <col min="10" max="10" width="41.875" bestFit="1" customWidth="1"/>
    <col min="12" max="12" width="13.625" bestFit="1" customWidth="1"/>
    <col min="13" max="14" width="12.25" bestFit="1" customWidth="1"/>
    <col min="15" max="18" width="14.125" bestFit="1" customWidth="1"/>
    <col min="20" max="22" width="10" bestFit="1" customWidth="1"/>
    <col min="23" max="28" width="21.5" bestFit="1" customWidth="1"/>
    <col min="29" max="29" width="16.25" bestFit="1" customWidth="1"/>
    <col min="30" max="30" width="24.5" bestFit="1" customWidth="1"/>
    <col min="31" max="32" width="21.5" bestFit="1" customWidth="1"/>
    <col min="33" max="35" width="12.125" bestFit="1" customWidth="1"/>
    <col min="36" max="36" width="10" bestFit="1" customWidth="1"/>
    <col min="37" max="37" width="12.125" bestFit="1" customWidth="1"/>
    <col min="38" max="38" width="18.375" bestFit="1" customWidth="1"/>
    <col min="39" max="39" width="21.375" bestFit="1" customWidth="1"/>
    <col min="40" max="41" width="18.375" bestFit="1" customWidth="1"/>
    <col min="42" max="44" width="12.125" bestFit="1" customWidth="1"/>
    <col min="45" max="46" width="14.125" bestFit="1" customWidth="1"/>
    <col min="47" max="48" width="18.375" bestFit="1" customWidth="1"/>
    <col min="49" max="49" width="14.125" bestFit="1" customWidth="1"/>
    <col min="50" max="50" width="26.625" bestFit="1" customWidth="1"/>
    <col min="51" max="52" width="31.875" bestFit="1" customWidth="1"/>
    <col min="53" max="53" width="23.625" bestFit="1" customWidth="1"/>
    <col min="54" max="54" width="19.375" bestFit="1" customWidth="1"/>
    <col min="55" max="56" width="22.5" bestFit="1" customWidth="1"/>
    <col min="57" max="58" width="14.125" bestFit="1" customWidth="1"/>
    <col min="59" max="59" width="16.25" bestFit="1" customWidth="1"/>
    <col min="60" max="61" width="18.375" bestFit="1" customWidth="1"/>
    <col min="62" max="63" width="14.125" bestFit="1" customWidth="1"/>
    <col min="64" max="64" width="16.25" bestFit="1" customWidth="1"/>
    <col min="65" max="66" width="18.375" bestFit="1" customWidth="1"/>
    <col min="67" max="68" width="14.125" bestFit="1" customWidth="1"/>
    <col min="69" max="69" width="16.25" bestFit="1" customWidth="1"/>
    <col min="70" max="71" width="18.375" bestFit="1" customWidth="1"/>
    <col min="72" max="72" width="14.125" bestFit="1" customWidth="1"/>
    <col min="73" max="73" width="70.625" bestFit="1" customWidth="1"/>
    <col min="74" max="74" width="15.125" bestFit="1" customWidth="1"/>
    <col min="75" max="75" width="10.25" bestFit="1" customWidth="1"/>
  </cols>
  <sheetData>
    <row r="1" spans="1:75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</row>
    <row r="2" spans="1:75" x14ac:dyDescent="0.4">
      <c r="A2" s="1" t="s">
        <v>75</v>
      </c>
      <c r="B2" s="1" t="s">
        <v>76</v>
      </c>
      <c r="C2" s="1" t="s">
        <v>77</v>
      </c>
      <c r="E2" s="1" t="s">
        <v>78</v>
      </c>
      <c r="F2" s="1" t="s">
        <v>79</v>
      </c>
      <c r="G2" s="1" t="s">
        <v>80</v>
      </c>
      <c r="H2" s="1" t="s">
        <v>81</v>
      </c>
      <c r="J2" s="1" t="s">
        <v>82</v>
      </c>
      <c r="L2" s="1" t="s">
        <v>83</v>
      </c>
      <c r="M2" s="1" t="s">
        <v>84</v>
      </c>
      <c r="N2" s="1" t="s">
        <v>85</v>
      </c>
      <c r="BU2" s="1" t="str">
        <f>HYPERLINK("#", "https://www.city.saga.lg.jp/kyouikuhoiku/main/?cont=shisetsu&amp;fid=132")</f>
        <v>https://www.city.saga.lg.jp/kyouikuhoiku/main/?cont=shisetsu&amp;fid=132</v>
      </c>
      <c r="BV2" s="1" t="s">
        <v>86</v>
      </c>
      <c r="BW2" s="1" t="s">
        <v>87</v>
      </c>
    </row>
    <row r="3" spans="1:75" x14ac:dyDescent="0.4">
      <c r="A3" s="1" t="s">
        <v>88</v>
      </c>
      <c r="B3" s="1" t="s">
        <v>89</v>
      </c>
      <c r="C3" s="1" t="s">
        <v>90</v>
      </c>
      <c r="E3" s="1" t="s">
        <v>78</v>
      </c>
      <c r="F3" s="1" t="s">
        <v>79</v>
      </c>
      <c r="G3" s="1" t="s">
        <v>91</v>
      </c>
      <c r="H3" s="1" t="s">
        <v>92</v>
      </c>
      <c r="J3" s="1" t="s">
        <v>93</v>
      </c>
      <c r="L3" s="1" t="s">
        <v>94</v>
      </c>
      <c r="M3" s="1" t="s">
        <v>95</v>
      </c>
      <c r="N3" s="1" t="s">
        <v>96</v>
      </c>
      <c r="BU3" s="1" t="str">
        <f>HYPERLINK("#", "https://www.city.saga.lg.jp/kyouikuhoiku/main/?cont=shisetsu&amp;fid=131")</f>
        <v>https://www.city.saga.lg.jp/kyouikuhoiku/main/?cont=shisetsu&amp;fid=131</v>
      </c>
      <c r="BV3" s="1" t="s">
        <v>86</v>
      </c>
      <c r="BW3" s="1" t="s">
        <v>87</v>
      </c>
    </row>
    <row r="4" spans="1:75" x14ac:dyDescent="0.4">
      <c r="A4" s="1" t="s">
        <v>97</v>
      </c>
      <c r="B4" s="1" t="s">
        <v>98</v>
      </c>
      <c r="C4" s="1" t="s">
        <v>99</v>
      </c>
      <c r="E4" s="1" t="s">
        <v>78</v>
      </c>
      <c r="F4" s="1" t="s">
        <v>79</v>
      </c>
      <c r="G4" s="1" t="s">
        <v>100</v>
      </c>
      <c r="H4" s="1" t="s">
        <v>101</v>
      </c>
      <c r="J4" s="1" t="s">
        <v>102</v>
      </c>
      <c r="L4" s="1" t="s">
        <v>103</v>
      </c>
      <c r="M4" s="1" t="s">
        <v>104</v>
      </c>
      <c r="N4" s="1" t="s">
        <v>105</v>
      </c>
      <c r="BU4" s="1" t="str">
        <f>HYPERLINK("#", "https://www.city.saga.lg.jp/kyouikuhoiku/main/?cont=shisetsu&amp;fid=128")</f>
        <v>https://www.city.saga.lg.jp/kyouikuhoiku/main/?cont=shisetsu&amp;fid=128</v>
      </c>
      <c r="BV4" s="1" t="s">
        <v>86</v>
      </c>
      <c r="BW4" s="1" t="s">
        <v>87</v>
      </c>
    </row>
    <row r="5" spans="1:75" x14ac:dyDescent="0.4">
      <c r="A5" s="1" t="s">
        <v>106</v>
      </c>
      <c r="B5" s="1" t="s">
        <v>107</v>
      </c>
      <c r="C5" s="1" t="s">
        <v>108</v>
      </c>
      <c r="E5" s="1" t="s">
        <v>78</v>
      </c>
      <c r="F5" s="1" t="s">
        <v>79</v>
      </c>
      <c r="G5" s="1" t="s">
        <v>109</v>
      </c>
      <c r="H5" s="1" t="s">
        <v>110</v>
      </c>
      <c r="J5" s="1" t="s">
        <v>111</v>
      </c>
      <c r="L5" s="1" t="s">
        <v>112</v>
      </c>
      <c r="M5" s="1" t="s">
        <v>113</v>
      </c>
      <c r="N5" s="1" t="s">
        <v>114</v>
      </c>
      <c r="BU5" s="1" t="str">
        <f>HYPERLINK("#", "https://www.city.saga.lg.jp/kyouikuhoiku/main/?cont=shisetsu&amp;fid=130")</f>
        <v>https://www.city.saga.lg.jp/kyouikuhoiku/main/?cont=shisetsu&amp;fid=130</v>
      </c>
      <c r="BV5" s="1" t="s">
        <v>86</v>
      </c>
      <c r="BW5" s="1" t="s">
        <v>87</v>
      </c>
    </row>
    <row r="6" spans="1:75" x14ac:dyDescent="0.4">
      <c r="A6" s="1" t="s">
        <v>115</v>
      </c>
      <c r="B6" s="1" t="s">
        <v>116</v>
      </c>
      <c r="C6" s="1" t="s">
        <v>117</v>
      </c>
      <c r="E6" s="1" t="s">
        <v>78</v>
      </c>
      <c r="F6" s="1" t="s">
        <v>79</v>
      </c>
      <c r="G6" s="1" t="s">
        <v>118</v>
      </c>
      <c r="H6" s="1" t="s">
        <v>119</v>
      </c>
      <c r="J6" s="1" t="s">
        <v>120</v>
      </c>
      <c r="L6" s="1" t="s">
        <v>121</v>
      </c>
      <c r="M6" s="1" t="s">
        <v>122</v>
      </c>
      <c r="N6" s="1" t="s">
        <v>123</v>
      </c>
      <c r="BU6" s="1" t="str">
        <f>HYPERLINK("#", "https://www.city.saga.lg.jp/kyouikuhoiku/main/?cont=shisetsu&amp;fid=129")</f>
        <v>https://www.city.saga.lg.jp/kyouikuhoiku/main/?cont=shisetsu&amp;fid=129</v>
      </c>
      <c r="BV6" s="1" t="s">
        <v>86</v>
      </c>
      <c r="BW6" s="1" t="s">
        <v>87</v>
      </c>
    </row>
    <row r="7" spans="1:75" x14ac:dyDescent="0.4">
      <c r="A7" s="1" t="s">
        <v>124</v>
      </c>
      <c r="B7" s="1" t="s">
        <v>125</v>
      </c>
      <c r="C7" s="1" t="s">
        <v>126</v>
      </c>
      <c r="E7" s="1" t="s">
        <v>78</v>
      </c>
      <c r="F7" s="1" t="s">
        <v>79</v>
      </c>
      <c r="G7" s="1" t="s">
        <v>118</v>
      </c>
      <c r="H7" s="1" t="s">
        <v>127</v>
      </c>
      <c r="J7" s="1" t="s">
        <v>128</v>
      </c>
      <c r="L7" s="1" t="s">
        <v>121</v>
      </c>
      <c r="M7" s="1" t="s">
        <v>129</v>
      </c>
      <c r="N7" s="1" t="s">
        <v>130</v>
      </c>
      <c r="BU7" s="1" t="str">
        <f>HYPERLINK("#", "https://www.city.saga.lg.jp/kyouikuhoiku/main/?cont=shisetsu&amp;fid=119")</f>
        <v>https://www.city.saga.lg.jp/kyouikuhoiku/main/?cont=shisetsu&amp;fid=119</v>
      </c>
      <c r="BV7" s="1" t="s">
        <v>86</v>
      </c>
      <c r="BW7" s="1" t="s">
        <v>87</v>
      </c>
    </row>
    <row r="8" spans="1:75" x14ac:dyDescent="0.4">
      <c r="A8" s="1" t="s">
        <v>131</v>
      </c>
      <c r="B8" s="1" t="s">
        <v>132</v>
      </c>
      <c r="C8" s="1" t="s">
        <v>133</v>
      </c>
      <c r="E8" s="1" t="s">
        <v>78</v>
      </c>
      <c r="F8" s="1" t="s">
        <v>79</v>
      </c>
      <c r="G8" s="1" t="s">
        <v>134</v>
      </c>
      <c r="H8" s="1" t="s">
        <v>135</v>
      </c>
      <c r="I8" s="1" t="s">
        <v>136</v>
      </c>
      <c r="J8" s="1" t="s">
        <v>137</v>
      </c>
      <c r="L8" s="1" t="s">
        <v>138</v>
      </c>
      <c r="M8" s="1" t="s">
        <v>139</v>
      </c>
      <c r="N8" s="1" t="s">
        <v>140</v>
      </c>
      <c r="BU8" s="1" t="str">
        <f>HYPERLINK("#", "https://www.city.saga.lg.jp/kyouikuhoiku/main/?cont=shisetsu&amp;fid=115")</f>
        <v>https://www.city.saga.lg.jp/kyouikuhoiku/main/?cont=shisetsu&amp;fid=115</v>
      </c>
      <c r="BV8" s="1" t="s">
        <v>86</v>
      </c>
      <c r="BW8" s="1" t="s">
        <v>87</v>
      </c>
    </row>
    <row r="9" spans="1:75" x14ac:dyDescent="0.4">
      <c r="A9" s="1" t="s">
        <v>141</v>
      </c>
      <c r="B9" s="1" t="s">
        <v>142</v>
      </c>
      <c r="C9" s="1" t="s">
        <v>143</v>
      </c>
      <c r="E9" s="1" t="s">
        <v>78</v>
      </c>
      <c r="F9" s="1" t="s">
        <v>79</v>
      </c>
      <c r="G9" s="1" t="s">
        <v>144</v>
      </c>
      <c r="H9" s="1" t="s">
        <v>145</v>
      </c>
      <c r="J9" s="1" t="s">
        <v>146</v>
      </c>
      <c r="L9" s="1" t="s">
        <v>147</v>
      </c>
      <c r="M9" s="1" t="s">
        <v>148</v>
      </c>
      <c r="N9" s="1" t="s">
        <v>149</v>
      </c>
      <c r="BU9" s="1" t="str">
        <f>HYPERLINK("#", "https://www.city.saga.lg.jp/kyouikuhoiku/main/?cont=shisetsu&amp;fid=116")</f>
        <v>https://www.city.saga.lg.jp/kyouikuhoiku/main/?cont=shisetsu&amp;fid=116</v>
      </c>
      <c r="BV9" s="1" t="s">
        <v>86</v>
      </c>
      <c r="BW9" s="1" t="s">
        <v>87</v>
      </c>
    </row>
    <row r="10" spans="1:75" x14ac:dyDescent="0.4">
      <c r="A10" s="1" t="s">
        <v>150</v>
      </c>
      <c r="B10" s="1" t="s">
        <v>151</v>
      </c>
      <c r="C10" s="1" t="s">
        <v>152</v>
      </c>
      <c r="E10" s="1" t="s">
        <v>78</v>
      </c>
      <c r="F10" s="1" t="s">
        <v>79</v>
      </c>
      <c r="G10" s="1" t="s">
        <v>153</v>
      </c>
      <c r="H10" s="1" t="s">
        <v>154</v>
      </c>
      <c r="I10" s="1" t="s">
        <v>155</v>
      </c>
      <c r="J10" s="1" t="s">
        <v>156</v>
      </c>
      <c r="L10" s="1" t="s">
        <v>157</v>
      </c>
      <c r="M10" s="1" t="s">
        <v>158</v>
      </c>
      <c r="N10" s="1" t="s">
        <v>159</v>
      </c>
      <c r="BU10" s="1" t="str">
        <f>HYPERLINK("#", "https://www.city.saga.lg.jp/kyouikuhoiku/main/?cont=shisetsu&amp;fid=124")</f>
        <v>https://www.city.saga.lg.jp/kyouikuhoiku/main/?cont=shisetsu&amp;fid=124</v>
      </c>
      <c r="BV10" s="1" t="s">
        <v>86</v>
      </c>
      <c r="BW10" s="1" t="s">
        <v>87</v>
      </c>
    </row>
    <row r="11" spans="1:75" x14ac:dyDescent="0.4">
      <c r="A11" s="1" t="s">
        <v>160</v>
      </c>
      <c r="B11" s="1" t="s">
        <v>161</v>
      </c>
      <c r="C11" s="1" t="s">
        <v>162</v>
      </c>
      <c r="E11" s="1" t="s">
        <v>78</v>
      </c>
      <c r="F11" s="1" t="s">
        <v>79</v>
      </c>
      <c r="G11" s="1" t="s">
        <v>163</v>
      </c>
      <c r="H11" s="1" t="s">
        <v>164</v>
      </c>
      <c r="J11" s="1" t="s">
        <v>165</v>
      </c>
      <c r="L11" s="1" t="s">
        <v>166</v>
      </c>
      <c r="M11" s="1" t="s">
        <v>167</v>
      </c>
      <c r="N11" s="1" t="s">
        <v>168</v>
      </c>
      <c r="BU11" s="1" t="str">
        <f>HYPERLINK("#", "https://www.city.saga.lg.jp/kyouikuhoiku/main/?cont=shisetsu&amp;fid=123")</f>
        <v>https://www.city.saga.lg.jp/kyouikuhoiku/main/?cont=shisetsu&amp;fid=123</v>
      </c>
      <c r="BV11" s="1" t="s">
        <v>86</v>
      </c>
      <c r="BW11" s="1" t="s">
        <v>87</v>
      </c>
    </row>
    <row r="12" spans="1:75" x14ac:dyDescent="0.4">
      <c r="A12" s="1" t="s">
        <v>169</v>
      </c>
      <c r="B12" s="1" t="s">
        <v>170</v>
      </c>
      <c r="C12" s="1" t="s">
        <v>171</v>
      </c>
      <c r="E12" s="1" t="s">
        <v>78</v>
      </c>
      <c r="F12" s="1" t="s">
        <v>79</v>
      </c>
      <c r="G12" s="1" t="s">
        <v>172</v>
      </c>
      <c r="H12" s="1" t="s">
        <v>173</v>
      </c>
      <c r="J12" s="1" t="s">
        <v>174</v>
      </c>
      <c r="L12" s="1" t="s">
        <v>175</v>
      </c>
      <c r="M12" s="1" t="s">
        <v>176</v>
      </c>
      <c r="N12" s="1" t="s">
        <v>177</v>
      </c>
      <c r="BU12" s="1" t="str">
        <f>HYPERLINK("#", "https://www.city.saga.lg.jp/kyouikuhoiku/main/?cont=shisetsu&amp;fid=118")</f>
        <v>https://www.city.saga.lg.jp/kyouikuhoiku/main/?cont=shisetsu&amp;fid=118</v>
      </c>
      <c r="BV12" s="1" t="s">
        <v>86</v>
      </c>
      <c r="BW12" s="1" t="s">
        <v>87</v>
      </c>
    </row>
    <row r="13" spans="1:75" x14ac:dyDescent="0.4">
      <c r="A13" s="1" t="s">
        <v>178</v>
      </c>
      <c r="B13" s="1" t="s">
        <v>179</v>
      </c>
      <c r="C13" s="1" t="s">
        <v>180</v>
      </c>
      <c r="E13" s="1" t="s">
        <v>78</v>
      </c>
      <c r="F13" s="1" t="s">
        <v>79</v>
      </c>
      <c r="G13" s="1" t="s">
        <v>181</v>
      </c>
      <c r="H13" s="1" t="s">
        <v>182</v>
      </c>
      <c r="J13" s="1" t="s">
        <v>183</v>
      </c>
      <c r="L13" s="1" t="s">
        <v>184</v>
      </c>
      <c r="M13" s="1" t="s">
        <v>185</v>
      </c>
      <c r="N13" s="1" t="s">
        <v>186</v>
      </c>
      <c r="BU13" s="1" t="str">
        <f>HYPERLINK("#", "https://www.city.saga.lg.jp/kyouikuhoiku/main/?cont=shisetsu&amp;fid=114")</f>
        <v>https://www.city.saga.lg.jp/kyouikuhoiku/main/?cont=shisetsu&amp;fid=114</v>
      </c>
      <c r="BV13" s="1" t="s">
        <v>86</v>
      </c>
      <c r="BW13" s="1" t="s">
        <v>87</v>
      </c>
    </row>
    <row r="14" spans="1:75" x14ac:dyDescent="0.4">
      <c r="A14" s="1" t="s">
        <v>187</v>
      </c>
      <c r="B14" s="1" t="s">
        <v>188</v>
      </c>
      <c r="C14" s="1" t="s">
        <v>189</v>
      </c>
      <c r="E14" s="1" t="s">
        <v>78</v>
      </c>
      <c r="F14" s="1" t="s">
        <v>79</v>
      </c>
      <c r="G14" s="1" t="s">
        <v>190</v>
      </c>
      <c r="H14" s="1" t="s">
        <v>191</v>
      </c>
      <c r="J14" s="1" t="s">
        <v>192</v>
      </c>
      <c r="L14" s="1" t="s">
        <v>193</v>
      </c>
      <c r="M14" s="1" t="s">
        <v>194</v>
      </c>
      <c r="N14" s="1" t="s">
        <v>195</v>
      </c>
      <c r="BU14" s="1" t="str">
        <f>HYPERLINK("#", "https://www.city.saga.lg.jp/kyouikuhoiku/main/?cont=shisetsu&amp;fid=120")</f>
        <v>https://www.city.saga.lg.jp/kyouikuhoiku/main/?cont=shisetsu&amp;fid=120</v>
      </c>
      <c r="BV14" s="1" t="s">
        <v>86</v>
      </c>
      <c r="BW14" s="1" t="s">
        <v>87</v>
      </c>
    </row>
    <row r="15" spans="1:75" x14ac:dyDescent="0.4">
      <c r="A15" s="1" t="s">
        <v>196</v>
      </c>
      <c r="B15" s="1" t="s">
        <v>197</v>
      </c>
      <c r="C15" s="1" t="s">
        <v>198</v>
      </c>
      <c r="E15" s="1" t="s">
        <v>78</v>
      </c>
      <c r="F15" s="1" t="s">
        <v>79</v>
      </c>
      <c r="G15" s="1" t="s">
        <v>91</v>
      </c>
      <c r="H15" s="1" t="s">
        <v>199</v>
      </c>
      <c r="J15" s="1" t="s">
        <v>200</v>
      </c>
      <c r="L15" s="1" t="s">
        <v>201</v>
      </c>
      <c r="M15" s="1" t="s">
        <v>202</v>
      </c>
      <c r="N15" s="1" t="s">
        <v>203</v>
      </c>
      <c r="BU15" s="1" t="str">
        <f>HYPERLINK("#", "https://www.city.saga.lg.jp/kyouikuhoiku/main/?cont=shisetsu&amp;fid=122")</f>
        <v>https://www.city.saga.lg.jp/kyouikuhoiku/main/?cont=shisetsu&amp;fid=122</v>
      </c>
      <c r="BV15" s="1" t="s">
        <v>86</v>
      </c>
      <c r="BW15" s="1" t="s">
        <v>87</v>
      </c>
    </row>
    <row r="16" spans="1:75" x14ac:dyDescent="0.4">
      <c r="A16" s="1" t="s">
        <v>204</v>
      </c>
      <c r="B16" s="1" t="s">
        <v>205</v>
      </c>
      <c r="C16" s="1" t="s">
        <v>206</v>
      </c>
      <c r="E16" s="1" t="s">
        <v>78</v>
      </c>
      <c r="F16" s="1" t="s">
        <v>79</v>
      </c>
      <c r="G16" s="1" t="s">
        <v>207</v>
      </c>
      <c r="H16" s="1" t="s">
        <v>208</v>
      </c>
      <c r="J16" s="1" t="s">
        <v>209</v>
      </c>
      <c r="L16" s="1" t="s">
        <v>210</v>
      </c>
      <c r="M16" s="1" t="s">
        <v>211</v>
      </c>
      <c r="N16" s="1" t="s">
        <v>212</v>
      </c>
      <c r="BU16" s="1" t="str">
        <f>HYPERLINK("#", "https://www.city.saga.lg.jp/kyouikuhoiku/main/?cont=shisetsu&amp;fid=125")</f>
        <v>https://www.city.saga.lg.jp/kyouikuhoiku/main/?cont=shisetsu&amp;fid=125</v>
      </c>
      <c r="BV16" s="1" t="s">
        <v>86</v>
      </c>
      <c r="BW16" s="1" t="s">
        <v>87</v>
      </c>
    </row>
    <row r="17" spans="1:75" x14ac:dyDescent="0.4">
      <c r="A17" s="1" t="s">
        <v>213</v>
      </c>
      <c r="B17" s="1" t="s">
        <v>214</v>
      </c>
      <c r="C17" s="1" t="s">
        <v>215</v>
      </c>
      <c r="E17" s="1" t="s">
        <v>78</v>
      </c>
      <c r="F17" s="1" t="s">
        <v>79</v>
      </c>
      <c r="G17" s="1" t="s">
        <v>216</v>
      </c>
      <c r="H17" s="1" t="s">
        <v>217</v>
      </c>
      <c r="J17" s="1" t="s">
        <v>218</v>
      </c>
      <c r="L17" s="1" t="s">
        <v>219</v>
      </c>
      <c r="M17" s="1" t="s">
        <v>220</v>
      </c>
      <c r="N17" s="1" t="s">
        <v>221</v>
      </c>
      <c r="BU17" s="1" t="str">
        <f>HYPERLINK("#", "https://www.city.saga.lg.jp/kyouikuhoiku/main/?cont=shisetsu&amp;fid=121")</f>
        <v>https://www.city.saga.lg.jp/kyouikuhoiku/main/?cont=shisetsu&amp;fid=121</v>
      </c>
      <c r="BV17" s="1" t="s">
        <v>86</v>
      </c>
      <c r="BW17" s="1" t="s">
        <v>87</v>
      </c>
    </row>
    <row r="18" spans="1:75" x14ac:dyDescent="0.4">
      <c r="A18" s="1" t="s">
        <v>222</v>
      </c>
      <c r="B18" s="1" t="s">
        <v>223</v>
      </c>
      <c r="C18" s="1" t="s">
        <v>224</v>
      </c>
      <c r="E18" s="1" t="s">
        <v>78</v>
      </c>
      <c r="F18" s="1" t="s">
        <v>79</v>
      </c>
      <c r="G18" s="1" t="s">
        <v>225</v>
      </c>
      <c r="H18" s="1" t="s">
        <v>226</v>
      </c>
      <c r="J18" s="1" t="s">
        <v>227</v>
      </c>
      <c r="L18" s="1" t="s">
        <v>228</v>
      </c>
      <c r="M18" s="1" t="s">
        <v>229</v>
      </c>
      <c r="N18" s="1" t="s">
        <v>230</v>
      </c>
      <c r="BU18" s="1" t="str">
        <f>HYPERLINK("#", "https://www.city.saga.lg.jp/kyouikuhoiku/main/?cont=shisetsu&amp;fid=117")</f>
        <v>https://www.city.saga.lg.jp/kyouikuhoiku/main/?cont=shisetsu&amp;fid=117</v>
      </c>
      <c r="BV18" s="1" t="s">
        <v>86</v>
      </c>
      <c r="BW18" s="1" t="s">
        <v>87</v>
      </c>
    </row>
    <row r="19" spans="1:75" x14ac:dyDescent="0.4">
      <c r="A19" s="1" t="s">
        <v>231</v>
      </c>
      <c r="B19" s="1" t="s">
        <v>232</v>
      </c>
      <c r="C19" s="1" t="s">
        <v>233</v>
      </c>
      <c r="E19" s="1" t="s">
        <v>78</v>
      </c>
      <c r="F19" s="1" t="s">
        <v>79</v>
      </c>
      <c r="G19" s="1" t="s">
        <v>234</v>
      </c>
      <c r="H19" s="1" t="s">
        <v>235</v>
      </c>
      <c r="J19" s="1" t="s">
        <v>236</v>
      </c>
      <c r="L19" s="1" t="s">
        <v>237</v>
      </c>
      <c r="M19" s="1" t="s">
        <v>238</v>
      </c>
      <c r="N19" s="1" t="s">
        <v>239</v>
      </c>
      <c r="BU19" s="1" t="str">
        <f>HYPERLINK("#", "https://www.city.saga.lg.jp/kyouikuhoiku/main/?cont=shisetsu&amp;fid=127")</f>
        <v>https://www.city.saga.lg.jp/kyouikuhoiku/main/?cont=shisetsu&amp;fid=127</v>
      </c>
      <c r="BV19" s="1" t="s">
        <v>86</v>
      </c>
      <c r="BW19" s="1" t="s">
        <v>87</v>
      </c>
    </row>
    <row r="20" spans="1:75" x14ac:dyDescent="0.4">
      <c r="A20" s="1" t="s">
        <v>240</v>
      </c>
      <c r="B20" s="1" t="s">
        <v>241</v>
      </c>
      <c r="C20" s="1" t="s">
        <v>242</v>
      </c>
      <c r="E20" s="1" t="s">
        <v>78</v>
      </c>
      <c r="F20" s="1" t="s">
        <v>79</v>
      </c>
      <c r="G20" s="1" t="s">
        <v>243</v>
      </c>
      <c r="H20" s="1" t="s">
        <v>244</v>
      </c>
      <c r="J20" s="1" t="s">
        <v>245</v>
      </c>
      <c r="L20" s="1" t="s">
        <v>246</v>
      </c>
      <c r="M20" s="1" t="s">
        <v>247</v>
      </c>
      <c r="N20" s="1" t="s">
        <v>248</v>
      </c>
      <c r="BU20" s="1" t="str">
        <f>HYPERLINK("#", "https://www.city.saga.lg.jp/kyouikuhoiku/main/?cont=shisetsu&amp;fid=134")</f>
        <v>https://www.city.saga.lg.jp/kyouikuhoiku/main/?cont=shisetsu&amp;fid=134</v>
      </c>
      <c r="BV20" s="1" t="s">
        <v>86</v>
      </c>
      <c r="BW20" s="1" t="s">
        <v>87</v>
      </c>
    </row>
    <row r="21" spans="1:75" x14ac:dyDescent="0.4">
      <c r="A21" s="1" t="s">
        <v>249</v>
      </c>
      <c r="B21" s="1" t="s">
        <v>250</v>
      </c>
      <c r="C21" s="1" t="s">
        <v>251</v>
      </c>
      <c r="E21" s="1" t="s">
        <v>78</v>
      </c>
      <c r="F21" s="1" t="s">
        <v>79</v>
      </c>
      <c r="G21" s="1" t="s">
        <v>252</v>
      </c>
      <c r="H21" s="1" t="s">
        <v>253</v>
      </c>
      <c r="J21" s="1" t="s">
        <v>254</v>
      </c>
      <c r="L21" s="1" t="s">
        <v>255</v>
      </c>
      <c r="M21" s="1" t="s">
        <v>256</v>
      </c>
      <c r="N21" s="1" t="s">
        <v>257</v>
      </c>
      <c r="BU21" s="1" t="str">
        <f>HYPERLINK("#", "https://www.city.saga.lg.jp/kyouikuhoiku/main/?cont=shisetsu&amp;fid=133")</f>
        <v>https://www.city.saga.lg.jp/kyouikuhoiku/main/?cont=shisetsu&amp;fid=133</v>
      </c>
      <c r="BV21" s="1" t="s">
        <v>86</v>
      </c>
      <c r="BW21" s="1" t="s">
        <v>87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Sheet1!佐賀市_認可外保育園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2024-04-10T09:48:00Z</dcterms:created>
  <dcterms:modified xsi:type="dcterms:W3CDTF">2025-07-15T06:28:52Z</dcterms:modified>
</cp:coreProperties>
</file>