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drawings/drawing18.xml" ContentType="application/vnd.openxmlformats-officedocument.drawing+xml"/>
  <Override PartName="/xl/charts/chart19.xml" ContentType="application/vnd.openxmlformats-officedocument.drawingml.chart+xml"/>
  <Override PartName="/xl/drawings/drawing19.xml" ContentType="application/vnd.openxmlformats-officedocument.drawing+xml"/>
  <Override PartName="/xl/charts/chart20.xml" ContentType="application/vnd.openxmlformats-officedocument.drawingml.chart+xml"/>
  <Override PartName="/xl/drawings/drawing20.xml" ContentType="application/vnd.openxmlformats-officedocument.drawing+xml"/>
  <Override PartName="/xl/charts/chart21.xml" ContentType="application/vnd.openxmlformats-officedocument.drawingml.chart+xml"/>
  <Override PartName="/xl/drawings/drawing21.xml" ContentType="application/vnd.openxmlformats-officedocument.drawing+xml"/>
  <Override PartName="/xl/charts/chart22.xml" ContentType="application/vnd.openxmlformats-officedocument.drawingml.chart+xml"/>
  <Override PartName="/xl/drawings/drawing22.xml" ContentType="application/vnd.openxmlformats-officedocument.drawing+xml"/>
  <Override PartName="/xl/charts/chart23.xml" ContentType="application/vnd.openxmlformats-officedocument.drawingml.chart+xml"/>
  <Override PartName="/xl/drawings/drawing23.xml" ContentType="application/vnd.openxmlformats-officedocument.drawing+xml"/>
  <Override PartName="/xl/charts/chart24.xml" ContentType="application/vnd.openxmlformats-officedocument.drawingml.chart+xml"/>
  <Override PartName="/xl/drawings/drawing24.xml" ContentType="application/vnd.openxmlformats-officedocument.drawing+xml"/>
  <Override PartName="/xl/charts/chart25.xml" ContentType="application/vnd.openxmlformats-officedocument.drawingml.chart+xml"/>
  <Override PartName="/xl/drawings/drawing25.xml" ContentType="application/vnd.openxmlformats-officedocument.drawing+xml"/>
  <Override PartName="/xl/charts/chart26.xml" ContentType="application/vnd.openxmlformats-officedocument.drawingml.chart+xml"/>
  <Override PartName="/xl/drawings/drawing26.xml" ContentType="application/vnd.openxmlformats-officedocument.drawing+xml"/>
  <Override PartName="/xl/charts/chart27.xml" ContentType="application/vnd.openxmlformats-officedocument.drawingml.chart+xml"/>
  <Override PartName="/xl/drawings/drawing27.xml" ContentType="application/vnd.openxmlformats-officedocument.drawing+xml"/>
  <Override PartName="/xl/charts/chart28.xml" ContentType="application/vnd.openxmlformats-officedocument.drawingml.chart+xml"/>
  <Override PartName="/xl/drawings/drawing28.xml" ContentType="application/vnd.openxmlformats-officedocument.drawing+xml"/>
  <Override PartName="/xl/charts/chart29.xml" ContentType="application/vnd.openxmlformats-officedocument.drawingml.chart+xml"/>
  <Override PartName="/xl/drawings/drawing29.xml" ContentType="application/vnd.openxmlformats-officedocument.drawing+xml"/>
  <Override PartName="/xl/charts/chart30.xml" ContentType="application/vnd.openxmlformats-officedocument.drawingml.chart+xml"/>
  <Override PartName="/xl/drawings/drawing30.xml" ContentType="application/vnd.openxmlformats-officedocument.drawing+xml"/>
  <Override PartName="/xl/charts/chart31.xml" ContentType="application/vnd.openxmlformats-officedocument.drawingml.chart+xml"/>
  <Override PartName="/xl/drawings/drawing31.xml" ContentType="application/vnd.openxmlformats-officedocument.drawing+xml"/>
  <Override PartName="/xl/charts/chart32.xml" ContentType="application/vnd.openxmlformats-officedocument.drawingml.chart+xml"/>
  <Override PartName="/xl/drawings/drawing32.xml" ContentType="application/vnd.openxmlformats-officedocument.drawing+xml"/>
  <Override PartName="/xl/charts/chart33.xml" ContentType="application/vnd.openxmlformats-officedocument.drawingml.chart+xml"/>
  <Override PartName="/xl/drawings/drawing33.xml" ContentType="application/vnd.openxmlformats-officedocument.drawing+xml"/>
  <Override PartName="/xl/charts/chart34.xml" ContentType="application/vnd.openxmlformats-officedocument.drawingml.chart+xml"/>
  <Override PartName="/xl/drawings/drawing34.xml" ContentType="application/vnd.openxmlformats-officedocument.drawing+xml"/>
  <Override PartName="/xl/charts/chart35.xml" ContentType="application/vnd.openxmlformats-officedocument.drawingml.chart+xml"/>
  <Override PartName="/xl/drawings/drawing35.xml" ContentType="application/vnd.openxmlformats-officedocument.drawing+xml"/>
  <Override PartName="/xl/charts/chart36.xml" ContentType="application/vnd.openxmlformats-officedocument.drawingml.chart+xml"/>
  <Override PartName="/xl/drawings/drawing36.xml" ContentType="application/vnd.openxmlformats-officedocument.drawing+xml"/>
  <Override PartName="/xl/charts/chart37.xml" ContentType="application/vnd.openxmlformats-officedocument.drawingml.chart+xml"/>
  <Override PartName="/xl/drawings/drawing37.xml" ContentType="application/vnd.openxmlformats-officedocument.drawing+xml"/>
  <Override PartName="/xl/charts/chart38.xml" ContentType="application/vnd.openxmlformats-officedocument.drawingml.chart+xml"/>
  <Override PartName="/xl/drawings/drawing38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0262528\Desktop\令和２年版\00消防年報（令和２年）\令和2年度版完成\"/>
    </mc:Choice>
  </mc:AlternateContent>
  <bookViews>
    <workbookView xWindow="2700" yWindow="3090" windowWidth="13065" windowHeight="4155" tabRatio="901" firstSheet="7" activeTab="30"/>
  </bookViews>
  <sheets>
    <sheet name="表紙" sheetId="102" r:id="rId1"/>
    <sheet name="48" sheetId="1" r:id="rId2"/>
    <sheet name="49" sheetId="107" r:id="rId3"/>
    <sheet name="50 " sheetId="110" r:id="rId4"/>
    <sheet name="51" sheetId="11" r:id="rId5"/>
    <sheet name="52" sheetId="108" r:id="rId6"/>
    <sheet name="53" sheetId="13" r:id="rId7"/>
    <sheet name="54" sheetId="109" r:id="rId8"/>
    <sheet name="55" sheetId="16" r:id="rId9"/>
    <sheet name="56" sheetId="104" r:id="rId10"/>
    <sheet name="57" sheetId="90" r:id="rId11"/>
    <sheet name="58" sheetId="91" r:id="rId12"/>
    <sheet name="59" sheetId="92" r:id="rId13"/>
    <sheet name="60" sheetId="93" r:id="rId14"/>
    <sheet name="61" sheetId="94" r:id="rId15"/>
    <sheet name="62" sheetId="95" r:id="rId16"/>
    <sheet name="63" sheetId="96" r:id="rId17"/>
    <sheet name="64" sheetId="97" r:id="rId18"/>
    <sheet name="65" sheetId="98" r:id="rId19"/>
    <sheet name="66" sheetId="99" r:id="rId20"/>
    <sheet name="67" sheetId="75" r:id="rId21"/>
    <sheet name="68" sheetId="76" r:id="rId22"/>
    <sheet name="69" sheetId="77" r:id="rId23"/>
    <sheet name="70" sheetId="78" r:id="rId24"/>
    <sheet name="71" sheetId="79" r:id="rId25"/>
    <sheet name="72" sheetId="80" r:id="rId26"/>
    <sheet name="73" sheetId="81" r:id="rId27"/>
    <sheet name="74" sheetId="82" r:id="rId28"/>
    <sheet name="75" sheetId="83" r:id="rId29"/>
    <sheet name="76" sheetId="84" r:id="rId30"/>
    <sheet name="77" sheetId="85" r:id="rId31"/>
    <sheet name="78" sheetId="86" r:id="rId32"/>
    <sheet name="79" sheetId="87" r:id="rId33"/>
    <sheet name="80" sheetId="88" r:id="rId34"/>
    <sheet name="81" sheetId="103" r:id="rId35"/>
    <sheet name="82" sheetId="106" r:id="rId36"/>
    <sheet name="83" sheetId="111" r:id="rId37"/>
  </sheets>
  <definedNames>
    <definedName name="_xlnm.Print_Area" localSheetId="1">'48'!$A$1:$L$63</definedName>
    <definedName name="_xlnm.Print_Area" localSheetId="2">'49'!$A$1:$L$36</definedName>
    <definedName name="_xlnm.Print_Area" localSheetId="3">'50 '!$A$1:$L$33</definedName>
    <definedName name="_xlnm.Print_Area" localSheetId="4">'51'!$A$1:$L$62</definedName>
    <definedName name="_xlnm.Print_Area" localSheetId="5">'52'!$A$1:$M$62</definedName>
    <definedName name="_xlnm.Print_Area" localSheetId="6">'53'!$A$1:$AA$59</definedName>
    <definedName name="_xlnm.Print_Area" localSheetId="7">'54'!$A$1:$L$36</definedName>
    <definedName name="_xlnm.Print_Area" localSheetId="8">'55'!$A$1:$H$24</definedName>
    <definedName name="_xlnm.Print_Area" localSheetId="9">'56'!$A$1:$I$34</definedName>
    <definedName name="_xlnm.Print_Area" localSheetId="10">'57'!$A$1:$I$32</definedName>
    <definedName name="_xlnm.Print_Area" localSheetId="11">'58'!$A$1:$I$30</definedName>
    <definedName name="_xlnm.Print_Area" localSheetId="12">'59'!$A$1:$H$32</definedName>
    <definedName name="_xlnm.Print_Area" localSheetId="13">'60'!$A$1:$H$32</definedName>
    <definedName name="_xlnm.Print_Area" localSheetId="14">'61'!$A$1:$G$32</definedName>
    <definedName name="_xlnm.Print_Area" localSheetId="15">'62'!$A$1:$G$32</definedName>
    <definedName name="_xlnm.Print_Area" localSheetId="16">'63'!$A$1:$I$34</definedName>
    <definedName name="_xlnm.Print_Area" localSheetId="17">'64'!$A$1:$F$34</definedName>
    <definedName name="_xlnm.Print_Area" localSheetId="18">'65'!$A$1:$J$34</definedName>
    <definedName name="_xlnm.Print_Area" localSheetId="19">'66'!$A$1:$K$34</definedName>
    <definedName name="_xlnm.Print_Area" localSheetId="25">'72'!$A$1:$S$60</definedName>
    <definedName name="_xlnm.Print_Area" localSheetId="28">'75'!$A$1:$S$60</definedName>
    <definedName name="_xlnm.Print_Area" localSheetId="34">'81'!$A$1:$S$60</definedName>
    <definedName name="_xlnm.Print_Area" localSheetId="35">'82'!$A$1:$S$60</definedName>
    <definedName name="_xlnm.Print_Area" localSheetId="36">'83'!$A$1:$S$60</definedName>
  </definedNames>
  <calcPr calcId="162913"/>
</workbook>
</file>

<file path=xl/calcChain.xml><?xml version="1.0" encoding="utf-8"?>
<calcChain xmlns="http://schemas.openxmlformats.org/spreadsheetml/2006/main">
  <c r="O6" i="1" l="1"/>
  <c r="O5" i="1"/>
  <c r="N11" i="109"/>
  <c r="Q21" i="109"/>
  <c r="AO27" i="13"/>
  <c r="AB6" i="13"/>
  <c r="W15" i="11"/>
  <c r="Q26" i="109" l="1"/>
  <c r="AC19" i="13" l="1"/>
  <c r="AB19" i="13" s="1"/>
  <c r="AB15" i="13"/>
  <c r="AB16" i="13"/>
  <c r="H7" i="110" l="1"/>
  <c r="P42" i="1" l="1"/>
  <c r="D5" i="94" l="1"/>
  <c r="AB11" i="13" l="1"/>
  <c r="G32" i="110"/>
  <c r="H12" i="16" l="1"/>
  <c r="H13" i="16"/>
  <c r="H14" i="16"/>
  <c r="H15" i="16"/>
  <c r="H16" i="16"/>
  <c r="H17" i="16"/>
  <c r="H18" i="16"/>
  <c r="H19" i="16"/>
  <c r="H20" i="16"/>
  <c r="H21" i="16"/>
  <c r="H22" i="16"/>
  <c r="H23" i="16"/>
  <c r="AB18" i="13" l="1"/>
  <c r="AB17" i="13"/>
  <c r="AB12" i="13"/>
  <c r="AB10" i="13"/>
  <c r="C32" i="110" l="1"/>
  <c r="H32" i="110" s="1"/>
  <c r="P8" i="107"/>
  <c r="P7" i="107"/>
  <c r="V15" i="11"/>
  <c r="I7" i="110"/>
  <c r="I30" i="110"/>
  <c r="H30" i="110"/>
  <c r="AB14" i="13"/>
  <c r="AB13" i="13"/>
  <c r="P41" i="1"/>
  <c r="B5" i="94"/>
  <c r="D5" i="95"/>
  <c r="A5" i="95"/>
  <c r="C5" i="94"/>
  <c r="B5" i="92"/>
  <c r="B6" i="90"/>
  <c r="A5" i="91"/>
  <c r="B30" i="90"/>
  <c r="B29" i="90"/>
  <c r="B28" i="90"/>
  <c r="B27" i="90"/>
  <c r="B26" i="90"/>
  <c r="B25" i="90"/>
  <c r="B24" i="90"/>
  <c r="B23" i="90"/>
  <c r="B22" i="90"/>
  <c r="B21" i="90"/>
  <c r="B20" i="90"/>
  <c r="B19" i="90"/>
  <c r="B18" i="90"/>
  <c r="B17" i="90"/>
  <c r="B16" i="90"/>
  <c r="B15" i="90"/>
  <c r="B14" i="90"/>
  <c r="B13" i="90"/>
  <c r="B12" i="90"/>
  <c r="B11" i="90"/>
  <c r="B10" i="90"/>
  <c r="B9" i="90"/>
  <c r="B8" i="90"/>
  <c r="B7" i="90"/>
  <c r="H24" i="16"/>
  <c r="H8" i="110"/>
  <c r="I8" i="110"/>
  <c r="H9" i="110"/>
  <c r="I9" i="110"/>
  <c r="H10" i="110"/>
  <c r="I10" i="110"/>
  <c r="H11" i="110"/>
  <c r="I11" i="110"/>
  <c r="H12" i="110"/>
  <c r="I12" i="110"/>
  <c r="H13" i="110"/>
  <c r="I13" i="110"/>
  <c r="H14" i="110"/>
  <c r="I14" i="110"/>
  <c r="H15" i="110"/>
  <c r="I15" i="110"/>
  <c r="H16" i="110"/>
  <c r="I16" i="110"/>
  <c r="H17" i="110"/>
  <c r="I17" i="110"/>
  <c r="H18" i="110"/>
  <c r="I18" i="110"/>
  <c r="H19" i="110"/>
  <c r="I19" i="110"/>
  <c r="H20" i="110"/>
  <c r="I20" i="110"/>
  <c r="H21" i="110"/>
  <c r="I21" i="110"/>
  <c r="H22" i="110"/>
  <c r="I22" i="110"/>
  <c r="H23" i="110"/>
  <c r="I23" i="110"/>
  <c r="H24" i="110"/>
  <c r="I24" i="110"/>
  <c r="H25" i="110"/>
  <c r="I25" i="110"/>
  <c r="H26" i="110"/>
  <c r="I26" i="110"/>
  <c r="H27" i="110"/>
  <c r="I27" i="110"/>
  <c r="H28" i="110"/>
  <c r="I28" i="110"/>
  <c r="H29" i="110"/>
  <c r="I29" i="110"/>
  <c r="H31" i="110"/>
  <c r="I31" i="110"/>
  <c r="D32" i="110"/>
  <c r="M7" i="104"/>
  <c r="F24" i="16"/>
  <c r="D24" i="16"/>
  <c r="C24" i="16"/>
  <c r="Q44" i="108"/>
  <c r="S62" i="11"/>
  <c r="J5" i="99"/>
  <c r="I5" i="99"/>
  <c r="H5" i="99"/>
  <c r="G5" i="99"/>
  <c r="F5" i="99"/>
  <c r="E5" i="99"/>
  <c r="D5" i="99"/>
  <c r="C5" i="99"/>
  <c r="B5" i="99"/>
  <c r="A5" i="99"/>
  <c r="J5" i="98"/>
  <c r="I5" i="98"/>
  <c r="H5" i="98"/>
  <c r="G5" i="98"/>
  <c r="F5" i="98"/>
  <c r="E5" i="98"/>
  <c r="D5" i="98"/>
  <c r="C5" i="98"/>
  <c r="B5" i="98"/>
  <c r="F5" i="97"/>
  <c r="E5" i="97"/>
  <c r="D5" i="97"/>
  <c r="C5" i="97"/>
  <c r="B5" i="97"/>
  <c r="A5" i="97"/>
  <c r="H5" i="96"/>
  <c r="G5" i="96"/>
  <c r="F5" i="96"/>
  <c r="E5" i="96"/>
  <c r="D5" i="96"/>
  <c r="C5" i="96"/>
  <c r="B5" i="96"/>
  <c r="G5" i="95"/>
  <c r="F5" i="95"/>
  <c r="E5" i="95"/>
  <c r="I5" i="95" s="1"/>
  <c r="C5" i="95"/>
  <c r="B5" i="95"/>
  <c r="G5" i="94"/>
  <c r="F5" i="94"/>
  <c r="E5" i="94"/>
  <c r="H5" i="93"/>
  <c r="G5" i="93"/>
  <c r="F5" i="93"/>
  <c r="E5" i="93"/>
  <c r="D5" i="93"/>
  <c r="C5" i="93"/>
  <c r="B5" i="93"/>
  <c r="A5" i="93"/>
  <c r="H5" i="92"/>
  <c r="G5" i="92"/>
  <c r="F5" i="92"/>
  <c r="E5" i="92"/>
  <c r="D5" i="92"/>
  <c r="C5" i="92"/>
  <c r="I5" i="91"/>
  <c r="H5" i="91"/>
  <c r="G5" i="91"/>
  <c r="F5" i="91"/>
  <c r="E5" i="91"/>
  <c r="D5" i="91"/>
  <c r="C5" i="91"/>
  <c r="B5" i="91"/>
  <c r="H5" i="90"/>
  <c r="G5" i="90"/>
  <c r="F5" i="90"/>
  <c r="E5" i="90"/>
  <c r="D5" i="90"/>
  <c r="C5" i="90"/>
  <c r="G24" i="16"/>
  <c r="E24" i="16"/>
  <c r="Z58" i="108"/>
  <c r="Y58" i="108"/>
  <c r="X58" i="108"/>
  <c r="W58" i="108"/>
  <c r="V58" i="108"/>
  <c r="U58" i="108"/>
  <c r="T58" i="108"/>
  <c r="B5" i="90" l="1"/>
  <c r="K5" i="90"/>
  <c r="I5" i="94"/>
  <c r="J24" i="16"/>
  <c r="I32" i="110"/>
  <c r="P29" i="109"/>
  <c r="N21" i="109" s="1"/>
  <c r="N26" i="109" l="1"/>
  <c r="N25" i="109"/>
  <c r="N23" i="109"/>
  <c r="N19" i="109"/>
  <c r="N18" i="109"/>
  <c r="N20" i="109"/>
  <c r="N22" i="109"/>
  <c r="N27" i="109"/>
  <c r="N24" i="109"/>
  <c r="N28" i="109" l="1"/>
</calcChain>
</file>

<file path=xl/comments1.xml><?xml version="1.0" encoding="utf-8"?>
<comments xmlns="http://schemas.openxmlformats.org/spreadsheetml/2006/main">
  <authors>
    <author>栃木県</author>
  </authors>
  <commentList>
    <comment ref="AC9" authorId="0" shapeId="0">
      <text>
        <r>
          <rPr>
            <sz val="9"/>
            <color indexed="81"/>
            <rFont val="ＭＳ Ｐゴシック"/>
            <family val="3"/>
            <charset val="128"/>
          </rPr>
          <t>元データ入力</t>
        </r>
      </text>
    </comment>
    <comment ref="AB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枠内計算式あり</t>
        </r>
      </text>
    </comment>
  </commentList>
</comments>
</file>

<file path=xl/sharedStrings.xml><?xml version="1.0" encoding="utf-8"?>
<sst xmlns="http://schemas.openxmlformats.org/spreadsheetml/2006/main" count="3520" uniqueCount="1650">
  <si>
    <t>ミシン部品製造業</t>
  </si>
  <si>
    <t>上都賀郡足尾町赤沢　　　　　</t>
    <phoneticPr fontId="2"/>
  </si>
  <si>
    <t>芳賀郡茂木町小貫　　　　　</t>
    <phoneticPr fontId="2"/>
  </si>
  <si>
    <t>倉　庫</t>
  </si>
  <si>
    <t>塩谷郡栗山村川俣鬼怒沼　　</t>
    <phoneticPr fontId="2"/>
  </si>
  <si>
    <t>国有林</t>
    <phoneticPr fontId="2"/>
  </si>
  <si>
    <t>宇都宮市北一の沢町　　</t>
    <phoneticPr fontId="2"/>
  </si>
  <si>
    <t>家具小売業</t>
  </si>
  <si>
    <t>上都賀郡足尾町赤倉</t>
    <rPh sb="1" eb="3">
      <t>ツガ</t>
    </rPh>
    <phoneticPr fontId="2"/>
  </si>
  <si>
    <t>住  宅</t>
    <phoneticPr fontId="2"/>
  </si>
  <si>
    <t>足利市助戸町　　　　　　　　</t>
    <phoneticPr fontId="2"/>
  </si>
  <si>
    <t>宇都宮市下桑島町　　</t>
    <phoneticPr fontId="2"/>
  </si>
  <si>
    <t>瑞穂野北小学校</t>
  </si>
  <si>
    <t>鹿沼市塩山町　　　　　　　</t>
    <phoneticPr fontId="2"/>
  </si>
  <si>
    <t>ゴルフ場</t>
    <rPh sb="3" eb="4">
      <t>ジョウ</t>
    </rPh>
    <phoneticPr fontId="2"/>
  </si>
  <si>
    <t>大田原市新富　　　　　　</t>
    <phoneticPr fontId="2"/>
  </si>
  <si>
    <t>取灰の再燃</t>
    <rPh sb="0" eb="1">
      <t>ト</t>
    </rPh>
    <rPh sb="1" eb="2">
      <t>ハイ</t>
    </rPh>
    <rPh sb="3" eb="5">
      <t>サイネン</t>
    </rPh>
    <phoneticPr fontId="2"/>
  </si>
  <si>
    <t>果実小売業</t>
  </si>
  <si>
    <t>養鶏舎</t>
  </si>
  <si>
    <t>ガスこんろ放置</t>
    <rPh sb="5" eb="7">
      <t>ホウチ</t>
    </rPh>
    <phoneticPr fontId="2"/>
  </si>
  <si>
    <t>下都賀郡藤岡町部屋</t>
    <phoneticPr fontId="2"/>
  </si>
  <si>
    <t>渡瀬良遊水池</t>
    <phoneticPr fontId="2"/>
  </si>
  <si>
    <t>栃木市本町　　　　　　　　　</t>
    <phoneticPr fontId="2"/>
  </si>
  <si>
    <t>鹿沼市茂呂　　　　　　　</t>
    <phoneticPr fontId="2"/>
  </si>
  <si>
    <t>若色印刷㈱</t>
  </si>
  <si>
    <t>那須郡那須町高久甲　</t>
    <rPh sb="0" eb="3">
      <t>ナスグン</t>
    </rPh>
    <rPh sb="3" eb="6">
      <t>ナスマチ</t>
    </rPh>
    <phoneticPr fontId="2"/>
  </si>
  <si>
    <t>東北自動車道</t>
  </si>
  <si>
    <t>足利市今福町　　　　　　</t>
    <phoneticPr fontId="2"/>
  </si>
  <si>
    <t>金井染工㈱</t>
  </si>
  <si>
    <t>宇都宮市今泉町　　　　</t>
    <phoneticPr fontId="2"/>
  </si>
  <si>
    <t>放火の疑い</t>
    <rPh sb="0" eb="2">
      <t>ホウカ</t>
    </rPh>
    <rPh sb="3" eb="4">
      <t>ウタガ</t>
    </rPh>
    <phoneticPr fontId="2"/>
  </si>
  <si>
    <t>小堀木材店</t>
  </si>
  <si>
    <t>小山市神鳥谷　　　　　　</t>
    <phoneticPr fontId="2"/>
  </si>
  <si>
    <t>中華料理店</t>
    <rPh sb="0" eb="2">
      <t>チュウカ</t>
    </rPh>
    <phoneticPr fontId="2"/>
  </si>
  <si>
    <t>芳賀郡益子町塙　　　</t>
    <rPh sb="5" eb="6">
      <t>マチ</t>
    </rPh>
    <rPh sb="6" eb="7">
      <t>ハナワ</t>
    </rPh>
    <phoneticPr fontId="2"/>
  </si>
  <si>
    <t>旭光学工業</t>
  </si>
  <si>
    <t xml:space="preserve"> 平元.2.3</t>
    <rPh sb="1" eb="2">
      <t>ヒラ</t>
    </rPh>
    <rPh sb="2" eb="3">
      <t>ガン</t>
    </rPh>
    <phoneticPr fontId="2"/>
  </si>
  <si>
    <t>下都賀郡藤岡町石川地先</t>
    <rPh sb="1" eb="3">
      <t>ツガ</t>
    </rPh>
    <rPh sb="3" eb="4">
      <t>グン</t>
    </rPh>
    <phoneticPr fontId="2"/>
  </si>
  <si>
    <t>たばこ</t>
    <phoneticPr fontId="2"/>
  </si>
  <si>
    <t>渡瀬良遊水池</t>
    <rPh sb="0" eb="2">
      <t>ワタラセ</t>
    </rPh>
    <phoneticPr fontId="2"/>
  </si>
  <si>
    <t xml:space="preserve"> 平元.2.17</t>
    <rPh sb="1" eb="2">
      <t>ヒラ</t>
    </rPh>
    <rPh sb="2" eb="3">
      <t>ガン</t>
    </rPh>
    <phoneticPr fontId="2"/>
  </si>
  <si>
    <t>塩谷郡藤原町高原　　　　</t>
    <phoneticPr fontId="2"/>
  </si>
  <si>
    <t>柏屋ホテル</t>
    <rPh sb="0" eb="1">
      <t>カシワ</t>
    </rPh>
    <phoneticPr fontId="2"/>
  </si>
  <si>
    <t xml:space="preserve"> 平元.3.16</t>
    <rPh sb="1" eb="2">
      <t>ヒラ</t>
    </rPh>
    <rPh sb="2" eb="3">
      <t>ガン</t>
    </rPh>
    <phoneticPr fontId="2"/>
  </si>
  <si>
    <t>栃木市境町　　　　　　　　　</t>
    <phoneticPr fontId="2"/>
  </si>
  <si>
    <t>ガスレンジ</t>
    <phoneticPr fontId="2"/>
  </si>
  <si>
    <t xml:space="preserve"> 平元.3.17</t>
    <rPh sb="1" eb="2">
      <t>ヒラ</t>
    </rPh>
    <rPh sb="2" eb="3">
      <t>ガン</t>
    </rPh>
    <phoneticPr fontId="2"/>
  </si>
  <si>
    <t>下都賀郡大平町牛久　　</t>
    <rPh sb="1" eb="3">
      <t>ツガ</t>
    </rPh>
    <rPh sb="3" eb="4">
      <t>グン</t>
    </rPh>
    <phoneticPr fontId="2"/>
  </si>
  <si>
    <t>関東化研㈱</t>
  </si>
  <si>
    <t xml:space="preserve"> 平元.3.19</t>
    <rPh sb="1" eb="2">
      <t>ヒラ</t>
    </rPh>
    <rPh sb="2" eb="3">
      <t>ガン</t>
    </rPh>
    <phoneticPr fontId="2"/>
  </si>
  <si>
    <t>下都賀郡国分寺町川中子　</t>
    <rPh sb="7" eb="8">
      <t>マチ</t>
    </rPh>
    <rPh sb="9" eb="10">
      <t>ナカ</t>
    </rPh>
    <phoneticPr fontId="2"/>
  </si>
  <si>
    <t>衣料品店</t>
  </si>
  <si>
    <t xml:space="preserve"> 平元.9.28</t>
    <rPh sb="1" eb="2">
      <t>ヒラ</t>
    </rPh>
    <rPh sb="2" eb="3">
      <t>ガン</t>
    </rPh>
    <phoneticPr fontId="2"/>
  </si>
  <si>
    <t>宇都宮市泉ヶ丘</t>
    <rPh sb="0" eb="4">
      <t>ウツノミヤシ</t>
    </rPh>
    <phoneticPr fontId="2"/>
  </si>
  <si>
    <t>泉ヶ丘中学校</t>
    <phoneticPr fontId="2"/>
  </si>
  <si>
    <t xml:space="preserve"> 平元.10.16</t>
    <rPh sb="1" eb="2">
      <t>ヒラ</t>
    </rPh>
    <rPh sb="2" eb="3">
      <t>ガン</t>
    </rPh>
    <phoneticPr fontId="2"/>
  </si>
  <si>
    <t>今市市今市　　　　</t>
    <phoneticPr fontId="2"/>
  </si>
  <si>
    <t>配線</t>
    <rPh sb="0" eb="2">
      <t>ハイセン</t>
    </rPh>
    <phoneticPr fontId="2"/>
  </si>
  <si>
    <t>大谷石採取跡地観測所事務所</t>
  </si>
  <si>
    <t>足利市葉鹿町 　　　</t>
    <rPh sb="0" eb="1">
      <t>アシ</t>
    </rPh>
    <phoneticPr fontId="2"/>
  </si>
  <si>
    <t>三善産業㈱足利工場</t>
    <rPh sb="2" eb="4">
      <t>サンギョウ</t>
    </rPh>
    <rPh sb="5" eb="7">
      <t>アシカガ</t>
    </rPh>
    <rPh sb="7" eb="9">
      <t>コウジョウ</t>
    </rPh>
    <phoneticPr fontId="2"/>
  </si>
  <si>
    <t>那須郡那須町湯本 　　　</t>
    <phoneticPr fontId="2"/>
  </si>
  <si>
    <t>旧那須ガーデンホテル</t>
    <rPh sb="1" eb="3">
      <t>ナス</t>
    </rPh>
    <phoneticPr fontId="2"/>
  </si>
  <si>
    <t>アセチレンガス溶接機</t>
    <rPh sb="7" eb="10">
      <t>ヨウセツキ</t>
    </rPh>
    <phoneticPr fontId="2"/>
  </si>
  <si>
    <t>㈲丸一産業</t>
  </si>
  <si>
    <t>鹿沼市下田町　　　　　　</t>
    <phoneticPr fontId="2"/>
  </si>
  <si>
    <t>焼却炉の火の粉</t>
    <rPh sb="0" eb="3">
      <t>ショウキャクロ</t>
    </rPh>
    <rPh sb="4" eb="5">
      <t>ヒ</t>
    </rPh>
    <rPh sb="6" eb="7">
      <t>コ</t>
    </rPh>
    <phoneticPr fontId="2"/>
  </si>
  <si>
    <t>岩井産業㈱</t>
  </si>
  <si>
    <t>㈱上野百貨店本館倉庫</t>
  </si>
  <si>
    <t>佐野市堀米町　　　　　</t>
    <phoneticPr fontId="2"/>
  </si>
  <si>
    <t>ガスボイラー</t>
    <phoneticPr fontId="2"/>
  </si>
  <si>
    <t>㈱ヴィーナス</t>
  </si>
  <si>
    <t>栃木市倭町　　　　　　　</t>
    <phoneticPr fontId="2"/>
  </si>
  <si>
    <t>西沢袋物店</t>
  </si>
  <si>
    <t>那須郡那須町豊原丙 　　　　　</t>
    <rPh sb="3" eb="6">
      <t>ナスマチ</t>
    </rPh>
    <phoneticPr fontId="2"/>
  </si>
  <si>
    <t>小山市花垣町　　　　　　　　</t>
    <rPh sb="4" eb="5">
      <t>カキ</t>
    </rPh>
    <rPh sb="5" eb="6">
      <t>マチ</t>
    </rPh>
    <phoneticPr fontId="2"/>
  </si>
  <si>
    <t xml:space="preserve">栃木市平柳町　　　　 </t>
    <phoneticPr fontId="2"/>
  </si>
  <si>
    <t>小林木材工業㈱</t>
  </si>
  <si>
    <t>佐野市赤坂町　　　　　　</t>
    <phoneticPr fontId="2"/>
  </si>
  <si>
    <t>天明紡績㈱</t>
  </si>
  <si>
    <t>栃木市皆川城内町　　　　　　</t>
    <phoneticPr fontId="2"/>
  </si>
  <si>
    <t>ガスこんろ</t>
    <phoneticPr fontId="2"/>
  </si>
  <si>
    <t>足利市寺岡町　　　</t>
    <phoneticPr fontId="2"/>
  </si>
  <si>
    <t>グラインダーの火花</t>
    <rPh sb="7" eb="9">
      <t>ヒバナ</t>
    </rPh>
    <phoneticPr fontId="2"/>
  </si>
  <si>
    <t>㈱嶋田商店作業所</t>
  </si>
  <si>
    <t>大田原市加治屋　　　　　</t>
    <phoneticPr fontId="2"/>
  </si>
  <si>
    <t>高久工業㈱</t>
  </si>
  <si>
    <t>足利市鹿島町</t>
    <phoneticPr fontId="2"/>
  </si>
  <si>
    <t>サンコウ加工㈲</t>
    <phoneticPr fontId="2"/>
  </si>
  <si>
    <t>渡瀬良遊水池</t>
    <rPh sb="5" eb="6">
      <t>イケ</t>
    </rPh>
    <phoneticPr fontId="2"/>
  </si>
  <si>
    <t>安展工業㈱西那須野工場</t>
  </si>
  <si>
    <t>矢板市片岡 　　　</t>
    <phoneticPr fontId="2"/>
  </si>
  <si>
    <t>生菓子製造業木村屋</t>
  </si>
  <si>
    <t xml:space="preserve">真岡市根本 </t>
    <phoneticPr fontId="2"/>
  </si>
  <si>
    <t>自然観察センターネイチャーセンター</t>
    <phoneticPr fontId="2"/>
  </si>
  <si>
    <t>那須郡黒羽町黒羽向町</t>
    <phoneticPr fontId="2"/>
  </si>
  <si>
    <t>（合）花月旅館</t>
  </si>
  <si>
    <t>小山市大字犬塚 　</t>
    <phoneticPr fontId="2"/>
  </si>
  <si>
    <t>軸受の加熱</t>
    <rPh sb="0" eb="1">
      <t>ジク</t>
    </rPh>
    <rPh sb="1" eb="2">
      <t>ウ</t>
    </rPh>
    <rPh sb="3" eb="5">
      <t>カネツ</t>
    </rPh>
    <phoneticPr fontId="2"/>
  </si>
  <si>
    <t>昭和アルミニウム㈱小山製造所</t>
  </si>
  <si>
    <t>字本宮市川田町 　　　　　</t>
    <rPh sb="4" eb="5">
      <t>カワ</t>
    </rPh>
    <phoneticPr fontId="2"/>
  </si>
  <si>
    <t>㈲田村製作所</t>
  </si>
  <si>
    <t>真岡市鬼怒ケ丘 　　</t>
    <phoneticPr fontId="2"/>
  </si>
  <si>
    <t>高温の固体</t>
    <rPh sb="0" eb="2">
      <t>コウオン</t>
    </rPh>
    <rPh sb="3" eb="5">
      <t>コタイ</t>
    </rPh>
    <phoneticPr fontId="2"/>
  </si>
  <si>
    <t>㈱神戸製鋼所真岡製造所</t>
  </si>
  <si>
    <t>小山市大字東野田　　</t>
    <phoneticPr fontId="2"/>
  </si>
  <si>
    <t>㈱大門建設工業</t>
  </si>
  <si>
    <t>那須郡西那須野町大字井口</t>
    <rPh sb="3" eb="7">
      <t>ニシナスノ</t>
    </rPh>
    <phoneticPr fontId="2"/>
  </si>
  <si>
    <t>マッチ・ライター</t>
    <phoneticPr fontId="2"/>
  </si>
  <si>
    <t>佐野市若松町</t>
  </si>
  <si>
    <t>足利市山下町　　　　　</t>
    <phoneticPr fontId="2"/>
  </si>
  <si>
    <t>㈱初谷撚糸</t>
  </si>
  <si>
    <t>ガスを用いた乾燥室</t>
    <rPh sb="3" eb="4">
      <t>モチ</t>
    </rPh>
    <rPh sb="6" eb="9">
      <t>カンソウシツ</t>
    </rPh>
    <phoneticPr fontId="2"/>
  </si>
  <si>
    <t>大和製罐㈱真岡工場</t>
    <rPh sb="3" eb="4">
      <t>カマ</t>
    </rPh>
    <phoneticPr fontId="2"/>
  </si>
  <si>
    <t>大田原市乙連沢</t>
    <rPh sb="6" eb="7">
      <t>サワ</t>
    </rPh>
    <phoneticPr fontId="2"/>
  </si>
  <si>
    <t xml:space="preserve">小山市宮本町 </t>
  </si>
  <si>
    <t>H 5. 7.18</t>
    <phoneticPr fontId="2"/>
  </si>
  <si>
    <t>足利市福富町 　　　</t>
    <phoneticPr fontId="2"/>
  </si>
  <si>
    <t>吉田工業㈱足利工場</t>
    <rPh sb="2" eb="4">
      <t>コウギョウ</t>
    </rPh>
    <phoneticPr fontId="2"/>
  </si>
  <si>
    <t>上都賀郡西方村大字本城 　　　　　</t>
    <phoneticPr fontId="2"/>
  </si>
  <si>
    <t>車体の衝突の火花</t>
    <rPh sb="0" eb="2">
      <t>シャタイ</t>
    </rPh>
    <rPh sb="3" eb="5">
      <t>ショウトツ</t>
    </rPh>
    <rPh sb="6" eb="8">
      <t>ヒバナ</t>
    </rPh>
    <phoneticPr fontId="2"/>
  </si>
  <si>
    <t>東北自動道</t>
  </si>
  <si>
    <t xml:space="preserve">那須郡西那須野町三島 </t>
    <rPh sb="0" eb="2">
      <t>ナス</t>
    </rPh>
    <rPh sb="4" eb="6">
      <t>ナス</t>
    </rPh>
    <phoneticPr fontId="2"/>
  </si>
  <si>
    <t>町立郷土資料館</t>
  </si>
  <si>
    <t>H 5.11.27</t>
    <phoneticPr fontId="2"/>
  </si>
  <si>
    <t>安蘇郡田沼町大字岩崎　</t>
    <rPh sb="2" eb="3">
      <t>グン</t>
    </rPh>
    <phoneticPr fontId="2"/>
  </si>
  <si>
    <t>吉野屋製作所</t>
  </si>
  <si>
    <t>H 5.12.31</t>
    <phoneticPr fontId="2"/>
  </si>
  <si>
    <t>下都賀郡藤岡町大字大和田</t>
    <rPh sb="3" eb="4">
      <t>グン</t>
    </rPh>
    <phoneticPr fontId="2"/>
  </si>
  <si>
    <t>H 6. 2.15</t>
    <phoneticPr fontId="2"/>
  </si>
  <si>
    <t>黒磯市油井　　</t>
    <rPh sb="1" eb="2">
      <t>イソ</t>
    </rPh>
    <phoneticPr fontId="2"/>
  </si>
  <si>
    <t>ヨシゲン那須黒磯牧場</t>
    <rPh sb="7" eb="8">
      <t>イソ</t>
    </rPh>
    <phoneticPr fontId="2"/>
  </si>
  <si>
    <t xml:space="preserve">大田原市奥沢 </t>
  </si>
  <si>
    <t>H 6. 4.10</t>
    <phoneticPr fontId="2"/>
  </si>
  <si>
    <t>宇都宮市茂原</t>
  </si>
  <si>
    <t>H 6. 8.13</t>
    <phoneticPr fontId="2"/>
  </si>
  <si>
    <t>鹿沼市下日向　　　　　　</t>
    <phoneticPr fontId="2"/>
  </si>
  <si>
    <t>㈲興和産商</t>
    <phoneticPr fontId="2"/>
  </si>
  <si>
    <t>H 6. 9.29</t>
    <phoneticPr fontId="2"/>
  </si>
  <si>
    <t>下都賀郡壬生町大字壬生乙 　</t>
    <rPh sb="1" eb="3">
      <t>ツガ</t>
    </rPh>
    <phoneticPr fontId="2"/>
  </si>
  <si>
    <t>㈱安住壬生ﾘｻｲｸﾙｾﾝﾀｰ</t>
    <phoneticPr fontId="2"/>
  </si>
  <si>
    <t>H 6.10.28</t>
    <phoneticPr fontId="2"/>
  </si>
  <si>
    <t xml:space="preserve">黒磯市青木 </t>
    <rPh sb="1" eb="2">
      <t>イソ</t>
    </rPh>
    <phoneticPr fontId="2"/>
  </si>
  <si>
    <t>下都賀郡藤岡町大字藤岡</t>
    <rPh sb="1" eb="3">
      <t>ツガ</t>
    </rPh>
    <phoneticPr fontId="2"/>
  </si>
  <si>
    <t>渡瀬良遊水地</t>
    <phoneticPr fontId="2"/>
  </si>
  <si>
    <t>H 6.12.20</t>
    <phoneticPr fontId="2"/>
  </si>
  <si>
    <t>芳賀郡市貝町大字石下</t>
  </si>
  <si>
    <t>H 7. 4. 8</t>
    <phoneticPr fontId="2"/>
  </si>
  <si>
    <t>河内郡南河内町祇園　　　　　</t>
    <rPh sb="7" eb="9">
      <t>ギオン</t>
    </rPh>
    <phoneticPr fontId="2"/>
  </si>
  <si>
    <t>紅　葉</t>
    <phoneticPr fontId="2"/>
  </si>
  <si>
    <t>H 7. 4.15</t>
    <phoneticPr fontId="2"/>
  </si>
  <si>
    <t>佐野市越名町　　　　　　</t>
    <phoneticPr fontId="2"/>
  </si>
  <si>
    <t>㈲小栗商店</t>
    <rPh sb="2" eb="3">
      <t>クリ</t>
    </rPh>
    <phoneticPr fontId="2"/>
  </si>
  <si>
    <t>㈲玉田商会</t>
  </si>
  <si>
    <t>H 7. 5.25</t>
    <phoneticPr fontId="2"/>
  </si>
  <si>
    <t>S24.4.不明</t>
    <rPh sb="6" eb="8">
      <t>フメイ</t>
    </rPh>
    <phoneticPr fontId="2"/>
  </si>
  <si>
    <t>H17. 1.12</t>
    <phoneticPr fontId="2"/>
  </si>
  <si>
    <t>H17. 2. 2</t>
    <phoneticPr fontId="2"/>
  </si>
  <si>
    <t>H17. 4.18</t>
    <phoneticPr fontId="2"/>
  </si>
  <si>
    <t>H17. 8.12</t>
    <phoneticPr fontId="2"/>
  </si>
  <si>
    <t>H18. 1. 2</t>
    <phoneticPr fontId="2"/>
  </si>
  <si>
    <t>H18. 2.17</t>
    <phoneticPr fontId="2"/>
  </si>
  <si>
    <t>H18. 3.14</t>
    <phoneticPr fontId="2"/>
  </si>
  <si>
    <t>H18. 5.15</t>
    <phoneticPr fontId="2"/>
  </si>
  <si>
    <t>H18. 5.26</t>
    <phoneticPr fontId="2"/>
  </si>
  <si>
    <t>H19. 2.13</t>
    <phoneticPr fontId="2"/>
  </si>
  <si>
    <t>H19. 2.14</t>
    <phoneticPr fontId="2"/>
  </si>
  <si>
    <t>H19. 6.24</t>
    <phoneticPr fontId="2"/>
  </si>
  <si>
    <t>H19. 7.28</t>
    <phoneticPr fontId="2"/>
  </si>
  <si>
    <t>H19. 8. 8</t>
    <phoneticPr fontId="2"/>
  </si>
  <si>
    <t>H19.12. 8</t>
    <phoneticPr fontId="2"/>
  </si>
  <si>
    <t>H21. 4. 6</t>
    <phoneticPr fontId="2"/>
  </si>
  <si>
    <t>H21. 7.15</t>
    <phoneticPr fontId="2"/>
  </si>
  <si>
    <t>H21. 8.23</t>
    <phoneticPr fontId="2"/>
  </si>
  <si>
    <t>H20. 2.17</t>
    <phoneticPr fontId="2"/>
  </si>
  <si>
    <t>H20. 1.14</t>
    <phoneticPr fontId="2"/>
  </si>
  <si>
    <t>H20. 3. 1</t>
    <phoneticPr fontId="2"/>
  </si>
  <si>
    <t>H20. 7.12</t>
    <phoneticPr fontId="2"/>
  </si>
  <si>
    <t>H20. 7.18</t>
    <phoneticPr fontId="2"/>
  </si>
  <si>
    <t>H20.10.23</t>
    <phoneticPr fontId="2"/>
  </si>
  <si>
    <t>H20.11. 5</t>
    <phoneticPr fontId="2"/>
  </si>
  <si>
    <t>H21. 3.19</t>
    <phoneticPr fontId="2"/>
  </si>
  <si>
    <t>H21. 3.26</t>
    <phoneticPr fontId="2"/>
  </si>
  <si>
    <t>那須郡那須町大字高久丙</t>
    <rPh sb="0" eb="3">
      <t>ナスグン</t>
    </rPh>
    <rPh sb="3" eb="5">
      <t>ナス</t>
    </rPh>
    <phoneticPr fontId="2"/>
  </si>
  <si>
    <t>H 7. 6.25</t>
    <phoneticPr fontId="2"/>
  </si>
  <si>
    <t>宇都宮市海道町</t>
    <rPh sb="4" eb="6">
      <t>カイドウ</t>
    </rPh>
    <phoneticPr fontId="2"/>
  </si>
  <si>
    <t>H 7. 7. 5</t>
    <phoneticPr fontId="2"/>
  </si>
  <si>
    <t>足利市東砂原後町</t>
  </si>
  <si>
    <t>H 7. 7.29</t>
    <phoneticPr fontId="2"/>
  </si>
  <si>
    <t xml:space="preserve">那須郡那須町大字寺子乙 </t>
    <rPh sb="0" eb="2">
      <t>ナス</t>
    </rPh>
    <rPh sb="3" eb="5">
      <t>ナス</t>
    </rPh>
    <phoneticPr fontId="2"/>
  </si>
  <si>
    <t>H 7. 8. 5</t>
    <phoneticPr fontId="2"/>
  </si>
  <si>
    <t xml:space="preserve">真岡市鬼怒ケ丘 </t>
  </si>
  <si>
    <t>H 7.10.10</t>
    <phoneticPr fontId="2"/>
  </si>
  <si>
    <t>宇都宮市瑞穂　　　　</t>
    <phoneticPr fontId="2"/>
  </si>
  <si>
    <t>日本鳥獣飼料㈱</t>
  </si>
  <si>
    <t>H 7.11.27</t>
    <phoneticPr fontId="2"/>
  </si>
  <si>
    <t>下都賀郡壬生町おもちゃの町</t>
    <phoneticPr fontId="2"/>
  </si>
  <si>
    <t>帯電衣類のスパーク</t>
    <rPh sb="0" eb="2">
      <t>タイデン</t>
    </rPh>
    <rPh sb="2" eb="4">
      <t>イルイ</t>
    </rPh>
    <phoneticPr fontId="2"/>
  </si>
  <si>
    <t xml:space="preserve"> ﾄﾐｰ工業ﾎﾟﾘﾌｫｰﾑ事業部</t>
    <phoneticPr fontId="2"/>
  </si>
  <si>
    <t>H 7.12. 2</t>
    <phoneticPr fontId="2"/>
  </si>
  <si>
    <t>佐野市栄町 　　　</t>
    <phoneticPr fontId="2"/>
  </si>
  <si>
    <t>㈱遠藤照明関東事業所</t>
    <rPh sb="1" eb="3">
      <t>エンドウ</t>
    </rPh>
    <rPh sb="5" eb="7">
      <t>カントウ</t>
    </rPh>
    <phoneticPr fontId="2"/>
  </si>
  <si>
    <t>H 7.12. 7</t>
    <phoneticPr fontId="2"/>
  </si>
  <si>
    <t>下都賀郡石橋町大字下古山</t>
    <rPh sb="1" eb="3">
      <t>ツガ</t>
    </rPh>
    <rPh sb="4" eb="6">
      <t>イシバシ</t>
    </rPh>
    <phoneticPr fontId="2"/>
  </si>
  <si>
    <t>溶接機等の火花</t>
    <rPh sb="0" eb="3">
      <t>ヨウセツキ</t>
    </rPh>
    <rPh sb="3" eb="4">
      <t>トウ</t>
    </rPh>
    <rPh sb="5" eb="7">
      <t>ヒバナ</t>
    </rPh>
    <phoneticPr fontId="2"/>
  </si>
  <si>
    <t>安蘇郡田沼町大字閑馬</t>
    <rPh sb="2" eb="3">
      <t>グン</t>
    </rPh>
    <rPh sb="5" eb="6">
      <t>マチ</t>
    </rPh>
    <phoneticPr fontId="2"/>
  </si>
  <si>
    <t>H 8. 5. 1</t>
    <phoneticPr fontId="2"/>
  </si>
  <si>
    <t>那須郡塩原町大字関谷</t>
    <rPh sb="0" eb="2">
      <t>ナス</t>
    </rPh>
    <rPh sb="2" eb="3">
      <t>グン</t>
    </rPh>
    <phoneticPr fontId="2"/>
  </si>
  <si>
    <t>H 8. 7.15</t>
    <phoneticPr fontId="2"/>
  </si>
  <si>
    <t>下都賀郡国分寺町大字駅東</t>
    <rPh sb="10" eb="11">
      <t>エキ</t>
    </rPh>
    <rPh sb="11" eb="12">
      <t>ヒガシ</t>
    </rPh>
    <phoneticPr fontId="2"/>
  </si>
  <si>
    <t>－</t>
    <phoneticPr fontId="2"/>
  </si>
  <si>
    <t>ライター</t>
    <phoneticPr fontId="2"/>
  </si>
  <si>
    <t>八百安ストアー</t>
    <phoneticPr fontId="2"/>
  </si>
  <si>
    <t>足利市山下町</t>
  </si>
  <si>
    <t>㈲シンコー</t>
  </si>
  <si>
    <t>H 8. 9.24</t>
    <phoneticPr fontId="2"/>
  </si>
  <si>
    <t>真岡市中</t>
  </si>
  <si>
    <t>㈱ホンデン製作所</t>
  </si>
  <si>
    <t>H 8.10.23</t>
    <phoneticPr fontId="2"/>
  </si>
  <si>
    <t>鹿沼市茂呂</t>
  </si>
  <si>
    <t>㈲メイプラ</t>
    <phoneticPr fontId="2"/>
  </si>
  <si>
    <t>H 8.11.22</t>
    <phoneticPr fontId="2"/>
  </si>
  <si>
    <t>塩谷郡塩谷町大字久保</t>
  </si>
  <si>
    <t>ロペ倶楽部</t>
    <rPh sb="4" eb="5">
      <t>ブ</t>
    </rPh>
    <phoneticPr fontId="2"/>
  </si>
  <si>
    <t>塩谷郡藤原町大字藤原</t>
    <rPh sb="9" eb="10">
      <t>ハラ</t>
    </rPh>
    <phoneticPr fontId="2"/>
  </si>
  <si>
    <t>電気ストーブ</t>
    <rPh sb="0" eb="2">
      <t>デンキ</t>
    </rPh>
    <phoneticPr fontId="2"/>
  </si>
  <si>
    <t>真岡市南高岡</t>
  </si>
  <si>
    <t>H 9. 1.29</t>
    <phoneticPr fontId="2"/>
  </si>
  <si>
    <t>栃木市箱森町</t>
    <rPh sb="3" eb="4">
      <t>ハコ</t>
    </rPh>
    <phoneticPr fontId="2"/>
  </si>
  <si>
    <t>H 9. 3.11</t>
    <phoneticPr fontId="2"/>
  </si>
  <si>
    <t xml:space="preserve">那須郡黒羽町大字北野上 </t>
    <rPh sb="0" eb="2">
      <t>ナス</t>
    </rPh>
    <phoneticPr fontId="2"/>
  </si>
  <si>
    <t>H 9. 4.15</t>
    <phoneticPr fontId="2"/>
  </si>
  <si>
    <t>河内郡上三川町大字多功</t>
  </si>
  <si>
    <t>（爆発）</t>
    <rPh sb="1" eb="3">
      <t>バクハツ</t>
    </rPh>
    <phoneticPr fontId="2"/>
  </si>
  <si>
    <t>ボイラー</t>
    <phoneticPr fontId="2"/>
  </si>
  <si>
    <t>下水道処理施設</t>
  </si>
  <si>
    <t>H 9. 6. 5</t>
    <phoneticPr fontId="2"/>
  </si>
  <si>
    <t>那須郡那須町大字高久甲</t>
    <rPh sb="0" eb="2">
      <t>ナス</t>
    </rPh>
    <rPh sb="3" eb="5">
      <t>ナス</t>
    </rPh>
    <phoneticPr fontId="2"/>
  </si>
  <si>
    <t>屋内配線</t>
    <rPh sb="0" eb="2">
      <t>オクナイ</t>
    </rPh>
    <rPh sb="2" eb="4">
      <t>ハイセン</t>
    </rPh>
    <phoneticPr fontId="2"/>
  </si>
  <si>
    <t>㈱オールドファッション</t>
  </si>
  <si>
    <t>H 9. 7.27</t>
    <phoneticPr fontId="2"/>
  </si>
  <si>
    <t xml:space="preserve">足利市大町 </t>
  </si>
  <si>
    <t>－</t>
    <phoneticPr fontId="2"/>
  </si>
  <si>
    <t>栗原メリヤス作業所</t>
  </si>
  <si>
    <t>H 9. 8.27</t>
    <phoneticPr fontId="2"/>
  </si>
  <si>
    <t>黒磯市細竹</t>
    <rPh sb="1" eb="2">
      <t>イソ</t>
    </rPh>
    <phoneticPr fontId="2"/>
  </si>
  <si>
    <t>合宿所</t>
  </si>
  <si>
    <t>H 9.11.13</t>
    <phoneticPr fontId="2"/>
  </si>
  <si>
    <t>小山市大字犬塚</t>
  </si>
  <si>
    <t>昭和アルミ㈱小山製造所</t>
  </si>
  <si>
    <t>H 9.12.30</t>
    <phoneticPr fontId="2"/>
  </si>
  <si>
    <t>安蘇郡田沼町大字飛駒</t>
  </si>
  <si>
    <t>吉岡産業㈲</t>
  </si>
  <si>
    <t>H10. 2.12</t>
    <phoneticPr fontId="2"/>
  </si>
  <si>
    <t>H10.2.不明</t>
    <rPh sb="6" eb="8">
      <t>フメイ</t>
    </rPh>
    <phoneticPr fontId="2"/>
  </si>
  <si>
    <t>塩谷郡塩谷町大字船生</t>
  </si>
  <si>
    <t>H10. 5.17</t>
    <phoneticPr fontId="2"/>
  </si>
  <si>
    <t>那須郡那須町大字高久乙</t>
  </si>
  <si>
    <t>H10. 6.17</t>
    <phoneticPr fontId="2"/>
  </si>
  <si>
    <t xml:space="preserve">宇都宮市清住 </t>
  </si>
  <si>
    <t>H10. 6.25</t>
    <phoneticPr fontId="2"/>
  </si>
  <si>
    <t xml:space="preserve">下都賀郡野木町大字若林 </t>
  </si>
  <si>
    <t>H10. 7.21</t>
    <phoneticPr fontId="2"/>
  </si>
  <si>
    <t>那須郡烏山町大字宮原</t>
    <rPh sb="0" eb="2">
      <t>ナス</t>
    </rPh>
    <rPh sb="3" eb="5">
      <t>カラスヤマ</t>
    </rPh>
    <phoneticPr fontId="2"/>
  </si>
  <si>
    <t>電灯電話等配線</t>
    <rPh sb="0" eb="2">
      <t>デントウ</t>
    </rPh>
    <rPh sb="2" eb="4">
      <t>デンワ</t>
    </rPh>
    <rPh sb="4" eb="5">
      <t>トウ</t>
    </rPh>
    <rPh sb="5" eb="7">
      <t>ハイセン</t>
    </rPh>
    <phoneticPr fontId="2"/>
  </si>
  <si>
    <t xml:space="preserve">宇都宮市西川田南 </t>
  </si>
  <si>
    <t>佐野市大祝町　　　　　　　</t>
    <rPh sb="5" eb="6">
      <t>マチ</t>
    </rPh>
    <phoneticPr fontId="2"/>
  </si>
  <si>
    <t xml:space="preserve">矢板市東町 </t>
  </si>
  <si>
    <t>小山市横倉</t>
    <rPh sb="0" eb="3">
      <t>オヤマシ</t>
    </rPh>
    <rPh sb="3" eb="5">
      <t>ヨコクラ</t>
    </rPh>
    <phoneticPr fontId="2"/>
  </si>
  <si>
    <t>矢板市上町</t>
    <rPh sb="0" eb="3">
      <t>ヤイタシ</t>
    </rPh>
    <rPh sb="3" eb="5">
      <t>カミチョウ</t>
    </rPh>
    <phoneticPr fontId="2"/>
  </si>
  <si>
    <t>鹿沼市寺町</t>
    <rPh sb="0" eb="2">
      <t>カヌマ</t>
    </rPh>
    <rPh sb="2" eb="3">
      <t>シ</t>
    </rPh>
    <rPh sb="3" eb="5">
      <t>テラマチ</t>
    </rPh>
    <phoneticPr fontId="2"/>
  </si>
  <si>
    <t>高根沢町上高根沢</t>
    <rPh sb="0" eb="4">
      <t>タカネザワマチ</t>
    </rPh>
    <rPh sb="4" eb="7">
      <t>カミタカネ</t>
    </rPh>
    <rPh sb="7" eb="8">
      <t>ザワ</t>
    </rPh>
    <phoneticPr fontId="2"/>
  </si>
  <si>
    <t>変電設備</t>
    <rPh sb="0" eb="2">
      <t>ヘンデン</t>
    </rPh>
    <rPh sb="2" eb="4">
      <t>セツビ</t>
    </rPh>
    <phoneticPr fontId="2"/>
  </si>
  <si>
    <t>－</t>
  </si>
  <si>
    <t>小山市花垣町</t>
    <rPh sb="0" eb="3">
      <t>オヤマシ</t>
    </rPh>
    <rPh sb="3" eb="4">
      <t>ハナ</t>
    </rPh>
    <rPh sb="4" eb="5">
      <t>カキ</t>
    </rPh>
    <rPh sb="5" eb="6">
      <t>マチ</t>
    </rPh>
    <phoneticPr fontId="2"/>
  </si>
  <si>
    <t>H20. 5. 8</t>
    <phoneticPr fontId="2"/>
  </si>
  <si>
    <t>H20. 6. 7</t>
    <phoneticPr fontId="2"/>
  </si>
  <si>
    <t>工　場</t>
    <rPh sb="0" eb="1">
      <t>コウ</t>
    </rPh>
    <rPh sb="2" eb="3">
      <t>バ</t>
    </rPh>
    <phoneticPr fontId="2"/>
  </si>
  <si>
    <t>宇都宮市川田町</t>
    <rPh sb="0" eb="4">
      <t>ウツノミヤシ</t>
    </rPh>
    <rPh sb="4" eb="7">
      <t>カワダチョウ</t>
    </rPh>
    <phoneticPr fontId="2"/>
  </si>
  <si>
    <t>那須塩原市上中野</t>
    <rPh sb="0" eb="4">
      <t>ナスシオバラ</t>
    </rPh>
    <rPh sb="4" eb="5">
      <t>シ</t>
    </rPh>
    <rPh sb="5" eb="6">
      <t>カミ</t>
    </rPh>
    <rPh sb="6" eb="8">
      <t>ナカノ</t>
    </rPh>
    <phoneticPr fontId="2"/>
  </si>
  <si>
    <t>壬生町壬生甲</t>
    <rPh sb="0" eb="3">
      <t>ミブマチ</t>
    </rPh>
    <rPh sb="3" eb="5">
      <t>ミブ</t>
    </rPh>
    <rPh sb="5" eb="6">
      <t>コウ</t>
    </rPh>
    <phoneticPr fontId="2"/>
  </si>
  <si>
    <t>病　院</t>
    <rPh sb="0" eb="1">
      <t>ヤマイ</t>
    </rPh>
    <rPh sb="2" eb="3">
      <t>イン</t>
    </rPh>
    <phoneticPr fontId="2"/>
  </si>
  <si>
    <t>大田原市新富町　　　　　　</t>
  </si>
  <si>
    <t>ゴミ焼却炉</t>
    <rPh sb="2" eb="5">
      <t>ショウキャクロ</t>
    </rPh>
    <phoneticPr fontId="2"/>
  </si>
  <si>
    <t>家具店</t>
  </si>
  <si>
    <t>H11. 6.15</t>
    <phoneticPr fontId="2"/>
  </si>
  <si>
    <t>安蘇郡葛生町葛生　　　　　</t>
  </si>
  <si>
    <t>工　場</t>
  </si>
  <si>
    <t>H11. 6.25</t>
    <phoneticPr fontId="2"/>
  </si>
  <si>
    <t>下都賀郡壬生町壬生乙　　　</t>
  </si>
  <si>
    <t>H11. 7. 2</t>
    <phoneticPr fontId="2"/>
  </si>
  <si>
    <t>上都賀郡足尾町松原　　　　</t>
    <rPh sb="0" eb="1">
      <t>カミ</t>
    </rPh>
    <phoneticPr fontId="2"/>
  </si>
  <si>
    <t>菓子店</t>
  </si>
  <si>
    <t>H11. 7.13</t>
    <phoneticPr fontId="2"/>
  </si>
  <si>
    <t>佐野市石塚町　　　　　　　　</t>
  </si>
  <si>
    <t>H11. 8. 8</t>
    <phoneticPr fontId="2"/>
  </si>
  <si>
    <t>那須郡黒羽町黒羽向町</t>
  </si>
  <si>
    <t>小売店</t>
  </si>
  <si>
    <t>佐野市出流原町</t>
  </si>
  <si>
    <t>H11. 9.27</t>
    <phoneticPr fontId="2"/>
  </si>
  <si>
    <t>佐野市田島町</t>
  </si>
  <si>
    <t>佐野市赤坂町</t>
  </si>
  <si>
    <t>H11.11. 7</t>
    <phoneticPr fontId="2"/>
  </si>
  <si>
    <t>那須郡塩原町遅野沢</t>
  </si>
  <si>
    <t>佐野市赤坂町</t>
    <phoneticPr fontId="2"/>
  </si>
  <si>
    <t>工　場</t>
    <phoneticPr fontId="2"/>
  </si>
  <si>
    <t>H11.12. 5</t>
    <phoneticPr fontId="2"/>
  </si>
  <si>
    <t xml:space="preserve">佐野市高萩町 </t>
  </si>
  <si>
    <t>栃木市境町　</t>
  </si>
  <si>
    <t>飲食店</t>
  </si>
  <si>
    <t>H12. 1.31</t>
    <phoneticPr fontId="2"/>
  </si>
  <si>
    <t>安蘇郡田沼町飛駒</t>
  </si>
  <si>
    <t>丸岩国有林</t>
    <phoneticPr fontId="2"/>
  </si>
  <si>
    <t>H12. 2.21</t>
    <phoneticPr fontId="2"/>
  </si>
  <si>
    <t>栃木市日ノ出町</t>
  </si>
  <si>
    <t>小山市中久喜</t>
  </si>
  <si>
    <t>裸火</t>
    <rPh sb="0" eb="1">
      <t>ハダカ</t>
    </rPh>
    <rPh sb="1" eb="2">
      <t>ビ</t>
    </rPh>
    <phoneticPr fontId="2"/>
  </si>
  <si>
    <t>飲食店</t>
    <phoneticPr fontId="2"/>
  </si>
  <si>
    <t>H12. 4. 1</t>
    <phoneticPr fontId="2"/>
  </si>
  <si>
    <t>安蘇郡田沼町下彦問</t>
  </si>
  <si>
    <t>普通林</t>
    <phoneticPr fontId="2"/>
  </si>
  <si>
    <t>H12. 5.27</t>
    <phoneticPr fontId="2"/>
  </si>
  <si>
    <t>下都賀郡壬生町壬生乙</t>
  </si>
  <si>
    <t>H12. 6.11</t>
    <phoneticPr fontId="2"/>
  </si>
  <si>
    <t>宇都宮市江野町</t>
    <rPh sb="0" eb="3">
      <t>ウツノミヤ</t>
    </rPh>
    <phoneticPr fontId="2"/>
  </si>
  <si>
    <t>H12. 8. 2</t>
    <phoneticPr fontId="2"/>
  </si>
  <si>
    <t>H12. 8.18</t>
    <phoneticPr fontId="2"/>
  </si>
  <si>
    <t>安蘇郡葛生町中央東</t>
  </si>
  <si>
    <t>倉　庫</t>
    <phoneticPr fontId="2"/>
  </si>
  <si>
    <t>H12. 8.28</t>
    <phoneticPr fontId="2"/>
  </si>
  <si>
    <t>足利市鹿島町　</t>
  </si>
  <si>
    <t>H12.11. 6</t>
    <phoneticPr fontId="2"/>
  </si>
  <si>
    <t>塩谷郡高根沢町宝積寺</t>
  </si>
  <si>
    <t>寺　院</t>
    <phoneticPr fontId="2"/>
  </si>
  <si>
    <t>佐野市並木町</t>
  </si>
  <si>
    <t>H12.12. 8</t>
    <phoneticPr fontId="2"/>
  </si>
  <si>
    <t>那須郡塩原町下大貫</t>
  </si>
  <si>
    <t>佐野市奈良渕町</t>
  </si>
  <si>
    <t>宇都宮市平松本町</t>
  </si>
  <si>
    <t>電気機器</t>
    <rPh sb="0" eb="2">
      <t>デンキ</t>
    </rPh>
    <rPh sb="2" eb="4">
      <t>キキ</t>
    </rPh>
    <phoneticPr fontId="2"/>
  </si>
  <si>
    <t>H13. 1.21</t>
    <phoneticPr fontId="2"/>
  </si>
  <si>
    <t>足利市本城</t>
  </si>
  <si>
    <t>H13. 5.23</t>
    <phoneticPr fontId="2"/>
  </si>
  <si>
    <t>鹿沼市見野</t>
    <rPh sb="0" eb="2">
      <t>カヌマ</t>
    </rPh>
    <phoneticPr fontId="2"/>
  </si>
  <si>
    <t>H13. 6. 4</t>
    <phoneticPr fontId="2"/>
  </si>
  <si>
    <t>上河内町大字上小倉</t>
  </si>
  <si>
    <t>乗用自動車</t>
  </si>
  <si>
    <t>小山市大字立木</t>
  </si>
  <si>
    <t>H15. 2.11</t>
    <phoneticPr fontId="2"/>
  </si>
  <si>
    <t>大田原市浅香</t>
  </si>
  <si>
    <t>ガスこんろ</t>
    <phoneticPr fontId="2"/>
  </si>
  <si>
    <t>H15. 3.30</t>
    <phoneticPr fontId="2"/>
  </si>
  <si>
    <t>小山市喜沢</t>
  </si>
  <si>
    <t>ﾊﾟﾁﾝｺﾎｰﾙ有限会社城山会館</t>
    <phoneticPr fontId="2"/>
  </si>
  <si>
    <t>H15. 4. 1</t>
    <phoneticPr fontId="2"/>
  </si>
  <si>
    <t>足利市小俣</t>
  </si>
  <si>
    <t>茂木町大字黒田</t>
  </si>
  <si>
    <t xml:space="preserve">壬生町大字壬生乙 </t>
  </si>
  <si>
    <t>黒磯市上中野</t>
  </si>
  <si>
    <t>上河内町大字多功</t>
  </si>
  <si>
    <t xml:space="preserve">住宅 </t>
  </si>
  <si>
    <t>宇都宮市不動前　</t>
  </si>
  <si>
    <t xml:space="preserve">店舗兼住宅 </t>
  </si>
  <si>
    <t>S25. 3.24</t>
    <phoneticPr fontId="2"/>
  </si>
  <si>
    <t>－</t>
    <phoneticPr fontId="2"/>
  </si>
  <si>
    <t>S33. 2.25</t>
    <phoneticPr fontId="2"/>
  </si>
  <si>
    <t>塩谷郡藤原町川治　　</t>
    <phoneticPr fontId="2"/>
  </si>
  <si>
    <t>S36. 5. 2</t>
    <phoneticPr fontId="2"/>
  </si>
  <si>
    <t>塩谷郡藤原町独鈷沢　　</t>
    <phoneticPr fontId="2"/>
  </si>
  <si>
    <t>－</t>
    <phoneticPr fontId="2"/>
  </si>
  <si>
    <t>S37. 2. 5</t>
    <phoneticPr fontId="2"/>
  </si>
  <si>
    <t>矢板市矢板　　　　　　　　</t>
    <phoneticPr fontId="2"/>
  </si>
  <si>
    <t>S37. 3.22</t>
    <phoneticPr fontId="2"/>
  </si>
  <si>
    <t>宇都宮市若草町　</t>
    <phoneticPr fontId="2"/>
  </si>
  <si>
    <t>S37. 4.22</t>
    <phoneticPr fontId="2"/>
  </si>
  <si>
    <t>芳賀郡益子町大羽　　　　　　</t>
    <phoneticPr fontId="2"/>
  </si>
  <si>
    <t>S39. 4.23</t>
    <phoneticPr fontId="2"/>
  </si>
  <si>
    <t>宇都宮市江野町　</t>
    <phoneticPr fontId="2"/>
  </si>
  <si>
    <t xml:space="preserve"> </t>
    <phoneticPr fontId="2"/>
  </si>
  <si>
    <t>S43. 1.21</t>
    <phoneticPr fontId="2"/>
  </si>
  <si>
    <t>塩谷郡藤原町藤原　　</t>
    <phoneticPr fontId="2"/>
  </si>
  <si>
    <t>－</t>
    <phoneticPr fontId="2"/>
  </si>
  <si>
    <t>S43. 6. 1</t>
    <phoneticPr fontId="2"/>
  </si>
  <si>
    <t>今市市小百　　　　　　　　　</t>
    <phoneticPr fontId="2"/>
  </si>
  <si>
    <t>こたつ</t>
    <phoneticPr fontId="2"/>
  </si>
  <si>
    <t>S44. 3. 8</t>
    <phoneticPr fontId="2"/>
  </si>
  <si>
    <t>足利市高松町　　　　　　</t>
    <phoneticPr fontId="2"/>
  </si>
  <si>
    <t>国有林内</t>
    <phoneticPr fontId="2"/>
  </si>
  <si>
    <t>S45. 2.28</t>
    <phoneticPr fontId="2"/>
  </si>
  <si>
    <t>塩谷郡藤原町高原　　</t>
    <phoneticPr fontId="2"/>
  </si>
  <si>
    <t>㈱福田屋百貨店</t>
    <phoneticPr fontId="2"/>
  </si>
  <si>
    <t>足利市助戸町　　　　　　</t>
    <phoneticPr fontId="2"/>
  </si>
  <si>
    <t>S46. 1. 2</t>
    <phoneticPr fontId="2"/>
  </si>
  <si>
    <t>栃木市境町　　　　　　　</t>
    <phoneticPr fontId="2"/>
  </si>
  <si>
    <t>S46. 5.22</t>
    <phoneticPr fontId="2"/>
  </si>
  <si>
    <t>那須郡小川町小川専売公社馬頭出張所 　　　　</t>
    <phoneticPr fontId="2"/>
  </si>
  <si>
    <t>S47. 3. 6</t>
    <phoneticPr fontId="2"/>
  </si>
  <si>
    <t>宇都宮市八千代　　　　　</t>
    <phoneticPr fontId="2"/>
  </si>
  <si>
    <t>宇都宮市千手町　　　　　　　</t>
    <phoneticPr fontId="2"/>
  </si>
  <si>
    <t>真岡市松山町　　　　</t>
    <phoneticPr fontId="2"/>
  </si>
  <si>
    <t>大衆酒場ヒカリコンパ</t>
    <phoneticPr fontId="2"/>
  </si>
  <si>
    <t>那須郡黒羽町北滝</t>
    <phoneticPr fontId="2"/>
  </si>
  <si>
    <t>（建物）</t>
    <phoneticPr fontId="2"/>
  </si>
  <si>
    <t>ガスバーナー</t>
    <phoneticPr fontId="2"/>
  </si>
  <si>
    <t>足利市寿町　　　　　　　　</t>
    <phoneticPr fontId="2"/>
  </si>
  <si>
    <t>マッチ</t>
    <phoneticPr fontId="2"/>
  </si>
  <si>
    <t>小山市羽川　　　　　　　　　</t>
    <phoneticPr fontId="2"/>
  </si>
  <si>
    <t>たばこ</t>
    <phoneticPr fontId="2"/>
  </si>
  <si>
    <t>塩谷郡喜連川町南和田　　　　</t>
    <phoneticPr fontId="2"/>
  </si>
  <si>
    <t>㈱カンセキ今市店</t>
    <phoneticPr fontId="2"/>
  </si>
  <si>
    <t>宇都宮市大谷町 　</t>
    <phoneticPr fontId="2"/>
  </si>
  <si>
    <t>芳賀郡市貝町赤羽　　　　</t>
    <phoneticPr fontId="2"/>
  </si>
  <si>
    <t>宇都宮市馬場通り 　　　</t>
    <phoneticPr fontId="2"/>
  </si>
  <si>
    <t>那須郡西那須野町糸口 　　</t>
    <phoneticPr fontId="2"/>
  </si>
  <si>
    <t>H 5.10.29</t>
    <phoneticPr fontId="2"/>
  </si>
  <si>
    <t>H 6. 3.24</t>
    <phoneticPr fontId="2"/>
  </si>
  <si>
    <t>ガスこんろ</t>
    <phoneticPr fontId="2"/>
  </si>
  <si>
    <t>H 6.12. 8</t>
    <phoneticPr fontId="2"/>
  </si>
  <si>
    <t>佐野市出流原町　　　　　</t>
    <phoneticPr fontId="2"/>
  </si>
  <si>
    <t>赤見染工㈱</t>
    <phoneticPr fontId="2"/>
  </si>
  <si>
    <t>H 6.12.17</t>
    <phoneticPr fontId="2"/>
  </si>
  <si>
    <t>H 7. 5.23</t>
    <phoneticPr fontId="2"/>
  </si>
  <si>
    <t>佐野市堀米町　　　　　　</t>
    <phoneticPr fontId="2"/>
  </si>
  <si>
    <t>H 8. 2. 4</t>
    <phoneticPr fontId="2"/>
  </si>
  <si>
    <t>H 9. 1.20</t>
    <phoneticPr fontId="2"/>
  </si>
  <si>
    <t>H 9. 1.26</t>
    <phoneticPr fontId="2"/>
  </si>
  <si>
    <t>ライター</t>
    <phoneticPr fontId="2"/>
  </si>
  <si>
    <t>H11. 1. 9</t>
    <phoneticPr fontId="2"/>
  </si>
  <si>
    <t>神　社</t>
    <phoneticPr fontId="2"/>
  </si>
  <si>
    <t>那須町湯本</t>
    <rPh sb="0" eb="2">
      <t>ナス</t>
    </rPh>
    <rPh sb="2" eb="3">
      <t>マチ</t>
    </rPh>
    <rPh sb="3" eb="5">
      <t>ユモト</t>
    </rPh>
    <phoneticPr fontId="2"/>
  </si>
  <si>
    <t>壬生町至宝一丁目</t>
    <rPh sb="0" eb="3">
      <t>ミブマチ</t>
    </rPh>
    <phoneticPr fontId="2"/>
  </si>
  <si>
    <t>西方町大字元1255東北道下り</t>
    <rPh sb="0" eb="3">
      <t>ニシガタチョウ</t>
    </rPh>
    <phoneticPr fontId="2"/>
  </si>
  <si>
    <t>摩擦による発熱</t>
    <rPh sb="0" eb="2">
      <t>マサツ</t>
    </rPh>
    <rPh sb="5" eb="7">
      <t>ハツネツ</t>
    </rPh>
    <phoneticPr fontId="2"/>
  </si>
  <si>
    <t>高根沢町大字石末</t>
    <rPh sb="0" eb="4">
      <t>タカネザワマチ</t>
    </rPh>
    <rPh sb="4" eb="5">
      <t>オオ</t>
    </rPh>
    <rPh sb="5" eb="6">
      <t>アザ</t>
    </rPh>
    <rPh sb="6" eb="7">
      <t>イシ</t>
    </rPh>
    <rPh sb="7" eb="8">
      <t>スエ</t>
    </rPh>
    <phoneticPr fontId="2"/>
  </si>
  <si>
    <t>電線の短絡</t>
    <rPh sb="0" eb="2">
      <t>デンセン</t>
    </rPh>
    <rPh sb="3" eb="5">
      <t>タンラク</t>
    </rPh>
    <phoneticPr fontId="2"/>
  </si>
  <si>
    <t>小山市子袋</t>
    <rPh sb="0" eb="3">
      <t>オヤマシ</t>
    </rPh>
    <rPh sb="3" eb="4">
      <t>コ</t>
    </rPh>
    <rPh sb="4" eb="5">
      <t>ブクロ</t>
    </rPh>
    <phoneticPr fontId="2"/>
  </si>
  <si>
    <t>H21.11.25</t>
    <phoneticPr fontId="2"/>
  </si>
  <si>
    <t>さくら市鷲宿</t>
    <rPh sb="3" eb="4">
      <t>シ</t>
    </rPh>
    <rPh sb="4" eb="5">
      <t>ワシ</t>
    </rPh>
    <rPh sb="5" eb="6">
      <t>シュク</t>
    </rPh>
    <phoneticPr fontId="2"/>
  </si>
  <si>
    <t>H21.12.16</t>
    <phoneticPr fontId="2"/>
  </si>
  <si>
    <t>鹿沼市笹原田</t>
    <rPh sb="0" eb="3">
      <t>カヌマシ</t>
    </rPh>
    <rPh sb="3" eb="4">
      <t>ササ</t>
    </rPh>
    <rPh sb="4" eb="6">
      <t>ハラダ</t>
    </rPh>
    <phoneticPr fontId="2"/>
  </si>
  <si>
    <t>車　両</t>
    <rPh sb="0" eb="1">
      <t>クルマ</t>
    </rPh>
    <rPh sb="2" eb="3">
      <t>リョウ</t>
    </rPh>
    <phoneticPr fontId="2"/>
  </si>
  <si>
    <t>H11. 4. 4</t>
    <phoneticPr fontId="2"/>
  </si>
  <si>
    <t>H11. 4.24</t>
    <phoneticPr fontId="2"/>
  </si>
  <si>
    <t>パチンコ店</t>
    <phoneticPr fontId="2"/>
  </si>
  <si>
    <t>H12. 3.13</t>
    <phoneticPr fontId="2"/>
  </si>
  <si>
    <t>養畜舎</t>
    <phoneticPr fontId="2"/>
  </si>
  <si>
    <t>児童養護施設社会福祉法人ｲｰｽﾀｰｳﾞｨﾚｯｼﾞ</t>
    <phoneticPr fontId="2"/>
  </si>
  <si>
    <t>有限会社小田商店</t>
    <phoneticPr fontId="2"/>
  </si>
  <si>
    <t>ブリヂストン栃木工場</t>
    <phoneticPr fontId="2"/>
  </si>
  <si>
    <t>宇都宮市清原工業団地</t>
    <phoneticPr fontId="2"/>
  </si>
  <si>
    <t>清原住電株式会社</t>
    <phoneticPr fontId="2"/>
  </si>
  <si>
    <t>集塵機</t>
    <rPh sb="0" eb="3">
      <t>シュウジンキ</t>
    </rPh>
    <phoneticPr fontId="2"/>
  </si>
  <si>
    <t>H15. 4. 2</t>
    <phoneticPr fontId="2"/>
  </si>
  <si>
    <t>H15. 8.12</t>
    <phoneticPr fontId="2"/>
  </si>
  <si>
    <t>H15. 9. 8</t>
    <phoneticPr fontId="2"/>
  </si>
  <si>
    <t>H15. 9.16</t>
    <phoneticPr fontId="2"/>
  </si>
  <si>
    <t>H15.10.25</t>
    <phoneticPr fontId="2"/>
  </si>
  <si>
    <t>電気器具（扇風機）</t>
    <rPh sb="0" eb="2">
      <t>デンキ</t>
    </rPh>
    <rPh sb="2" eb="4">
      <t>キグ</t>
    </rPh>
    <rPh sb="5" eb="8">
      <t>センプウキ</t>
    </rPh>
    <phoneticPr fontId="2"/>
  </si>
  <si>
    <t>電灯電話等配線</t>
    <rPh sb="0" eb="2">
      <t>デントウ</t>
    </rPh>
    <phoneticPr fontId="2"/>
  </si>
  <si>
    <t>１　火災概況</t>
    <rPh sb="2" eb="4">
      <t>カサイ</t>
    </rPh>
    <rPh sb="4" eb="6">
      <t>ガイキョウ</t>
    </rPh>
    <phoneticPr fontId="2"/>
  </si>
  <si>
    <t>年別</t>
    <rPh sb="0" eb="2">
      <t>ネンベツ</t>
    </rPh>
    <phoneticPr fontId="2"/>
  </si>
  <si>
    <t>損害額</t>
    <rPh sb="0" eb="3">
      <t>ソンガイガク</t>
    </rPh>
    <phoneticPr fontId="2"/>
  </si>
  <si>
    <t xml:space="preserve"> (1)  常備消防機関</t>
    <rPh sb="6" eb="8">
      <t>ジョウビ</t>
    </rPh>
    <rPh sb="8" eb="10">
      <t>ショウボウ</t>
    </rPh>
    <rPh sb="10" eb="12">
      <t>キカン</t>
    </rPh>
    <phoneticPr fontId="2"/>
  </si>
  <si>
    <t>第３　火　災　統　計</t>
    <rPh sb="0" eb="1">
      <t>ダイ</t>
    </rPh>
    <rPh sb="3" eb="4">
      <t>ヒ</t>
    </rPh>
    <rPh sb="5" eb="6">
      <t>ワザワ</t>
    </rPh>
    <rPh sb="7" eb="8">
      <t>オサム</t>
    </rPh>
    <rPh sb="9" eb="10">
      <t>ケイ</t>
    </rPh>
    <phoneticPr fontId="2"/>
  </si>
  <si>
    <t>火災件数</t>
    <rPh sb="0" eb="2">
      <t>カサイ</t>
    </rPh>
    <rPh sb="2" eb="4">
      <t>ケンスウ</t>
    </rPh>
    <phoneticPr fontId="2"/>
  </si>
  <si>
    <t>死者数</t>
    <rPh sb="0" eb="2">
      <t>シシャ</t>
    </rPh>
    <rPh sb="2" eb="3">
      <t>スウ</t>
    </rPh>
    <phoneticPr fontId="2"/>
  </si>
  <si>
    <t>負傷者数</t>
    <rPh sb="0" eb="3">
      <t>フショウシャ</t>
    </rPh>
    <rPh sb="3" eb="4">
      <t>スウ</t>
    </rPh>
    <phoneticPr fontId="2"/>
  </si>
  <si>
    <t>２　出火率と死者発生率</t>
    <rPh sb="2" eb="4">
      <t>シュッカ</t>
    </rPh>
    <rPh sb="4" eb="5">
      <t>リツ</t>
    </rPh>
    <rPh sb="6" eb="8">
      <t>シシャ</t>
    </rPh>
    <rPh sb="8" eb="11">
      <t>ハッセイリツ</t>
    </rPh>
    <phoneticPr fontId="2"/>
  </si>
  <si>
    <t>出火件数</t>
    <rPh sb="0" eb="2">
      <t>シュッカ</t>
    </rPh>
    <rPh sb="2" eb="4">
      <t>ケンスウ</t>
    </rPh>
    <phoneticPr fontId="2"/>
  </si>
  <si>
    <t>死者数</t>
    <rPh sb="0" eb="2">
      <t>シシャ</t>
    </rPh>
    <rPh sb="2" eb="3">
      <t>カズ</t>
    </rPh>
    <phoneticPr fontId="2"/>
  </si>
  <si>
    <t>人口</t>
    <rPh sb="0" eb="2">
      <t>ジンコウ</t>
    </rPh>
    <phoneticPr fontId="2"/>
  </si>
  <si>
    <t>出火率</t>
    <rPh sb="0" eb="2">
      <t>シュッカ</t>
    </rPh>
    <rPh sb="2" eb="3">
      <t>リツ</t>
    </rPh>
    <phoneticPr fontId="2"/>
  </si>
  <si>
    <t>死者発生率</t>
    <rPh sb="0" eb="2">
      <t>シシャ</t>
    </rPh>
    <rPh sb="2" eb="5">
      <t>ハッセイリツ</t>
    </rPh>
    <phoneticPr fontId="2"/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</si>
  <si>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</si>
  <si>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</si>
  <si>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</si>
  <si>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</si>
  <si>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</si>
  <si>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</si>
  <si>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</si>
  <si>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</si>
  <si>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</si>
  <si>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</si>
  <si>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</si>
  <si>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</si>
  <si>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</si>
  <si>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</si>
  <si>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</si>
  <si>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</si>
  <si>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</si>
  <si>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</si>
  <si>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</si>
  <si>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</si>
  <si>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合計</t>
    <rPh sb="0" eb="2">
      <t>ゴウケイ</t>
    </rPh>
    <phoneticPr fontId="2"/>
  </si>
  <si>
    <t>　(1) 火災種別出火件数</t>
    <rPh sb="5" eb="7">
      <t>カサイ</t>
    </rPh>
    <rPh sb="7" eb="9">
      <t>シュベツ</t>
    </rPh>
    <rPh sb="9" eb="11">
      <t>シュッカ</t>
    </rPh>
    <rPh sb="11" eb="13">
      <t>ケンスウ</t>
    </rPh>
    <phoneticPr fontId="2"/>
  </si>
  <si>
    <t>　(2) 月別出火件数</t>
    <rPh sb="5" eb="7">
      <t>ツキベツ</t>
    </rPh>
    <rPh sb="7" eb="9">
      <t>シュッカ</t>
    </rPh>
    <rPh sb="9" eb="11">
      <t>ケンスウ</t>
    </rPh>
    <phoneticPr fontId="2"/>
  </si>
  <si>
    <t>建物</t>
    <rPh sb="0" eb="2">
      <t>タテモノ</t>
    </rPh>
    <phoneticPr fontId="2"/>
  </si>
  <si>
    <t>ストーブ</t>
  </si>
  <si>
    <t>マッチ・ライター</t>
  </si>
  <si>
    <t>炉</t>
  </si>
  <si>
    <t>ボイラー</t>
  </si>
  <si>
    <t>林野</t>
    <rPh sb="0" eb="2">
      <t>リンヤ</t>
    </rPh>
    <phoneticPr fontId="2"/>
  </si>
  <si>
    <t>車両</t>
    <rPh sb="0" eb="2">
      <t>シャリョウ</t>
    </rPh>
    <phoneticPr fontId="2"/>
  </si>
  <si>
    <t>船舶・航空機</t>
    <rPh sb="0" eb="2">
      <t>センパク</t>
    </rPh>
    <rPh sb="3" eb="6">
      <t>コウクウキ</t>
    </rPh>
    <phoneticPr fontId="2"/>
  </si>
  <si>
    <t>その他</t>
    <rPh sb="2" eb="3">
      <t>タ</t>
    </rPh>
    <phoneticPr fontId="2"/>
  </si>
  <si>
    <t>　(3) 時間別出火件数</t>
    <rPh sb="5" eb="7">
      <t>ジカン</t>
    </rPh>
    <rPh sb="7" eb="8">
      <t>ベツ</t>
    </rPh>
    <rPh sb="8" eb="10">
      <t>シュッカ</t>
    </rPh>
    <rPh sb="10" eb="12">
      <t>ケンスウ</t>
    </rPh>
    <phoneticPr fontId="2"/>
  </si>
  <si>
    <t>月別</t>
    <rPh sb="0" eb="2">
      <t>ツキベツ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</si>
  <si>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</si>
  <si>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</si>
  <si>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</si>
  <si>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</si>
  <si>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</si>
  <si>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</si>
  <si>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</si>
  <si>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</si>
  <si>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</si>
  <si>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</si>
  <si>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</si>
  <si>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</si>
  <si>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損害額</t>
    <phoneticPr fontId="2"/>
  </si>
  <si>
    <t>出火時間</t>
  </si>
  <si>
    <t>全火災</t>
  </si>
  <si>
    <t>建物火災</t>
  </si>
  <si>
    <t>林野火災</t>
  </si>
  <si>
    <t>車両火災</t>
  </si>
  <si>
    <t>船舶火災</t>
  </si>
  <si>
    <t>航空火災</t>
  </si>
  <si>
    <t>その他火災</t>
  </si>
  <si>
    <t>0~1</t>
    <phoneticPr fontId="2"/>
  </si>
  <si>
    <t>1~2</t>
    <phoneticPr fontId="2"/>
  </si>
  <si>
    <t>2~3</t>
    <phoneticPr fontId="2"/>
  </si>
  <si>
    <t>3~4</t>
    <phoneticPr fontId="2"/>
  </si>
  <si>
    <t>4~5</t>
    <phoneticPr fontId="2"/>
  </si>
  <si>
    <t>5~6</t>
    <phoneticPr fontId="2"/>
  </si>
  <si>
    <t>6~7</t>
    <phoneticPr fontId="2"/>
  </si>
  <si>
    <t>7~8</t>
    <phoneticPr fontId="2"/>
  </si>
  <si>
    <t>8~9</t>
    <phoneticPr fontId="2"/>
  </si>
  <si>
    <t>9~10</t>
    <phoneticPr fontId="2"/>
  </si>
  <si>
    <t>全火災１日あたり</t>
    <rPh sb="0" eb="1">
      <t>ゼン</t>
    </rPh>
    <rPh sb="1" eb="3">
      <t>カサイ</t>
    </rPh>
    <rPh sb="4" eb="5">
      <t>ニチ</t>
    </rPh>
    <phoneticPr fontId="2"/>
  </si>
  <si>
    <t>全火災１件あたり</t>
    <rPh sb="0" eb="1">
      <t>ゼン</t>
    </rPh>
    <rPh sb="1" eb="3">
      <t>カサイ</t>
    </rPh>
    <rPh sb="4" eb="5">
      <t>ケン</t>
    </rPh>
    <phoneticPr fontId="2"/>
  </si>
  <si>
    <t>県民１人あたり</t>
    <rPh sb="0" eb="2">
      <t>ケンミン</t>
    </rPh>
    <rPh sb="3" eb="4">
      <t>ニン</t>
    </rPh>
    <phoneticPr fontId="2"/>
  </si>
  <si>
    <t>棟数</t>
    <rPh sb="0" eb="1">
      <t>ムネ</t>
    </rPh>
    <rPh sb="1" eb="2">
      <t>スウ</t>
    </rPh>
    <phoneticPr fontId="2"/>
  </si>
  <si>
    <t>建物焼損床面積</t>
    <rPh sb="0" eb="2">
      <t>タテモノ</t>
    </rPh>
    <rPh sb="2" eb="4">
      <t>ショウソン</t>
    </rPh>
    <rPh sb="4" eb="7">
      <t>ユカメンセキ</t>
    </rPh>
    <phoneticPr fontId="2"/>
  </si>
  <si>
    <t>り災世帯数</t>
    <rPh sb="1" eb="2">
      <t>サイ</t>
    </rPh>
    <rPh sb="2" eb="5">
      <t>セタイスウ</t>
    </rPh>
    <phoneticPr fontId="2"/>
  </si>
  <si>
    <t>0.4世帯</t>
    <rPh sb="3" eb="5">
      <t>セタイ</t>
    </rPh>
    <phoneticPr fontId="2"/>
  </si>
  <si>
    <t>項    目</t>
    <rPh sb="0" eb="1">
      <t>コウ</t>
    </rPh>
    <rPh sb="5" eb="6">
      <t>メ</t>
    </rPh>
    <phoneticPr fontId="2"/>
  </si>
  <si>
    <t>区    分</t>
    <rPh sb="0" eb="1">
      <t>ク</t>
    </rPh>
    <rPh sb="5" eb="6">
      <t>ブン</t>
    </rPh>
    <phoneticPr fontId="2"/>
  </si>
  <si>
    <t>林野焼損面積</t>
    <rPh sb="0" eb="2">
      <t>リンヤ</t>
    </rPh>
    <rPh sb="2" eb="4">
      <t>ショウソン</t>
    </rPh>
    <rPh sb="4" eb="6">
      <t>メンセキ</t>
    </rPh>
    <phoneticPr fontId="2"/>
  </si>
  <si>
    <t>５　出火原因</t>
    <rPh sb="2" eb="4">
      <t>シュッカ</t>
    </rPh>
    <rPh sb="4" eb="6">
      <t>ゲンイン</t>
    </rPh>
    <phoneticPr fontId="2"/>
  </si>
  <si>
    <t>こんろ</t>
    <phoneticPr fontId="2"/>
  </si>
  <si>
    <t>たき火</t>
    <rPh sb="2" eb="3">
      <t>ビ</t>
    </rPh>
    <phoneticPr fontId="2"/>
  </si>
  <si>
    <t>ストーブ</t>
    <phoneticPr fontId="2"/>
  </si>
  <si>
    <t>火遊び</t>
    <rPh sb="0" eb="2">
      <t>ヒアソ</t>
    </rPh>
    <phoneticPr fontId="2"/>
  </si>
  <si>
    <t>６　死者と死因</t>
    <rPh sb="2" eb="4">
      <t>シシャ</t>
    </rPh>
    <rPh sb="5" eb="7">
      <t>シイン</t>
    </rPh>
    <phoneticPr fontId="2"/>
  </si>
  <si>
    <t>第１０図　死者の年齢別・経過別人員</t>
    <rPh sb="0" eb="1">
      <t>ダイ</t>
    </rPh>
    <rPh sb="3" eb="4">
      <t>ズ</t>
    </rPh>
    <rPh sb="5" eb="7">
      <t>シシャ</t>
    </rPh>
    <rPh sb="8" eb="11">
      <t>ネンレイベツ</t>
    </rPh>
    <rPh sb="12" eb="14">
      <t>ケイカ</t>
    </rPh>
    <rPh sb="14" eb="15">
      <t>ベツ</t>
    </rPh>
    <rPh sb="15" eb="17">
      <t>ジンイン</t>
    </rPh>
    <phoneticPr fontId="2"/>
  </si>
  <si>
    <t>0～10</t>
    <phoneticPr fontId="2"/>
  </si>
  <si>
    <t>11～20</t>
    <phoneticPr fontId="2"/>
  </si>
  <si>
    <t>21～30</t>
    <phoneticPr fontId="2"/>
  </si>
  <si>
    <t>31～40</t>
    <phoneticPr fontId="2"/>
  </si>
  <si>
    <t>41～50</t>
    <phoneticPr fontId="2"/>
  </si>
  <si>
    <t>51～60</t>
    <phoneticPr fontId="2"/>
  </si>
  <si>
    <t>61～64</t>
    <phoneticPr fontId="2"/>
  </si>
  <si>
    <t>65～70</t>
    <phoneticPr fontId="2"/>
  </si>
  <si>
    <t>71～75</t>
    <phoneticPr fontId="2"/>
  </si>
  <si>
    <t>76～80</t>
    <phoneticPr fontId="2"/>
  </si>
  <si>
    <t>81～</t>
    <phoneticPr fontId="2"/>
  </si>
  <si>
    <t>不明</t>
    <rPh sb="0" eb="2">
      <t>フメイ</t>
    </rPh>
    <phoneticPr fontId="2"/>
  </si>
  <si>
    <t>逃げ遅れ</t>
    <rPh sb="0" eb="1">
      <t>ニ</t>
    </rPh>
    <rPh sb="2" eb="3">
      <t>オク</t>
    </rPh>
    <phoneticPr fontId="2"/>
  </si>
  <si>
    <t>着衣着火</t>
    <rPh sb="0" eb="2">
      <t>チャクイ</t>
    </rPh>
    <rPh sb="2" eb="4">
      <t>チャッカ</t>
    </rPh>
    <phoneticPr fontId="2"/>
  </si>
  <si>
    <t>放火自殺</t>
    <rPh sb="0" eb="2">
      <t>ホウカ</t>
    </rPh>
    <rPh sb="2" eb="4">
      <t>ジサツ</t>
    </rPh>
    <phoneticPr fontId="2"/>
  </si>
  <si>
    <t>その他・不明</t>
    <rPh sb="2" eb="3">
      <t>タ</t>
    </rPh>
    <rPh sb="4" eb="6">
      <t>フメイ</t>
    </rPh>
    <phoneticPr fontId="2"/>
  </si>
  <si>
    <t>発生年月日</t>
    <rPh sb="0" eb="2">
      <t>ハッセイ</t>
    </rPh>
    <rPh sb="2" eb="5">
      <t>ネンガッピ</t>
    </rPh>
    <phoneticPr fontId="2"/>
  </si>
  <si>
    <t>出火場所等</t>
    <rPh sb="0" eb="2">
      <t>シュッカ</t>
    </rPh>
    <rPh sb="2" eb="4">
      <t>バショ</t>
    </rPh>
    <rPh sb="4" eb="5">
      <t>トウ</t>
    </rPh>
    <phoneticPr fontId="2"/>
  </si>
  <si>
    <t>焼損面積</t>
    <rPh sb="0" eb="2">
      <t>ショウソン</t>
    </rPh>
    <rPh sb="2" eb="4">
      <t>メンセキ</t>
    </rPh>
    <phoneticPr fontId="2"/>
  </si>
  <si>
    <t>死者</t>
    <rPh sb="0" eb="2">
      <t>シシャ</t>
    </rPh>
    <phoneticPr fontId="2"/>
  </si>
  <si>
    <t>負傷者</t>
    <rPh sb="0" eb="3">
      <t>フショウシャ</t>
    </rPh>
    <phoneticPr fontId="2"/>
  </si>
  <si>
    <t>出火原因</t>
    <rPh sb="0" eb="2">
      <t>シュッカ</t>
    </rPh>
    <rPh sb="2" eb="4">
      <t>ゲンイン</t>
    </rPh>
    <phoneticPr fontId="2"/>
  </si>
  <si>
    <t>第3-5表　主要火災記録</t>
    <rPh sb="0" eb="1">
      <t>ダイ</t>
    </rPh>
    <rPh sb="4" eb="5">
      <t>ヒョウ</t>
    </rPh>
    <rPh sb="6" eb="8">
      <t>シュヨウ</t>
    </rPh>
    <rPh sb="8" eb="10">
      <t>カサイ</t>
    </rPh>
    <rPh sb="10" eb="12">
      <t>キロク</t>
    </rPh>
    <phoneticPr fontId="2"/>
  </si>
  <si>
    <t>〔単位面積＝㎡（建物）・a（林野）、損害額＝千円〕</t>
    <rPh sb="1" eb="3">
      <t>タンイ</t>
    </rPh>
    <rPh sb="3" eb="5">
      <t>メンセキ</t>
    </rPh>
    <rPh sb="8" eb="10">
      <t>タテモノ</t>
    </rPh>
    <rPh sb="14" eb="16">
      <t>リンヤ</t>
    </rPh>
    <rPh sb="18" eb="21">
      <t>ソンガイガク</t>
    </rPh>
    <rPh sb="22" eb="24">
      <t>センエン</t>
    </rPh>
    <phoneticPr fontId="2"/>
  </si>
  <si>
    <t>S23. 3. 5</t>
    <phoneticPr fontId="2"/>
  </si>
  <si>
    <t>那須郡野崎村</t>
    <rPh sb="0" eb="3">
      <t>ナスグン</t>
    </rPh>
    <rPh sb="3" eb="5">
      <t>ノザキ</t>
    </rPh>
    <rPh sb="5" eb="6">
      <t>ムラ</t>
    </rPh>
    <phoneticPr fontId="2"/>
  </si>
  <si>
    <t>－</t>
    <phoneticPr fontId="2"/>
  </si>
  <si>
    <t>子供の火遊び</t>
    <rPh sb="0" eb="2">
      <t>コドモ</t>
    </rPh>
    <rPh sb="3" eb="5">
      <t>ヒアソ</t>
    </rPh>
    <phoneticPr fontId="2"/>
  </si>
  <si>
    <t>住　宅</t>
    <rPh sb="0" eb="1">
      <t>ジュウ</t>
    </rPh>
    <rPh sb="2" eb="3">
      <t>タク</t>
    </rPh>
    <phoneticPr fontId="2"/>
  </si>
  <si>
    <t>S24. 2. 5</t>
    <phoneticPr fontId="2"/>
  </si>
  <si>
    <t>塩谷郡塩原町福渡</t>
    <rPh sb="0" eb="3">
      <t>シオヤグン</t>
    </rPh>
    <rPh sb="3" eb="6">
      <t>シオバラマチ</t>
    </rPh>
    <rPh sb="6" eb="8">
      <t>フクワタリ</t>
    </rPh>
    <phoneticPr fontId="2"/>
  </si>
  <si>
    <t>－</t>
    <phoneticPr fontId="2"/>
  </si>
  <si>
    <t>こたつ又はたばこ（疑）</t>
    <rPh sb="3" eb="4">
      <t>マタ</t>
    </rPh>
    <rPh sb="9" eb="10">
      <t>ウタガ</t>
    </rPh>
    <phoneticPr fontId="2"/>
  </si>
  <si>
    <t>丸屋別館</t>
    <rPh sb="0" eb="1">
      <t>マル</t>
    </rPh>
    <rPh sb="1" eb="2">
      <t>ヤ</t>
    </rPh>
    <rPh sb="2" eb="4">
      <t>ベッカン</t>
    </rPh>
    <phoneticPr fontId="2"/>
  </si>
  <si>
    <t>那須郡</t>
    <rPh sb="0" eb="3">
      <t>ナスグン</t>
    </rPh>
    <phoneticPr fontId="2"/>
  </si>
  <si>
    <t>－</t>
    <phoneticPr fontId="2"/>
  </si>
  <si>
    <t>S25. 1.23</t>
    <phoneticPr fontId="2"/>
  </si>
  <si>
    <t>佐野市朝日町</t>
    <rPh sb="0" eb="3">
      <t>サノシ</t>
    </rPh>
    <rPh sb="3" eb="6">
      <t>アサヒチョウ</t>
    </rPh>
    <phoneticPr fontId="2"/>
  </si>
  <si>
    <t>－</t>
    <phoneticPr fontId="2"/>
  </si>
  <si>
    <t>機械摩擦</t>
    <rPh sb="0" eb="2">
      <t>キカイ</t>
    </rPh>
    <rPh sb="2" eb="4">
      <t>マサツ</t>
    </rPh>
    <phoneticPr fontId="2"/>
  </si>
  <si>
    <t>日清製粉㈱</t>
    <rPh sb="0" eb="2">
      <t>ニッシン</t>
    </rPh>
    <rPh sb="2" eb="4">
      <t>セイフン</t>
    </rPh>
    <phoneticPr fontId="2"/>
  </si>
  <si>
    <t>S25. 3.16</t>
    <phoneticPr fontId="2"/>
  </si>
  <si>
    <t>上都賀郡日光町中宮祠</t>
    <rPh sb="0" eb="4">
      <t>カミツガグン</t>
    </rPh>
    <rPh sb="4" eb="7">
      <t>ニッコウチョウ</t>
    </rPh>
    <rPh sb="7" eb="10">
      <t>チュウグウシ</t>
    </rPh>
    <phoneticPr fontId="2"/>
  </si>
  <si>
    <t>－</t>
    <phoneticPr fontId="2"/>
  </si>
  <si>
    <t>漏電</t>
    <rPh sb="0" eb="2">
      <t>ロウデン</t>
    </rPh>
    <phoneticPr fontId="2"/>
  </si>
  <si>
    <t>日光観光ホテル</t>
  </si>
  <si>
    <t>那須郡烏山町日野町</t>
    <rPh sb="0" eb="3">
      <t>ナスグン</t>
    </rPh>
    <rPh sb="3" eb="6">
      <t>カラスヤママチ</t>
    </rPh>
    <rPh sb="6" eb="9">
      <t>ヒノチョウ</t>
    </rPh>
    <phoneticPr fontId="2"/>
  </si>
  <si>
    <t>－</t>
    <phoneticPr fontId="2"/>
  </si>
  <si>
    <t>薪炭業</t>
    <rPh sb="0" eb="1">
      <t>マキ</t>
    </rPh>
    <rPh sb="1" eb="2">
      <t>タン</t>
    </rPh>
    <rPh sb="2" eb="3">
      <t>ギョウ</t>
    </rPh>
    <phoneticPr fontId="2"/>
  </si>
  <si>
    <t>S26. 1. 1</t>
    <phoneticPr fontId="2"/>
  </si>
  <si>
    <t>安蘇郡田沼町栃本</t>
    <rPh sb="0" eb="3">
      <t>アソグン</t>
    </rPh>
    <rPh sb="3" eb="6">
      <t>タヌママチ</t>
    </rPh>
    <rPh sb="6" eb="8">
      <t>トチモト</t>
    </rPh>
    <phoneticPr fontId="2"/>
  </si>
  <si>
    <t>－</t>
    <phoneticPr fontId="2"/>
  </si>
  <si>
    <t>吉田製材所</t>
    <rPh sb="0" eb="2">
      <t>ヨシダ</t>
    </rPh>
    <rPh sb="2" eb="4">
      <t>セイザイ</t>
    </rPh>
    <rPh sb="4" eb="5">
      <t>ショ</t>
    </rPh>
    <phoneticPr fontId="2"/>
  </si>
  <si>
    <t>S26. 1.20</t>
    <phoneticPr fontId="2"/>
  </si>
  <si>
    <t>宇都宮市一の澤町</t>
    <rPh sb="0" eb="4">
      <t>ウツノミヤシ</t>
    </rPh>
    <rPh sb="4" eb="5">
      <t>イチ</t>
    </rPh>
    <rPh sb="6" eb="7">
      <t>サワ</t>
    </rPh>
    <rPh sb="7" eb="8">
      <t>マチ</t>
    </rPh>
    <phoneticPr fontId="2"/>
  </si>
  <si>
    <t>－</t>
    <phoneticPr fontId="2"/>
  </si>
  <si>
    <t>取灰の不始末</t>
    <rPh sb="0" eb="1">
      <t>ト</t>
    </rPh>
    <rPh sb="1" eb="2">
      <t>ハイ</t>
    </rPh>
    <rPh sb="3" eb="6">
      <t>フシマツ</t>
    </rPh>
    <phoneticPr fontId="2"/>
  </si>
  <si>
    <t>S26. 2.20</t>
    <phoneticPr fontId="2"/>
  </si>
  <si>
    <t>河内郡城山村古賀志</t>
    <rPh sb="0" eb="3">
      <t>カワチグン</t>
    </rPh>
    <rPh sb="3" eb="5">
      <t>シロヤマ</t>
    </rPh>
    <rPh sb="5" eb="6">
      <t>ムラ</t>
    </rPh>
    <rPh sb="6" eb="9">
      <t>コガシ</t>
    </rPh>
    <phoneticPr fontId="2"/>
  </si>
  <si>
    <t>－</t>
    <phoneticPr fontId="2"/>
  </si>
  <si>
    <t>農　家</t>
    <rPh sb="0" eb="1">
      <t>ノウ</t>
    </rPh>
    <rPh sb="2" eb="3">
      <t>イエ</t>
    </rPh>
    <phoneticPr fontId="2"/>
  </si>
  <si>
    <t>塩谷郡藤原町高原</t>
    <rPh sb="0" eb="3">
      <t>シオヤグン</t>
    </rPh>
    <rPh sb="3" eb="6">
      <t>フジハラマチ</t>
    </rPh>
    <rPh sb="6" eb="8">
      <t>タカハラ</t>
    </rPh>
    <phoneticPr fontId="2"/>
  </si>
  <si>
    <t>－</t>
    <phoneticPr fontId="2"/>
  </si>
  <si>
    <t>足利市観農町</t>
    <rPh sb="0" eb="3">
      <t>アシカガシ</t>
    </rPh>
    <rPh sb="3" eb="5">
      <t>カンノウ</t>
    </rPh>
    <rPh sb="5" eb="6">
      <t>マチ</t>
    </rPh>
    <phoneticPr fontId="2"/>
  </si>
  <si>
    <t>－</t>
    <phoneticPr fontId="2"/>
  </si>
  <si>
    <t>たばこ</t>
    <phoneticPr fontId="2"/>
  </si>
  <si>
    <t>東興製紙㈱</t>
    <rPh sb="0" eb="1">
      <t>ヒガシ</t>
    </rPh>
    <rPh sb="1" eb="2">
      <t>キョウ</t>
    </rPh>
    <rPh sb="2" eb="4">
      <t>セイシ</t>
    </rPh>
    <phoneticPr fontId="2"/>
  </si>
  <si>
    <t>塩谷郡藤原町鬼怒川</t>
    <rPh sb="0" eb="3">
      <t>シオヤグン</t>
    </rPh>
    <rPh sb="3" eb="6">
      <t>フジハラマチ</t>
    </rPh>
    <rPh sb="6" eb="9">
      <t>キヌガワ</t>
    </rPh>
    <phoneticPr fontId="2"/>
  </si>
  <si>
    <t>煙突の加熱</t>
    <rPh sb="0" eb="2">
      <t>エントツ</t>
    </rPh>
    <rPh sb="3" eb="5">
      <t>カネツ</t>
    </rPh>
    <phoneticPr fontId="2"/>
  </si>
  <si>
    <t>旅　館</t>
    <rPh sb="0" eb="1">
      <t>タビ</t>
    </rPh>
    <rPh sb="2" eb="3">
      <t>カン</t>
    </rPh>
    <phoneticPr fontId="2"/>
  </si>
  <si>
    <t>S27. 2.18</t>
    <phoneticPr fontId="2"/>
  </si>
  <si>
    <t>栃木市境町</t>
    <rPh sb="0" eb="3">
      <t>トチギシ</t>
    </rPh>
    <rPh sb="3" eb="4">
      <t>サカイ</t>
    </rPh>
    <rPh sb="4" eb="5">
      <t>チョウ</t>
    </rPh>
    <phoneticPr fontId="2"/>
  </si>
  <si>
    <t>材木店</t>
    <rPh sb="0" eb="3">
      <t>ザイモクテン</t>
    </rPh>
    <phoneticPr fontId="2"/>
  </si>
  <si>
    <t>S27. 2.21</t>
    <phoneticPr fontId="2"/>
  </si>
  <si>
    <t>那須郡芦野町</t>
    <rPh sb="0" eb="3">
      <t>ナスグン</t>
    </rPh>
    <rPh sb="3" eb="4">
      <t>アシ</t>
    </rPh>
    <rPh sb="4" eb="5">
      <t>ノ</t>
    </rPh>
    <rPh sb="5" eb="6">
      <t>チョウ</t>
    </rPh>
    <phoneticPr fontId="2"/>
  </si>
  <si>
    <t>－</t>
    <phoneticPr fontId="2"/>
  </si>
  <si>
    <t>芦野中学校</t>
    <rPh sb="0" eb="1">
      <t>アシ</t>
    </rPh>
    <rPh sb="1" eb="2">
      <t>ノ</t>
    </rPh>
    <rPh sb="2" eb="5">
      <t>チュウガッコウ</t>
    </rPh>
    <phoneticPr fontId="2"/>
  </si>
  <si>
    <t>S27. 2.22</t>
    <phoneticPr fontId="2"/>
  </si>
  <si>
    <t>河内郡国本村</t>
    <rPh sb="0" eb="3">
      <t>カワチグン</t>
    </rPh>
    <rPh sb="3" eb="5">
      <t>クニモト</t>
    </rPh>
    <rPh sb="5" eb="6">
      <t>ムラ</t>
    </rPh>
    <phoneticPr fontId="2"/>
  </si>
  <si>
    <t>宇大学芸学部</t>
    <rPh sb="0" eb="1">
      <t>ウ</t>
    </rPh>
    <rPh sb="1" eb="2">
      <t>ダイ</t>
    </rPh>
    <rPh sb="2" eb="4">
      <t>ガクゲイ</t>
    </rPh>
    <rPh sb="4" eb="6">
      <t>ガクブ</t>
    </rPh>
    <phoneticPr fontId="2"/>
  </si>
  <si>
    <t>S27. 7.24</t>
    <phoneticPr fontId="2"/>
  </si>
  <si>
    <t>下都賀郡壬生町甲</t>
    <rPh sb="0" eb="4">
      <t>シモツガグン</t>
    </rPh>
    <rPh sb="4" eb="7">
      <t>ミブマチ</t>
    </rPh>
    <rPh sb="7" eb="8">
      <t>コウ</t>
    </rPh>
    <phoneticPr fontId="2"/>
  </si>
  <si>
    <t>－</t>
    <phoneticPr fontId="2"/>
  </si>
  <si>
    <t>製麺業</t>
    <rPh sb="0" eb="2">
      <t>セイメン</t>
    </rPh>
    <rPh sb="2" eb="3">
      <t>ギョウ</t>
    </rPh>
    <phoneticPr fontId="2"/>
  </si>
  <si>
    <t>那須郡大田原町</t>
    <rPh sb="0" eb="3">
      <t>ナスグン</t>
    </rPh>
    <rPh sb="3" eb="6">
      <t>オオタワラ</t>
    </rPh>
    <rPh sb="6" eb="7">
      <t>チョウ</t>
    </rPh>
    <phoneticPr fontId="2"/>
  </si>
  <si>
    <t>－</t>
    <phoneticPr fontId="2"/>
  </si>
  <si>
    <t>こんろの不始末</t>
    <rPh sb="4" eb="7">
      <t>フシマツ</t>
    </rPh>
    <phoneticPr fontId="2"/>
  </si>
  <si>
    <t>飲食業</t>
    <rPh sb="0" eb="3">
      <t>インショクギョウ</t>
    </rPh>
    <phoneticPr fontId="2"/>
  </si>
  <si>
    <t>河内郡羽黒村</t>
    <rPh sb="0" eb="3">
      <t>カワチグン</t>
    </rPh>
    <rPh sb="3" eb="5">
      <t>ハグロ</t>
    </rPh>
    <rPh sb="5" eb="6">
      <t>ムラ</t>
    </rPh>
    <phoneticPr fontId="2"/>
  </si>
  <si>
    <t>－</t>
    <phoneticPr fontId="2"/>
  </si>
  <si>
    <t>モーター加熱</t>
    <rPh sb="4" eb="6">
      <t>カネツ</t>
    </rPh>
    <phoneticPr fontId="2"/>
  </si>
  <si>
    <t>鶴ヶ峰酒造㈱</t>
    <rPh sb="0" eb="1">
      <t>ツル</t>
    </rPh>
    <rPh sb="2" eb="3">
      <t>ミネ</t>
    </rPh>
    <rPh sb="3" eb="5">
      <t>シュゾウ</t>
    </rPh>
    <phoneticPr fontId="2"/>
  </si>
  <si>
    <t>S28. 1. 4</t>
    <phoneticPr fontId="2"/>
  </si>
  <si>
    <t>宇都宮市若草町</t>
    <rPh sb="0" eb="4">
      <t>ウツノミヤシ</t>
    </rPh>
    <rPh sb="4" eb="7">
      <t>ワカクサチョウ</t>
    </rPh>
    <phoneticPr fontId="2"/>
  </si>
  <si>
    <t>－</t>
    <phoneticPr fontId="2"/>
  </si>
  <si>
    <t>放火</t>
    <rPh sb="0" eb="2">
      <t>ホウカ</t>
    </rPh>
    <phoneticPr fontId="2"/>
  </si>
  <si>
    <t>宇都宮少年院</t>
    <rPh sb="0" eb="3">
      <t>ウツノミヤ</t>
    </rPh>
    <rPh sb="3" eb="6">
      <t>ショウネンイン</t>
    </rPh>
    <phoneticPr fontId="2"/>
  </si>
  <si>
    <t>S28. 2. 9</t>
    <phoneticPr fontId="2"/>
  </si>
  <si>
    <t>那須郡東那須村北和田</t>
    <rPh sb="0" eb="3">
      <t>ナスグン</t>
    </rPh>
    <rPh sb="3" eb="4">
      <t>ヒガシ</t>
    </rPh>
    <rPh sb="4" eb="6">
      <t>ナス</t>
    </rPh>
    <rPh sb="6" eb="7">
      <t>ムラ</t>
    </rPh>
    <rPh sb="7" eb="8">
      <t>キタ</t>
    </rPh>
    <rPh sb="8" eb="10">
      <t>ワダ</t>
    </rPh>
    <phoneticPr fontId="2"/>
  </si>
  <si>
    <t>－</t>
    <phoneticPr fontId="2"/>
  </si>
  <si>
    <t>農　業</t>
    <rPh sb="0" eb="1">
      <t>ノウ</t>
    </rPh>
    <rPh sb="2" eb="3">
      <t>ギョウ</t>
    </rPh>
    <phoneticPr fontId="2"/>
  </si>
  <si>
    <t>S28. 4. 5</t>
    <phoneticPr fontId="2"/>
  </si>
  <si>
    <t>H16. 1.16</t>
    <phoneticPr fontId="2"/>
  </si>
  <si>
    <t>佐野市堀米町</t>
    <rPh sb="0" eb="3">
      <t>サノシ</t>
    </rPh>
    <rPh sb="3" eb="5">
      <t>ホリゴメ</t>
    </rPh>
    <rPh sb="5" eb="6">
      <t>チョウ</t>
    </rPh>
    <phoneticPr fontId="2"/>
  </si>
  <si>
    <t xml:space="preserve">住宅 </t>
    <phoneticPr fontId="2"/>
  </si>
  <si>
    <t>H16. 1.26</t>
    <phoneticPr fontId="2"/>
  </si>
  <si>
    <t>粟野町大字深程</t>
    <rPh sb="0" eb="3">
      <t>アワノマチ</t>
    </rPh>
    <rPh sb="3" eb="5">
      <t>オオアザ</t>
    </rPh>
    <rPh sb="5" eb="6">
      <t>フカ</t>
    </rPh>
    <rPh sb="6" eb="7">
      <t>ホド</t>
    </rPh>
    <phoneticPr fontId="2"/>
  </si>
  <si>
    <t>永大化工株式会社</t>
    <rPh sb="0" eb="2">
      <t>エイダイ</t>
    </rPh>
    <rPh sb="2" eb="4">
      <t>カコウ</t>
    </rPh>
    <rPh sb="4" eb="6">
      <t>カブシキ</t>
    </rPh>
    <rPh sb="6" eb="8">
      <t>カイシャ</t>
    </rPh>
    <phoneticPr fontId="2"/>
  </si>
  <si>
    <t>H16. 4.10</t>
    <phoneticPr fontId="2"/>
  </si>
  <si>
    <t>佐野市出流町</t>
    <rPh sb="0" eb="3">
      <t>サノシ</t>
    </rPh>
    <rPh sb="3" eb="6">
      <t>イズルマチ</t>
    </rPh>
    <phoneticPr fontId="2"/>
  </si>
  <si>
    <t>青山産業株式会社</t>
    <rPh sb="0" eb="2">
      <t>アオヤマ</t>
    </rPh>
    <rPh sb="2" eb="4">
      <t>サンギョウ</t>
    </rPh>
    <rPh sb="4" eb="6">
      <t>カブシキ</t>
    </rPh>
    <rPh sb="6" eb="8">
      <t>カイシャ</t>
    </rPh>
    <phoneticPr fontId="2"/>
  </si>
  <si>
    <t>H16. 6. 4</t>
    <phoneticPr fontId="2"/>
  </si>
  <si>
    <t>佐野市小中町</t>
    <rPh sb="0" eb="3">
      <t>サノシ</t>
    </rPh>
    <rPh sb="3" eb="5">
      <t>コナカ</t>
    </rPh>
    <rPh sb="5" eb="6">
      <t>マチ</t>
    </rPh>
    <phoneticPr fontId="2"/>
  </si>
  <si>
    <t>ガステーブル放置</t>
    <rPh sb="6" eb="8">
      <t>ホウチ</t>
    </rPh>
    <phoneticPr fontId="2"/>
  </si>
  <si>
    <t>H16. 8.26</t>
    <phoneticPr fontId="2"/>
  </si>
  <si>
    <t>矢板市上太田</t>
    <rPh sb="0" eb="3">
      <t>ヤイタシ</t>
    </rPh>
    <rPh sb="3" eb="4">
      <t>カミ</t>
    </rPh>
    <rPh sb="4" eb="6">
      <t>オオタ</t>
    </rPh>
    <phoneticPr fontId="2"/>
  </si>
  <si>
    <t>千成ﾊﾟﾁﾝｺ</t>
    <rPh sb="0" eb="2">
      <t>センナリ</t>
    </rPh>
    <phoneticPr fontId="2"/>
  </si>
  <si>
    <t>H16.12.31</t>
    <phoneticPr fontId="2"/>
  </si>
  <si>
    <t>鹿沼市上田町</t>
    <rPh sb="0" eb="3">
      <t>カヌマシ</t>
    </rPh>
    <rPh sb="3" eb="5">
      <t>ウエダ</t>
    </rPh>
    <rPh sb="5" eb="6">
      <t>マチ</t>
    </rPh>
    <phoneticPr fontId="2"/>
  </si>
  <si>
    <t>ガスこんろ</t>
    <phoneticPr fontId="2"/>
  </si>
  <si>
    <t>宇都宮市池上町</t>
    <rPh sb="0" eb="4">
      <t>ウツノミヤシ</t>
    </rPh>
    <rPh sb="4" eb="7">
      <t>イケガミチョウ</t>
    </rPh>
    <phoneticPr fontId="2"/>
  </si>
  <si>
    <t>民衆映画劇場</t>
    <rPh sb="0" eb="2">
      <t>ミンシュウ</t>
    </rPh>
    <rPh sb="2" eb="4">
      <t>エイガ</t>
    </rPh>
    <rPh sb="4" eb="6">
      <t>ゲキジョウ</t>
    </rPh>
    <phoneticPr fontId="2"/>
  </si>
  <si>
    <t>S28. 4.14</t>
    <phoneticPr fontId="2"/>
  </si>
  <si>
    <t>下都賀郡石橋町寿町</t>
    <rPh sb="0" eb="4">
      <t>シモツガグン</t>
    </rPh>
    <rPh sb="4" eb="6">
      <t>イシバシ</t>
    </rPh>
    <rPh sb="6" eb="7">
      <t>マチ</t>
    </rPh>
    <rPh sb="7" eb="8">
      <t>コトブキ</t>
    </rPh>
    <rPh sb="8" eb="9">
      <t>チョウ</t>
    </rPh>
    <phoneticPr fontId="2"/>
  </si>
  <si>
    <t>こたつ</t>
    <phoneticPr fontId="2"/>
  </si>
  <si>
    <t>旅館（清水）</t>
    <rPh sb="0" eb="2">
      <t>リョカン</t>
    </rPh>
    <rPh sb="3" eb="5">
      <t>シミズ</t>
    </rPh>
    <phoneticPr fontId="2"/>
  </si>
  <si>
    <t>S28. 4.14</t>
    <phoneticPr fontId="2"/>
  </si>
  <si>
    <t>安蘇郡野上村作原</t>
    <rPh sb="0" eb="3">
      <t>アソグン</t>
    </rPh>
    <rPh sb="3" eb="5">
      <t>ノガミ</t>
    </rPh>
    <rPh sb="5" eb="6">
      <t>ムラ</t>
    </rPh>
    <rPh sb="6" eb="7">
      <t>サク</t>
    </rPh>
    <rPh sb="7" eb="8">
      <t>ハラ</t>
    </rPh>
    <phoneticPr fontId="2"/>
  </si>
  <si>
    <t>S28. 4.20</t>
    <phoneticPr fontId="2"/>
  </si>
  <si>
    <t>塩谷郡藤原町川治温泉</t>
    <rPh sb="0" eb="3">
      <t>シオヤグン</t>
    </rPh>
    <rPh sb="3" eb="6">
      <t>フジハラマチ</t>
    </rPh>
    <rPh sb="6" eb="8">
      <t>カワジ</t>
    </rPh>
    <rPh sb="8" eb="10">
      <t>オンセン</t>
    </rPh>
    <phoneticPr fontId="2"/>
  </si>
  <si>
    <t>旅館（片山）</t>
    <rPh sb="0" eb="2">
      <t>リョカン</t>
    </rPh>
    <rPh sb="3" eb="5">
      <t>カタヤマ</t>
    </rPh>
    <phoneticPr fontId="2"/>
  </si>
  <si>
    <t>S28. 5.23</t>
    <phoneticPr fontId="2"/>
  </si>
  <si>
    <t>S29. 1. 3</t>
    <phoneticPr fontId="2"/>
  </si>
  <si>
    <t>下都賀郡赤麻村</t>
    <rPh sb="0" eb="4">
      <t>シモツガグン</t>
    </rPh>
    <rPh sb="4" eb="5">
      <t>アカ</t>
    </rPh>
    <rPh sb="5" eb="6">
      <t>マ</t>
    </rPh>
    <rPh sb="6" eb="7">
      <t>ムラ</t>
    </rPh>
    <phoneticPr fontId="2"/>
  </si>
  <si>
    <t>－</t>
    <phoneticPr fontId="2"/>
  </si>
  <si>
    <t>こたつの不始末</t>
    <rPh sb="4" eb="7">
      <t>フシマツ</t>
    </rPh>
    <phoneticPr fontId="2"/>
  </si>
  <si>
    <t>赤麻中学校</t>
    <rPh sb="0" eb="1">
      <t>アカ</t>
    </rPh>
    <rPh sb="1" eb="2">
      <t>マ</t>
    </rPh>
    <rPh sb="2" eb="5">
      <t>チュウガッコウ</t>
    </rPh>
    <phoneticPr fontId="2"/>
  </si>
  <si>
    <t>S29. 3.15</t>
    <phoneticPr fontId="2"/>
  </si>
  <si>
    <t>日光市松原町　　　　　　　　　</t>
    <phoneticPr fontId="2"/>
  </si>
  <si>
    <t>飲食業</t>
  </si>
  <si>
    <t>那須郡下江川村月並　　　　　</t>
    <rPh sb="0" eb="2">
      <t>ナス</t>
    </rPh>
    <phoneticPr fontId="2"/>
  </si>
  <si>
    <t>農　業</t>
  </si>
  <si>
    <t>S29. 9.26</t>
    <phoneticPr fontId="2"/>
  </si>
  <si>
    <t>栃木市</t>
    <phoneticPr fontId="2"/>
  </si>
  <si>
    <t>－</t>
    <phoneticPr fontId="2"/>
  </si>
  <si>
    <t>南中学校</t>
    <phoneticPr fontId="2"/>
  </si>
  <si>
    <t>那須郡金田村　　　　　　　　　</t>
    <phoneticPr fontId="2"/>
  </si>
  <si>
    <t>住　宅</t>
  </si>
  <si>
    <t>S30. 1.25</t>
    <phoneticPr fontId="2"/>
  </si>
  <si>
    <t>那須郡黒磯町　　　　　　　</t>
    <rPh sb="3" eb="5">
      <t>クロイソ</t>
    </rPh>
    <phoneticPr fontId="2"/>
  </si>
  <si>
    <t>－</t>
    <phoneticPr fontId="2"/>
  </si>
  <si>
    <t>黒磯小学校</t>
  </si>
  <si>
    <t>S30. 3. 8</t>
    <phoneticPr fontId="2"/>
  </si>
  <si>
    <t>足利市御厨町　　　　　　　</t>
    <phoneticPr fontId="2"/>
  </si>
  <si>
    <t>ストーブ</t>
    <phoneticPr fontId="2"/>
  </si>
  <si>
    <t>栃木整染㈱</t>
  </si>
  <si>
    <t>S30. 3.18</t>
    <phoneticPr fontId="2"/>
  </si>
  <si>
    <t>那須郡烏山町下境　　　　　　</t>
    <phoneticPr fontId="2"/>
  </si>
  <si>
    <t>煙突からの飛火</t>
    <rPh sb="0" eb="2">
      <t>エントツ</t>
    </rPh>
    <rPh sb="5" eb="7">
      <t>トビヒ</t>
    </rPh>
    <phoneticPr fontId="2"/>
  </si>
  <si>
    <t>製紙業</t>
  </si>
  <si>
    <t>S30. 7.11</t>
    <phoneticPr fontId="2"/>
  </si>
  <si>
    <t>塩谷郡栗山村日陰</t>
    <phoneticPr fontId="2"/>
  </si>
  <si>
    <t>－</t>
    <phoneticPr fontId="2"/>
  </si>
  <si>
    <t>　焼損面積1,000㎡以上（建物）、1,000a以上（林野）、焼損棟数10棟以上、損害額50,000千円以上、死者3名以上、負傷者10名以上の中で、１項目以上に該当する火災。（昭和23年以降）</t>
    <rPh sb="1" eb="3">
      <t>ショウソン</t>
    </rPh>
    <rPh sb="3" eb="5">
      <t>メンセキ</t>
    </rPh>
    <rPh sb="11" eb="13">
      <t>イジョウ</t>
    </rPh>
    <rPh sb="14" eb="16">
      <t>タテモノ</t>
    </rPh>
    <rPh sb="24" eb="26">
      <t>イジョウ</t>
    </rPh>
    <rPh sb="27" eb="29">
      <t>リンヤ</t>
    </rPh>
    <rPh sb="31" eb="33">
      <t>ショウソン</t>
    </rPh>
    <rPh sb="33" eb="34">
      <t>ムネ</t>
    </rPh>
    <rPh sb="34" eb="35">
      <t>スウ</t>
    </rPh>
    <rPh sb="37" eb="38">
      <t>ムネ</t>
    </rPh>
    <rPh sb="38" eb="40">
      <t>イジョウ</t>
    </rPh>
    <rPh sb="41" eb="44">
      <t>ソンガイガク</t>
    </rPh>
    <rPh sb="50" eb="52">
      <t>センエン</t>
    </rPh>
    <rPh sb="52" eb="54">
      <t>イジョウ</t>
    </rPh>
    <rPh sb="55" eb="57">
      <t>シシャ</t>
    </rPh>
    <rPh sb="58" eb="59">
      <t>メイ</t>
    </rPh>
    <rPh sb="59" eb="61">
      <t>イジョウ</t>
    </rPh>
    <rPh sb="62" eb="65">
      <t>フショウシャ</t>
    </rPh>
    <rPh sb="67" eb="70">
      <t>メイイジョウ</t>
    </rPh>
    <rPh sb="71" eb="72">
      <t>ナカ</t>
    </rPh>
    <rPh sb="75" eb="79">
      <t>コウモクイジョウ</t>
    </rPh>
    <rPh sb="80" eb="82">
      <t>ガイトウ</t>
    </rPh>
    <rPh sb="84" eb="86">
      <t>カサイ</t>
    </rPh>
    <rPh sb="88" eb="90">
      <t>ショウワ</t>
    </rPh>
    <rPh sb="92" eb="95">
      <t>ネンイコウ</t>
    </rPh>
    <phoneticPr fontId="2"/>
  </si>
  <si>
    <t>炉の不始末</t>
    <rPh sb="0" eb="1">
      <t>ロ</t>
    </rPh>
    <rPh sb="2" eb="5">
      <t>フシマツ</t>
    </rPh>
    <phoneticPr fontId="2"/>
  </si>
  <si>
    <t>住　宅</t>
    <phoneticPr fontId="2"/>
  </si>
  <si>
    <t>鹿沼市鳥居跡町　　　　</t>
    <phoneticPr fontId="2"/>
  </si>
  <si>
    <t>鹿沼建築工業㈱</t>
  </si>
  <si>
    <t>S31. 3.17</t>
    <phoneticPr fontId="2"/>
  </si>
  <si>
    <t>河内郡南河内町三王山　　　　</t>
    <phoneticPr fontId="2"/>
  </si>
  <si>
    <t>S31. 8. 8</t>
    <phoneticPr fontId="2"/>
  </si>
  <si>
    <t>日光市清滝町　　　　　</t>
    <phoneticPr fontId="2"/>
  </si>
  <si>
    <t>古河電工精銅所</t>
  </si>
  <si>
    <t>佐野市天神町　　　　　　　　</t>
    <phoneticPr fontId="2"/>
  </si>
  <si>
    <t>電気アイロン</t>
    <rPh sb="0" eb="2">
      <t>デンキ</t>
    </rPh>
    <phoneticPr fontId="2"/>
  </si>
  <si>
    <t>縫製業</t>
  </si>
  <si>
    <t>S32. 1.16</t>
    <phoneticPr fontId="2"/>
  </si>
  <si>
    <t>塩谷郡高根沢村　　　　　　</t>
    <phoneticPr fontId="2"/>
  </si>
  <si>
    <t>S32. 2.26</t>
    <phoneticPr fontId="2"/>
  </si>
  <si>
    <t>栃木市城内</t>
    <phoneticPr fontId="2"/>
  </si>
  <si>
    <t>スイッチ不完全</t>
    <rPh sb="4" eb="7">
      <t>フカンゼン</t>
    </rPh>
    <phoneticPr fontId="2"/>
  </si>
  <si>
    <t>皮革加工業</t>
    <phoneticPr fontId="2"/>
  </si>
  <si>
    <t>S32. 5. 8</t>
    <phoneticPr fontId="2"/>
  </si>
  <si>
    <t>塩谷郡藤原町　　　</t>
    <phoneticPr fontId="2"/>
  </si>
  <si>
    <t>－</t>
    <phoneticPr fontId="2"/>
  </si>
  <si>
    <t>かまどの加熱</t>
    <rPh sb="4" eb="6">
      <t>カネツ</t>
    </rPh>
    <phoneticPr fontId="2"/>
  </si>
  <si>
    <t>鬼怒川温泉ホテル</t>
  </si>
  <si>
    <t>S32. 5.13</t>
    <phoneticPr fontId="2"/>
  </si>
  <si>
    <t>塩谷郡塩原町　　　　　　　　</t>
    <phoneticPr fontId="2"/>
  </si>
  <si>
    <t>S32. 9.30</t>
    <phoneticPr fontId="2"/>
  </si>
  <si>
    <t>日光市中宮桐　　　　　　　</t>
    <phoneticPr fontId="2"/>
  </si>
  <si>
    <t>煙突</t>
    <rPh sb="0" eb="2">
      <t>エントツ</t>
    </rPh>
    <phoneticPr fontId="2"/>
  </si>
  <si>
    <t>米屋旅館</t>
  </si>
  <si>
    <t>川治温泉ホテル</t>
  </si>
  <si>
    <t>S33. 3.19</t>
    <phoneticPr fontId="2"/>
  </si>
  <si>
    <t>大田原市　　　　　　　　　　</t>
    <phoneticPr fontId="2"/>
  </si>
  <si>
    <t>火消壺の残火</t>
    <rPh sb="0" eb="2">
      <t>ヒケ</t>
    </rPh>
    <rPh sb="2" eb="3">
      <t>ツボ</t>
    </rPh>
    <rPh sb="4" eb="5">
      <t>ザン</t>
    </rPh>
    <rPh sb="5" eb="6">
      <t>カ</t>
    </rPh>
    <phoneticPr fontId="2"/>
  </si>
  <si>
    <t>S33. 6. 1</t>
    <phoneticPr fontId="2"/>
  </si>
  <si>
    <t>那須郡湯津上村　　　　</t>
    <phoneticPr fontId="2"/>
  </si>
  <si>
    <t>－</t>
    <phoneticPr fontId="2"/>
  </si>
  <si>
    <t>湯津上中学校</t>
  </si>
  <si>
    <t>那須郡那須町湯本　　</t>
    <rPh sb="0" eb="2">
      <t>ナス</t>
    </rPh>
    <phoneticPr fontId="2"/>
  </si>
  <si>
    <t>那須観光ホテル</t>
  </si>
  <si>
    <t>宇都宮市西原町　　　</t>
    <phoneticPr fontId="2"/>
  </si>
  <si>
    <t>宇都宮工業高校</t>
  </si>
  <si>
    <t>S34. 4. 6</t>
    <phoneticPr fontId="2"/>
  </si>
  <si>
    <t>塩谷郡高根沢町　　　　　　</t>
    <phoneticPr fontId="2"/>
  </si>
  <si>
    <t>古口木材</t>
  </si>
  <si>
    <t>S34. 4.11</t>
    <phoneticPr fontId="2"/>
  </si>
  <si>
    <t>下都賀郡藤岡町</t>
    <phoneticPr fontId="2"/>
  </si>
  <si>
    <t>農　業</t>
    <phoneticPr fontId="2"/>
  </si>
  <si>
    <t>上都賀郡足尾町　　　　　</t>
    <phoneticPr fontId="2"/>
  </si>
  <si>
    <t>古河工業㈱</t>
  </si>
  <si>
    <t>S34.12. 1</t>
    <phoneticPr fontId="2"/>
  </si>
  <si>
    <t>下都賀郡壬生町　　　</t>
    <phoneticPr fontId="2"/>
  </si>
  <si>
    <t>製綿機</t>
    <rPh sb="0" eb="2">
      <t>セイメン</t>
    </rPh>
    <rPh sb="2" eb="3">
      <t>キ</t>
    </rPh>
    <phoneticPr fontId="2"/>
  </si>
  <si>
    <t>野州繊維工業㈱</t>
  </si>
  <si>
    <t>S35. 2.15</t>
    <phoneticPr fontId="2"/>
  </si>
  <si>
    <t>上都賀郡足尾町赤沢　　　</t>
    <phoneticPr fontId="2"/>
  </si>
  <si>
    <t>町立小学校</t>
    <rPh sb="2" eb="3">
      <t>ショウ</t>
    </rPh>
    <phoneticPr fontId="2"/>
  </si>
  <si>
    <t>S35. 3.24</t>
    <phoneticPr fontId="2"/>
  </si>
  <si>
    <t>芳賀郡芳賀町稲毛田　　　　　</t>
    <phoneticPr fontId="2"/>
  </si>
  <si>
    <t>取灰</t>
    <rPh sb="0" eb="1">
      <t>ト</t>
    </rPh>
    <rPh sb="1" eb="2">
      <t>ハイ</t>
    </rPh>
    <phoneticPr fontId="2"/>
  </si>
  <si>
    <t>S35. 8.18</t>
    <phoneticPr fontId="2"/>
  </si>
  <si>
    <t>下都賀郡石橋町石橋　　　　</t>
    <phoneticPr fontId="2"/>
  </si>
  <si>
    <t>－</t>
    <phoneticPr fontId="2"/>
  </si>
  <si>
    <t>洋品店</t>
    <rPh sb="1" eb="2">
      <t>ヒン</t>
    </rPh>
    <phoneticPr fontId="2"/>
  </si>
  <si>
    <t>S35. 9.30</t>
    <phoneticPr fontId="2"/>
  </si>
  <si>
    <t>真岡市台町　　　　　　</t>
    <phoneticPr fontId="2"/>
  </si>
  <si>
    <t>日本蓄音機㈱</t>
  </si>
  <si>
    <t>日光市東照宮境内　　　　　　</t>
    <phoneticPr fontId="2"/>
  </si>
  <si>
    <t>電熱器</t>
    <rPh sb="0" eb="3">
      <t>デンネツキ</t>
    </rPh>
    <phoneticPr fontId="2"/>
  </si>
  <si>
    <t>薬師堂</t>
  </si>
  <si>
    <t>農業兼旅館</t>
  </si>
  <si>
    <t>S36. 6.16</t>
    <phoneticPr fontId="2"/>
  </si>
  <si>
    <t>宇都宮市双葉町　　　　</t>
    <phoneticPr fontId="2"/>
  </si>
  <si>
    <t>煎餅焼き機</t>
    <rPh sb="0" eb="2">
      <t>センベイ</t>
    </rPh>
    <rPh sb="2" eb="3">
      <t>ヤ</t>
    </rPh>
    <rPh sb="4" eb="5">
      <t>キ</t>
    </rPh>
    <phoneticPr fontId="2"/>
  </si>
  <si>
    <t>煎餅製造業</t>
  </si>
  <si>
    <t>S36. 7.23</t>
    <phoneticPr fontId="2"/>
  </si>
  <si>
    <t xml:space="preserve">栃木市小平町　　　　　　 </t>
    <phoneticPr fontId="2"/>
  </si>
  <si>
    <t>第三小学校</t>
  </si>
  <si>
    <t>S37. 1. 2</t>
    <phoneticPr fontId="2"/>
  </si>
  <si>
    <t>　</t>
    <phoneticPr fontId="2"/>
  </si>
  <si>
    <t>栃木市倭町　　　　　　　　　</t>
    <phoneticPr fontId="2"/>
  </si>
  <si>
    <t>住　宅</t>
    <phoneticPr fontId="2"/>
  </si>
  <si>
    <t>S37. 1.18</t>
    <phoneticPr fontId="2"/>
  </si>
  <si>
    <t>鹿沼市朝日町　　　　　</t>
    <phoneticPr fontId="2"/>
  </si>
  <si>
    <t>粉砕機</t>
    <rPh sb="0" eb="3">
      <t>フンサイキ</t>
    </rPh>
    <phoneticPr fontId="2"/>
  </si>
  <si>
    <t>木粉加工場</t>
    <rPh sb="4" eb="5">
      <t>ジョウ</t>
    </rPh>
    <phoneticPr fontId="2"/>
  </si>
  <si>
    <t>製材業</t>
  </si>
  <si>
    <t>S37. 2.23</t>
    <phoneticPr fontId="2"/>
  </si>
  <si>
    <t>宇都宮市簗瀬町　　　　　</t>
    <phoneticPr fontId="2"/>
  </si>
  <si>
    <t>簗瀬小学校</t>
  </si>
  <si>
    <t>電気こんろ</t>
    <rPh sb="0" eb="2">
      <t>デンキ</t>
    </rPh>
    <phoneticPr fontId="2"/>
  </si>
  <si>
    <t>引揚者戦災者寮梅寮</t>
    <rPh sb="1" eb="2">
      <t>ア</t>
    </rPh>
    <phoneticPr fontId="2"/>
  </si>
  <si>
    <t>S37. 5. 3</t>
    <phoneticPr fontId="2"/>
  </si>
  <si>
    <t>塩谷郡氏家町氏家　　　　　</t>
    <phoneticPr fontId="2"/>
  </si>
  <si>
    <t>たばこ</t>
    <phoneticPr fontId="2"/>
  </si>
  <si>
    <t>アパート</t>
    <phoneticPr fontId="2"/>
  </si>
  <si>
    <t>S37. 5.13</t>
    <phoneticPr fontId="2"/>
  </si>
  <si>
    <t>小山市稲葉郷　　　　　　</t>
    <rPh sb="5" eb="6">
      <t>ゴウ</t>
    </rPh>
    <phoneticPr fontId="2"/>
  </si>
  <si>
    <t>小平産業㈱</t>
    <phoneticPr fontId="2"/>
  </si>
  <si>
    <t>S37. 5.14</t>
    <phoneticPr fontId="2"/>
  </si>
  <si>
    <t>那須郡烏山町　　　　　　　　</t>
    <rPh sb="0" eb="2">
      <t>ナス</t>
    </rPh>
    <rPh sb="3" eb="5">
      <t>カラスヤマ</t>
    </rPh>
    <phoneticPr fontId="2"/>
  </si>
  <si>
    <t>浴場業</t>
  </si>
  <si>
    <t>S37. 9. 5</t>
    <phoneticPr fontId="2"/>
  </si>
  <si>
    <t>小山市稲葉郷　　　　　　</t>
    <phoneticPr fontId="2"/>
  </si>
  <si>
    <t>小平産業㈱</t>
  </si>
  <si>
    <t>S38. 1.13</t>
    <phoneticPr fontId="2"/>
  </si>
  <si>
    <t>宇都宮市材木町　　　　　</t>
    <phoneticPr fontId="2"/>
  </si>
  <si>
    <t>こたつ</t>
    <phoneticPr fontId="2"/>
  </si>
  <si>
    <t>S38. 2.27</t>
    <phoneticPr fontId="2"/>
  </si>
  <si>
    <t>S38. 3.15</t>
    <phoneticPr fontId="2"/>
  </si>
  <si>
    <t>那須郡馬頭町　　　　　　　　</t>
    <phoneticPr fontId="2"/>
  </si>
  <si>
    <t>S38. 4. 7</t>
    <phoneticPr fontId="2"/>
  </si>
  <si>
    <t>日光市上鉢石　　　　　　　</t>
    <phoneticPr fontId="2"/>
  </si>
  <si>
    <t>炉</t>
    <rPh sb="0" eb="1">
      <t>ロ</t>
    </rPh>
    <phoneticPr fontId="2"/>
  </si>
  <si>
    <t>小西旅館</t>
  </si>
  <si>
    <t>S38. 6. 4</t>
    <phoneticPr fontId="2"/>
  </si>
  <si>
    <t>宇都宮市若草町　　</t>
    <phoneticPr fontId="2"/>
  </si>
  <si>
    <t>引揚者戦災者寮</t>
    <rPh sb="2" eb="3">
      <t>シャ</t>
    </rPh>
    <phoneticPr fontId="2"/>
  </si>
  <si>
    <t>グランドキャバレー新世界</t>
    <phoneticPr fontId="2"/>
  </si>
  <si>
    <t>那須郡小川町小川　　</t>
    <rPh sb="0" eb="3">
      <t>ナスグン</t>
    </rPh>
    <phoneticPr fontId="2"/>
  </si>
  <si>
    <t>石油ストーブ</t>
    <rPh sb="0" eb="2">
      <t>セキユ</t>
    </rPh>
    <phoneticPr fontId="2"/>
  </si>
  <si>
    <t>小川トリコット工場</t>
    <phoneticPr fontId="2"/>
  </si>
  <si>
    <t xml:space="preserve"> S40. 2.27</t>
    <phoneticPr fontId="2"/>
  </si>
  <si>
    <t>足利市借宿町　　　　　　　</t>
    <rPh sb="3" eb="5">
      <t>カリヤド</t>
    </rPh>
    <phoneticPr fontId="2"/>
  </si>
  <si>
    <t>S40. 3.27</t>
    <phoneticPr fontId="2"/>
  </si>
  <si>
    <t>足利市田中町　　　　　　　　</t>
    <phoneticPr fontId="2"/>
  </si>
  <si>
    <t>重油ボイラー</t>
    <rPh sb="0" eb="2">
      <t>ジュウユ</t>
    </rPh>
    <phoneticPr fontId="2"/>
  </si>
  <si>
    <t>製麺業</t>
  </si>
  <si>
    <t>S40. 5. 2</t>
    <phoneticPr fontId="2"/>
  </si>
  <si>
    <t>大田原市練貫　　　　　　　　</t>
    <phoneticPr fontId="2"/>
  </si>
  <si>
    <t>囲炉裏火</t>
    <rPh sb="0" eb="3">
      <t>イロリ</t>
    </rPh>
    <rPh sb="3" eb="4">
      <t>ビ</t>
    </rPh>
    <phoneticPr fontId="2"/>
  </si>
  <si>
    <t>S40. 7. 2</t>
    <phoneticPr fontId="2"/>
  </si>
  <si>
    <t>足利市助戸町　　　　　　　</t>
    <phoneticPr fontId="2"/>
  </si>
  <si>
    <t>縫製工場</t>
  </si>
  <si>
    <t>S40.12. 7</t>
    <phoneticPr fontId="2"/>
  </si>
  <si>
    <t>鹿沼市上野町　　　　　　　　</t>
    <phoneticPr fontId="2"/>
  </si>
  <si>
    <t>製綿機の火花</t>
    <rPh sb="0" eb="1">
      <t>セイ</t>
    </rPh>
    <rPh sb="1" eb="2">
      <t>メン</t>
    </rPh>
    <rPh sb="2" eb="3">
      <t>キ</t>
    </rPh>
    <rPh sb="4" eb="6">
      <t>ヒバナ</t>
    </rPh>
    <phoneticPr fontId="2"/>
  </si>
  <si>
    <t>繊維業</t>
  </si>
  <si>
    <t>宇都宮市一の沢町　　　　　</t>
    <phoneticPr fontId="2"/>
  </si>
  <si>
    <t>－</t>
    <phoneticPr fontId="2"/>
  </si>
  <si>
    <t>作新学院</t>
  </si>
  <si>
    <t>S41. 2.11</t>
    <phoneticPr fontId="2"/>
  </si>
  <si>
    <t xml:space="preserve">安蘇郡田沼町長谷部 </t>
  </si>
  <si>
    <t>鹿沼市朝日町　　　　　　　</t>
    <phoneticPr fontId="2"/>
  </si>
  <si>
    <t>建具製造</t>
    <phoneticPr fontId="2"/>
  </si>
  <si>
    <t>塩谷郡塩谷町　　　</t>
    <phoneticPr fontId="2"/>
  </si>
  <si>
    <t>火入れ残火</t>
    <rPh sb="0" eb="2">
      <t>ヒイ</t>
    </rPh>
    <rPh sb="3" eb="4">
      <t>ザン</t>
    </rPh>
    <rPh sb="4" eb="5">
      <t>カ</t>
    </rPh>
    <phoneticPr fontId="2"/>
  </si>
  <si>
    <t>宇都宮大学演習林</t>
  </si>
  <si>
    <t>S42. 1.27</t>
    <phoneticPr fontId="2"/>
  </si>
  <si>
    <t>那須郡西那須野町朝日町</t>
    <phoneticPr fontId="2"/>
  </si>
  <si>
    <t>竹工業</t>
    <phoneticPr fontId="2"/>
  </si>
  <si>
    <t>S42. 2.13</t>
    <phoneticPr fontId="2"/>
  </si>
  <si>
    <t>日光市中宮祠　　　　</t>
    <rPh sb="3" eb="6">
      <t>チュウグウシ</t>
    </rPh>
    <phoneticPr fontId="2"/>
  </si>
  <si>
    <t>石炭がら</t>
    <rPh sb="0" eb="2">
      <t>セキタン</t>
    </rPh>
    <phoneticPr fontId="2"/>
  </si>
  <si>
    <t>中宮祠小中学校</t>
    <rPh sb="0" eb="3">
      <t>チュウグウシ</t>
    </rPh>
    <phoneticPr fontId="2"/>
  </si>
  <si>
    <t>S42. 3.12</t>
    <phoneticPr fontId="2"/>
  </si>
  <si>
    <t>小山市若木町　　　　　　</t>
    <phoneticPr fontId="2"/>
  </si>
  <si>
    <t>古河鉱業㈱</t>
  </si>
  <si>
    <t>S42. 8 12</t>
    <phoneticPr fontId="2"/>
  </si>
  <si>
    <t>宇都宮市平出町　　　　</t>
    <phoneticPr fontId="2"/>
  </si>
  <si>
    <t>落雷</t>
    <rPh sb="0" eb="2">
      <t>ラクライ</t>
    </rPh>
    <phoneticPr fontId="2"/>
  </si>
  <si>
    <t>第一衣料㈱</t>
    <rPh sb="0" eb="2">
      <t>ダイイチ</t>
    </rPh>
    <rPh sb="2" eb="4">
      <t>イリョウ</t>
    </rPh>
    <phoneticPr fontId="2"/>
  </si>
  <si>
    <t>那須郡黒羽町須佐木　　</t>
    <phoneticPr fontId="2"/>
  </si>
  <si>
    <t>－</t>
    <phoneticPr fontId="2"/>
  </si>
  <si>
    <t>ストーブ</t>
    <phoneticPr fontId="2"/>
  </si>
  <si>
    <t>須佐木小学校</t>
  </si>
  <si>
    <t>S43. 1.19</t>
    <phoneticPr fontId="2"/>
  </si>
  <si>
    <t>下都賀郡藤岡町都賀　　　</t>
    <phoneticPr fontId="2"/>
  </si>
  <si>
    <t>味村繊物㈱</t>
    <rPh sb="2" eb="3">
      <t>セン</t>
    </rPh>
    <phoneticPr fontId="2"/>
  </si>
  <si>
    <t>風呂かまど</t>
    <rPh sb="0" eb="2">
      <t>フロ</t>
    </rPh>
    <phoneticPr fontId="2"/>
  </si>
  <si>
    <t>　㈱八汐ホテル</t>
  </si>
  <si>
    <t>S43. 7.28</t>
    <phoneticPr fontId="2"/>
  </si>
  <si>
    <t>宇都宮市平出町　　　　　　　</t>
    <phoneticPr fontId="2"/>
  </si>
  <si>
    <t>マッチ</t>
    <phoneticPr fontId="2"/>
  </si>
  <si>
    <t>S44. 2. 5</t>
    <phoneticPr fontId="2"/>
  </si>
  <si>
    <t>宇都宮市旭町　　　　　　　</t>
    <phoneticPr fontId="2"/>
  </si>
  <si>
    <t>　光久軒</t>
  </si>
  <si>
    <t>S44. 2. 9</t>
    <phoneticPr fontId="2"/>
  </si>
  <si>
    <t>栃木市栃木城内　　</t>
    <phoneticPr fontId="2"/>
  </si>
  <si>
    <t>㈲栃木合同精麦所</t>
  </si>
  <si>
    <t>S44. 2.20</t>
    <phoneticPr fontId="2"/>
  </si>
  <si>
    <t>宇都宮市雀の宮　　　　</t>
    <rPh sb="6" eb="7">
      <t>ミヤ</t>
    </rPh>
    <phoneticPr fontId="2"/>
  </si>
  <si>
    <t>高山農具店</t>
  </si>
  <si>
    <t>牛久製作所</t>
  </si>
  <si>
    <t>S44. 5. 4</t>
    <phoneticPr fontId="2"/>
  </si>
  <si>
    <t>日光市丹勢別倉山　　　　　</t>
    <phoneticPr fontId="2"/>
  </si>
  <si>
    <t>たばこ（疑）</t>
    <rPh sb="4" eb="5">
      <t>ウタガ</t>
    </rPh>
    <phoneticPr fontId="2"/>
  </si>
  <si>
    <t>（製材業）</t>
    <phoneticPr fontId="2"/>
  </si>
  <si>
    <t>塩谷郡栗山村大字川俣</t>
  </si>
  <si>
    <t>たばこ</t>
    <phoneticPr fontId="2"/>
  </si>
  <si>
    <t>S44. 6. 2</t>
    <phoneticPr fontId="2"/>
  </si>
  <si>
    <t>足利市借宿町　　　</t>
    <rPh sb="3" eb="5">
      <t>カリヤド</t>
    </rPh>
    <phoneticPr fontId="2"/>
  </si>
  <si>
    <t>興国化学工場㈱</t>
    <phoneticPr fontId="2"/>
  </si>
  <si>
    <t>上都賀郡足尾町　　　　　　　</t>
    <rPh sb="1" eb="3">
      <t>ツガ</t>
    </rPh>
    <phoneticPr fontId="2"/>
  </si>
  <si>
    <t>S45. 1.15</t>
    <phoneticPr fontId="2"/>
  </si>
  <si>
    <t>足利市新宿町　　　　</t>
    <phoneticPr fontId="2"/>
  </si>
  <si>
    <t>アセチレン溶接火花</t>
    <rPh sb="5" eb="7">
      <t>ヨウセツ</t>
    </rPh>
    <rPh sb="7" eb="9">
      <t>ヒバナ</t>
    </rPh>
    <phoneticPr fontId="2"/>
  </si>
  <si>
    <t>㈱紅三足利工場</t>
  </si>
  <si>
    <t>S45. 1.16</t>
    <phoneticPr fontId="2"/>
  </si>
  <si>
    <t>塩谷郡塩谷町鳥羽新田　　　</t>
    <phoneticPr fontId="2"/>
  </si>
  <si>
    <t>重油レンジ</t>
    <rPh sb="0" eb="2">
      <t>ジュウユ</t>
    </rPh>
    <phoneticPr fontId="2"/>
  </si>
  <si>
    <t>鶏頂総合開発㈱</t>
    <phoneticPr fontId="2"/>
  </si>
  <si>
    <t>S45. 5.18</t>
    <phoneticPr fontId="2"/>
  </si>
  <si>
    <t>安蘇郡田沼町高原　</t>
    <phoneticPr fontId="2"/>
  </si>
  <si>
    <t>㈱勅使川原精麦所</t>
  </si>
  <si>
    <t>S45. 6.26</t>
    <phoneticPr fontId="2"/>
  </si>
  <si>
    <t>塩谷郡栗山村湯西川　　　</t>
    <phoneticPr fontId="2"/>
  </si>
  <si>
    <t>プロパンガスストーブ</t>
    <phoneticPr fontId="2"/>
  </si>
  <si>
    <t>伴久旅館</t>
  </si>
  <si>
    <t>S45. 6.29</t>
    <phoneticPr fontId="2"/>
  </si>
  <si>
    <t>佐野市堀米町　　　　　　　</t>
    <phoneticPr fontId="2"/>
  </si>
  <si>
    <t>両毛病院</t>
  </si>
  <si>
    <t>S45. 9.10</t>
    <phoneticPr fontId="2"/>
  </si>
  <si>
    <t>宇都宮市杉原町</t>
    <phoneticPr fontId="2"/>
  </si>
  <si>
    <t>溶接火花（疑）</t>
    <rPh sb="0" eb="2">
      <t>ヨウセツ</t>
    </rPh>
    <rPh sb="2" eb="4">
      <t>ヒバナ</t>
    </rPh>
    <rPh sb="5" eb="6">
      <t>ウタガ</t>
    </rPh>
    <phoneticPr fontId="2"/>
  </si>
  <si>
    <t>バッテリー内部配線短絡</t>
    <rPh sb="5" eb="7">
      <t>ナイブ</t>
    </rPh>
    <rPh sb="7" eb="9">
      <t>ハイセン</t>
    </rPh>
    <rPh sb="9" eb="11">
      <t>タンラク</t>
    </rPh>
    <phoneticPr fontId="2"/>
  </si>
  <si>
    <t>トーネン㈱</t>
  </si>
  <si>
    <t>㈱山野井組</t>
    <phoneticPr fontId="2"/>
  </si>
  <si>
    <t>佐野市浅沼町</t>
    <rPh sb="0" eb="3">
      <t>サノシ</t>
    </rPh>
    <rPh sb="3" eb="6">
      <t>アサヌマチョウ</t>
    </rPh>
    <phoneticPr fontId="2"/>
  </si>
  <si>
    <t>日光市高徳</t>
    <rPh sb="0" eb="3">
      <t>ニッコウシ</t>
    </rPh>
    <rPh sb="3" eb="5">
      <t>タカトク</t>
    </rPh>
    <phoneticPr fontId="2"/>
  </si>
  <si>
    <t>プラグの短絡</t>
    <rPh sb="4" eb="6">
      <t>タンラク</t>
    </rPh>
    <phoneticPr fontId="2"/>
  </si>
  <si>
    <t>那須烏山市藤田</t>
    <rPh sb="0" eb="2">
      <t>ナス</t>
    </rPh>
    <rPh sb="2" eb="3">
      <t>カラス</t>
    </rPh>
    <rPh sb="3" eb="4">
      <t>ヤマ</t>
    </rPh>
    <rPh sb="4" eb="5">
      <t>シ</t>
    </rPh>
    <rPh sb="5" eb="7">
      <t>フジタ</t>
    </rPh>
    <phoneticPr fontId="2"/>
  </si>
  <si>
    <t>宇都宮市平出</t>
    <rPh sb="0" eb="4">
      <t>ウツノミヤシ</t>
    </rPh>
    <rPh sb="4" eb="6">
      <t>ヒライデ</t>
    </rPh>
    <phoneticPr fontId="2"/>
  </si>
  <si>
    <t>H19.10.14</t>
    <phoneticPr fontId="2"/>
  </si>
  <si>
    <t>那須塩原市鍋掛</t>
    <rPh sb="0" eb="4">
      <t>ナスシオバラ</t>
    </rPh>
    <rPh sb="4" eb="5">
      <t>シ</t>
    </rPh>
    <rPh sb="5" eb="6">
      <t>ナベ</t>
    </rPh>
    <rPh sb="6" eb="7">
      <t>カ</t>
    </rPh>
    <phoneticPr fontId="2"/>
  </si>
  <si>
    <t>那須塩原市鳥野目</t>
    <rPh sb="0" eb="4">
      <t>ナスシオバラ</t>
    </rPh>
    <rPh sb="4" eb="5">
      <t>シ</t>
    </rPh>
    <rPh sb="5" eb="6">
      <t>トリ</t>
    </rPh>
    <rPh sb="6" eb="7">
      <t>ノ</t>
    </rPh>
    <rPh sb="7" eb="8">
      <t>メ</t>
    </rPh>
    <phoneticPr fontId="2"/>
  </si>
  <si>
    <t>作業所</t>
    <rPh sb="0" eb="2">
      <t>サギョウ</t>
    </rPh>
    <rPh sb="2" eb="3">
      <t>ジョ</t>
    </rPh>
    <phoneticPr fontId="2"/>
  </si>
  <si>
    <t>佐野市高山町</t>
    <rPh sb="0" eb="3">
      <t>サノシ</t>
    </rPh>
    <rPh sb="3" eb="5">
      <t>タカヤマ</t>
    </rPh>
    <rPh sb="5" eb="6">
      <t>マチ</t>
    </rPh>
    <phoneticPr fontId="2"/>
  </si>
  <si>
    <t>６月</t>
    <rPh sb="1" eb="2">
      <t>ガツ</t>
    </rPh>
    <phoneticPr fontId="2"/>
  </si>
  <si>
    <t>７月</t>
    <phoneticPr fontId="2"/>
  </si>
  <si>
    <t>８月</t>
    <phoneticPr fontId="2"/>
  </si>
  <si>
    <t>９月</t>
    <phoneticPr fontId="2"/>
  </si>
  <si>
    <t>１０月</t>
    <phoneticPr fontId="2"/>
  </si>
  <si>
    <t>１１月</t>
    <phoneticPr fontId="2"/>
  </si>
  <si>
    <t>１２月</t>
    <phoneticPr fontId="2"/>
  </si>
  <si>
    <t>４月</t>
    <phoneticPr fontId="2"/>
  </si>
  <si>
    <t>S46. 3.11</t>
    <phoneticPr fontId="2"/>
  </si>
  <si>
    <t>足利市名草中町　　　　　</t>
    <phoneticPr fontId="2"/>
  </si>
  <si>
    <t>名草中学校</t>
    <rPh sb="1" eb="2">
      <t>クサ</t>
    </rPh>
    <phoneticPr fontId="2"/>
  </si>
  <si>
    <t>S46. 3.17</t>
    <phoneticPr fontId="2"/>
  </si>
  <si>
    <t>下都賀都藤岡町甲　　</t>
    <rPh sb="1" eb="3">
      <t>ツガ</t>
    </rPh>
    <phoneticPr fontId="2"/>
  </si>
  <si>
    <t>森莫大小工業㈱</t>
    <rPh sb="3" eb="4">
      <t>ショウ</t>
    </rPh>
    <phoneticPr fontId="2"/>
  </si>
  <si>
    <t>那須郡烏山町宮原　　　　</t>
    <phoneticPr fontId="2"/>
  </si>
  <si>
    <t>川上木工場</t>
  </si>
  <si>
    <t>小川葉たばこ取扱所</t>
  </si>
  <si>
    <t>S46. 6.17</t>
    <phoneticPr fontId="2"/>
  </si>
  <si>
    <t xml:space="preserve">黒磯市埼玉 </t>
    <rPh sb="1" eb="2">
      <t>イソ</t>
    </rPh>
    <rPh sb="2" eb="3">
      <t>シ</t>
    </rPh>
    <phoneticPr fontId="2"/>
  </si>
  <si>
    <t>宇都宮市江野町　　</t>
    <phoneticPr fontId="2"/>
  </si>
  <si>
    <t>㈱十字屋宇都宮店</t>
  </si>
  <si>
    <t>S47. 1.14</t>
    <phoneticPr fontId="2"/>
  </si>
  <si>
    <t>宇都宮市簗瀬　　</t>
    <phoneticPr fontId="2"/>
  </si>
  <si>
    <t>川俣商販㈱</t>
    <rPh sb="3" eb="4">
      <t>ハン</t>
    </rPh>
    <phoneticPr fontId="2"/>
  </si>
  <si>
    <t>煙突の火の粉</t>
    <rPh sb="0" eb="2">
      <t>エントツ</t>
    </rPh>
    <rPh sb="3" eb="4">
      <t>ヒ</t>
    </rPh>
    <rPh sb="5" eb="6">
      <t>コ</t>
    </rPh>
    <phoneticPr fontId="2"/>
  </si>
  <si>
    <t>江曽島温泉</t>
  </si>
  <si>
    <t>S47. 3. 7</t>
    <phoneticPr fontId="2"/>
  </si>
  <si>
    <t>河内郡南河内町　　</t>
    <phoneticPr fontId="2"/>
  </si>
  <si>
    <t>県開発公社所有地</t>
  </si>
  <si>
    <t>S47. 4. 9</t>
    <phoneticPr fontId="2"/>
  </si>
  <si>
    <t>栃木市万町　　　　　　</t>
    <phoneticPr fontId="2"/>
  </si>
  <si>
    <t>スカラ興業㈱</t>
    <phoneticPr fontId="2"/>
  </si>
  <si>
    <t>S47. 5. 8</t>
    <phoneticPr fontId="2"/>
  </si>
  <si>
    <t>塩谷郡塩原町大字金沢</t>
  </si>
  <si>
    <t>S47. 8.31</t>
    <phoneticPr fontId="2"/>
  </si>
  <si>
    <t>佐野市富岡町　　　　　</t>
    <phoneticPr fontId="2"/>
  </si>
  <si>
    <t>石油風呂釜</t>
    <rPh sb="0" eb="2">
      <t>セキユ</t>
    </rPh>
    <rPh sb="2" eb="5">
      <t>フロガマ</t>
    </rPh>
    <phoneticPr fontId="2"/>
  </si>
  <si>
    <t>富士ベニヤ㈱</t>
  </si>
  <si>
    <t>S47. 9.10</t>
    <phoneticPr fontId="2"/>
  </si>
  <si>
    <t>那須郡那須町広谷地　　</t>
    <phoneticPr fontId="2"/>
  </si>
  <si>
    <t>広谷地中学校</t>
  </si>
  <si>
    <t>S47.10. 3</t>
    <phoneticPr fontId="2"/>
  </si>
  <si>
    <t>下都賀郡大平町新　　　　</t>
    <phoneticPr fontId="2"/>
  </si>
  <si>
    <t>大西化工㈱</t>
  </si>
  <si>
    <t>第３　火災統計</t>
    <rPh sb="0" eb="1">
      <t>ダイ</t>
    </rPh>
    <rPh sb="3" eb="5">
      <t>カサイ</t>
    </rPh>
    <rPh sb="5" eb="7">
      <t>トウケイ</t>
    </rPh>
    <phoneticPr fontId="2"/>
  </si>
  <si>
    <t>今市市小倉町　　　　</t>
    <phoneticPr fontId="2"/>
  </si>
  <si>
    <t>まきストーブ</t>
    <phoneticPr fontId="2"/>
  </si>
  <si>
    <t>木舘木材工芸㈲</t>
    <rPh sb="1" eb="2">
      <t>ヤカタ</t>
    </rPh>
    <rPh sb="2" eb="4">
      <t>モクザイ</t>
    </rPh>
    <phoneticPr fontId="2"/>
  </si>
  <si>
    <t>S48. 2. 2</t>
    <phoneticPr fontId="2"/>
  </si>
  <si>
    <t>小山市乙女　　　　</t>
    <phoneticPr fontId="2"/>
  </si>
  <si>
    <t>切断機の火花</t>
    <rPh sb="0" eb="3">
      <t>セツダンキ</t>
    </rPh>
    <rPh sb="4" eb="6">
      <t>ヒバナ</t>
    </rPh>
    <phoneticPr fontId="2"/>
  </si>
  <si>
    <t>間々田組合飼料㈱</t>
  </si>
  <si>
    <t>S48. 3.21</t>
    <phoneticPr fontId="2"/>
  </si>
  <si>
    <t>下都賀郡藤岡町下宮</t>
  </si>
  <si>
    <t>S48. 3.21</t>
    <phoneticPr fontId="2"/>
  </si>
  <si>
    <t>S48. 3.25</t>
    <phoneticPr fontId="2"/>
  </si>
  <si>
    <t>安蘇郡田沼町作原</t>
  </si>
  <si>
    <t>安蘇郡葛生町中</t>
  </si>
  <si>
    <t>マッチの投捨</t>
    <rPh sb="4" eb="5">
      <t>トウ</t>
    </rPh>
    <rPh sb="5" eb="6">
      <t>シャ</t>
    </rPh>
    <phoneticPr fontId="2"/>
  </si>
  <si>
    <t>S48. 4. 5</t>
    <phoneticPr fontId="2"/>
  </si>
  <si>
    <t>下都賀郡野木町友沼</t>
  </si>
  <si>
    <t>交通事故</t>
    <rPh sb="0" eb="2">
      <t>コウツウ</t>
    </rPh>
    <rPh sb="2" eb="4">
      <t>ジコ</t>
    </rPh>
    <phoneticPr fontId="2"/>
  </si>
  <si>
    <t>S48. 4. 9</t>
    <phoneticPr fontId="2"/>
  </si>
  <si>
    <t>宇都宮市篠井町　　　　</t>
    <phoneticPr fontId="2"/>
  </si>
  <si>
    <t>樋口製麺㈲</t>
  </si>
  <si>
    <t>S48. 5 19</t>
    <phoneticPr fontId="2"/>
  </si>
  <si>
    <t>栃木市皆川城内町　　　　</t>
    <phoneticPr fontId="2"/>
  </si>
  <si>
    <t>皆川小学校</t>
  </si>
  <si>
    <t>S48. 6.16</t>
    <phoneticPr fontId="2"/>
  </si>
  <si>
    <t>足利市伊勢町　　　</t>
    <phoneticPr fontId="2"/>
  </si>
  <si>
    <t>東両毛通運㈱倉庫</t>
  </si>
  <si>
    <t>S48.10. 6</t>
    <phoneticPr fontId="2"/>
  </si>
  <si>
    <t>下都賀郡壬生町藤井　　　　</t>
    <phoneticPr fontId="2"/>
  </si>
  <si>
    <t>裸電球の加熱</t>
    <rPh sb="0" eb="3">
      <t>ハダカデンキュウ</t>
    </rPh>
    <rPh sb="4" eb="6">
      <t>カネツ</t>
    </rPh>
    <phoneticPr fontId="2"/>
  </si>
  <si>
    <t>壬生高校</t>
  </si>
  <si>
    <t>純喫茶</t>
  </si>
  <si>
    <t>足利市名草中町</t>
  </si>
  <si>
    <t>育雛機</t>
    <rPh sb="0" eb="1">
      <t>イク</t>
    </rPh>
    <rPh sb="1" eb="2">
      <t>ヒナ</t>
    </rPh>
    <rPh sb="2" eb="3">
      <t>キ</t>
    </rPh>
    <phoneticPr fontId="2"/>
  </si>
  <si>
    <t>S49. 1.17</t>
    <phoneticPr fontId="2"/>
  </si>
  <si>
    <t>宇都宮市今泉町　　　　</t>
    <phoneticPr fontId="2"/>
  </si>
  <si>
    <t>㈱栃木ハニー</t>
    <rPh sb="1" eb="3">
      <t>トチギ</t>
    </rPh>
    <phoneticPr fontId="2"/>
  </si>
  <si>
    <t>S49. 2.14</t>
    <phoneticPr fontId="2"/>
  </si>
  <si>
    <t>呉服商</t>
  </si>
  <si>
    <t>S49. 3. 6</t>
    <phoneticPr fontId="2"/>
  </si>
  <si>
    <t>宇都宮市川田町　　　　　</t>
    <phoneticPr fontId="2"/>
  </si>
  <si>
    <t>アズマ化学</t>
    <phoneticPr fontId="2"/>
  </si>
  <si>
    <t>下都賀郡藤岡町赤麻</t>
    <rPh sb="1" eb="3">
      <t>ツガ</t>
    </rPh>
    <phoneticPr fontId="2"/>
  </si>
  <si>
    <t>花火</t>
    <rPh sb="0" eb="2">
      <t>ハナビ</t>
    </rPh>
    <phoneticPr fontId="2"/>
  </si>
  <si>
    <t>下都賀郡大平町榎本　　　　</t>
    <rPh sb="1" eb="3">
      <t>ツガ</t>
    </rPh>
    <phoneticPr fontId="2"/>
  </si>
  <si>
    <t>電気こたつ加熱</t>
    <rPh sb="0" eb="2">
      <t>デンキ</t>
    </rPh>
    <rPh sb="5" eb="7">
      <t>カネツ</t>
    </rPh>
    <phoneticPr fontId="2"/>
  </si>
  <si>
    <t>住　宅</t>
    <rPh sb="0" eb="1">
      <t>ジュウ</t>
    </rPh>
    <phoneticPr fontId="2"/>
  </si>
  <si>
    <t>上都賀郡足尾町松原　　　</t>
    <rPh sb="1" eb="3">
      <t>ツガ</t>
    </rPh>
    <phoneticPr fontId="2"/>
  </si>
  <si>
    <t>宇都宮市平出工業団地　　</t>
    <phoneticPr fontId="2"/>
  </si>
  <si>
    <t>石油バーナー</t>
    <rPh sb="0" eb="2">
      <t>セキユ</t>
    </rPh>
    <phoneticPr fontId="2"/>
  </si>
  <si>
    <t>㈱カルビー</t>
  </si>
  <si>
    <t>宇都宮市江曽島本町　</t>
    <phoneticPr fontId="2"/>
  </si>
  <si>
    <t>㈱東洋特紙工業</t>
    <rPh sb="3" eb="4">
      <t>トク</t>
    </rPh>
    <phoneticPr fontId="2"/>
  </si>
  <si>
    <t>㈱仙波糖化工業</t>
  </si>
  <si>
    <t>鹿沼市戸帳町　　　　　　　　</t>
    <rPh sb="4" eb="5">
      <t>トバリ</t>
    </rPh>
    <phoneticPr fontId="2"/>
  </si>
  <si>
    <t>建具店</t>
  </si>
  <si>
    <t>鹿沼市字河原小屋</t>
  </si>
  <si>
    <t>栃木市薗部町　</t>
    <phoneticPr fontId="2"/>
  </si>
  <si>
    <t>佐野市馬門町　　　　　</t>
    <phoneticPr fontId="2"/>
  </si>
  <si>
    <t>㈱東両毛通運</t>
    <phoneticPr fontId="2"/>
  </si>
  <si>
    <t>塩谷郡藤原町滝　　　　　</t>
    <phoneticPr fontId="2"/>
  </si>
  <si>
    <t>電気こたつ</t>
    <rPh sb="0" eb="2">
      <t>デンキ</t>
    </rPh>
    <phoneticPr fontId="2"/>
  </si>
  <si>
    <t>ホテル白河</t>
  </si>
  <si>
    <t>安蘇郡田沼町栃本　　　　</t>
    <phoneticPr fontId="2"/>
  </si>
  <si>
    <t>東中学校</t>
    <phoneticPr fontId="2"/>
  </si>
  <si>
    <t>芳賀郡二宮町久下田　　　</t>
    <phoneticPr fontId="2"/>
  </si>
  <si>
    <t>鶴見建設㈱</t>
  </si>
  <si>
    <t>宇都宮市江野町</t>
    <phoneticPr fontId="2"/>
  </si>
  <si>
    <t>都市ガスこんろ</t>
    <rPh sb="0" eb="2">
      <t>トシ</t>
    </rPh>
    <phoneticPr fontId="2"/>
  </si>
  <si>
    <t>那須郡黒羽町北滝</t>
  </si>
  <si>
    <t>上都賀郡粟野町中粟野</t>
  </si>
  <si>
    <t>鹿沼市戸張町</t>
    <phoneticPr fontId="2"/>
  </si>
  <si>
    <t>㈱岩井産業</t>
  </si>
  <si>
    <t>塩谷郡塩原町下塩原　　　　　</t>
  </si>
  <si>
    <t>深山荘</t>
  </si>
  <si>
    <t>宇都宮市大通り　　　　</t>
  </si>
  <si>
    <t>㈲星野新聞店</t>
  </si>
  <si>
    <t>大田原市本町　　　　</t>
  </si>
  <si>
    <t>　仙波塗装工業</t>
  </si>
  <si>
    <t>佐野市小中町　　　　　　</t>
    <rPh sb="1" eb="2">
      <t>ノ</t>
    </rPh>
    <phoneticPr fontId="2"/>
  </si>
  <si>
    <t>両毛化工㈱</t>
  </si>
  <si>
    <t>那須郡那須町湯元　　　　</t>
  </si>
  <si>
    <t>㈲木樵小屋</t>
  </si>
  <si>
    <t>黒磯市板室　　　　　</t>
  </si>
  <si>
    <t>　㈲江戸屋旅館</t>
  </si>
  <si>
    <t>小山市間々田　　　　　　</t>
  </si>
  <si>
    <t>㈲明星寝装</t>
  </si>
  <si>
    <t>安蘇郡葛生町中央東　　　</t>
  </si>
  <si>
    <t>不二遊技場</t>
    <rPh sb="4" eb="5">
      <t>ジョウ</t>
    </rPh>
    <phoneticPr fontId="2"/>
  </si>
  <si>
    <t>鹿沼市東末広町　　　　　　　</t>
  </si>
  <si>
    <t>㈱オリン晃電社</t>
    <phoneticPr fontId="2"/>
  </si>
  <si>
    <t>栃木市岩出町　　　　　　　</t>
  </si>
  <si>
    <t>㈱晃電社</t>
  </si>
  <si>
    <t xml:space="preserve">佐野市七軒町　　　　　　　　 </t>
  </si>
  <si>
    <t>線香</t>
    <rPh sb="0" eb="2">
      <t>センコウ</t>
    </rPh>
    <phoneticPr fontId="2"/>
  </si>
  <si>
    <t>足利市通り3丁目　　</t>
    <phoneticPr fontId="2"/>
  </si>
  <si>
    <t>㈲足利デパート</t>
  </si>
  <si>
    <t>小山市若木町　　　　　　　　</t>
    <phoneticPr fontId="2"/>
  </si>
  <si>
    <t>かまど</t>
    <phoneticPr fontId="2"/>
  </si>
  <si>
    <t>矢板市片岡　　　　　　　</t>
    <phoneticPr fontId="2"/>
  </si>
  <si>
    <t>㈲東部運輸</t>
  </si>
  <si>
    <t>佐野市天神町　　　　　　　</t>
    <phoneticPr fontId="2"/>
  </si>
  <si>
    <t>三本工芸</t>
  </si>
  <si>
    <t>足利市借宿町　　　　　　</t>
    <phoneticPr fontId="2"/>
  </si>
  <si>
    <t>乾燥室</t>
    <rPh sb="0" eb="3">
      <t>カンソウシツ</t>
    </rPh>
    <phoneticPr fontId="2"/>
  </si>
  <si>
    <t>興国化学㈱</t>
  </si>
  <si>
    <t>下都賀郡国分寺町小金井 　　　　</t>
    <phoneticPr fontId="2"/>
  </si>
  <si>
    <t>㈱イオン精密計器</t>
  </si>
  <si>
    <t>足利市山川町　　　　　</t>
    <phoneticPr fontId="2"/>
  </si>
  <si>
    <t>㈱南栃木三洋</t>
  </si>
  <si>
    <t>佐野市免鳥町　　　　　　</t>
    <phoneticPr fontId="2"/>
  </si>
  <si>
    <t xml:space="preserve">山根製作所 </t>
  </si>
  <si>
    <t>塩谷郡藤原町川治　</t>
    <phoneticPr fontId="2"/>
  </si>
  <si>
    <t>アセチレンガス切断機</t>
    <rPh sb="7" eb="10">
      <t>セツダンキ</t>
    </rPh>
    <phoneticPr fontId="2"/>
  </si>
  <si>
    <t>㈲川治プリンスホテル</t>
  </si>
  <si>
    <t>佐野市堀米町　　　　　　</t>
    <phoneticPr fontId="2"/>
  </si>
  <si>
    <t>八州製梁㈱</t>
    <rPh sb="0" eb="1">
      <t>8</t>
    </rPh>
    <phoneticPr fontId="2"/>
  </si>
  <si>
    <t>塩谷郡栗山村日向</t>
  </si>
  <si>
    <t>古紙置場</t>
  </si>
  <si>
    <t>那須郡那須町湯本 　　</t>
    <rPh sb="0" eb="3">
      <t>ナスグン</t>
    </rPh>
    <rPh sb="3" eb="5">
      <t>ナス</t>
    </rPh>
    <phoneticPr fontId="2"/>
  </si>
  <si>
    <t>三共健康保険組合那須山荘</t>
    <rPh sb="4" eb="6">
      <t>ホケン</t>
    </rPh>
    <phoneticPr fontId="2"/>
  </si>
  <si>
    <t>㈲籠鳳</t>
  </si>
  <si>
    <t>那須郡那須町大島　</t>
    <rPh sb="0" eb="3">
      <t>ナスグン</t>
    </rPh>
    <rPh sb="3" eb="6">
      <t>ナスマチ</t>
    </rPh>
    <phoneticPr fontId="2"/>
  </si>
  <si>
    <t>レストラン那須国際</t>
  </si>
  <si>
    <t>安蘇郡葛生町豊代　　　　　　</t>
    <rPh sb="6" eb="7">
      <t>トヨ</t>
    </rPh>
    <phoneticPr fontId="2"/>
  </si>
  <si>
    <t>鹿沼市御成橋町　　　　　　　</t>
    <rPh sb="5" eb="6">
      <t>ハシ</t>
    </rPh>
    <phoneticPr fontId="2"/>
  </si>
  <si>
    <t>石油風呂かまど</t>
    <rPh sb="0" eb="2">
      <t>セキユ</t>
    </rPh>
    <rPh sb="2" eb="4">
      <t>フロ</t>
    </rPh>
    <phoneticPr fontId="2"/>
  </si>
  <si>
    <t>安蘇郡葛生町仙波</t>
    <phoneticPr fontId="2"/>
  </si>
  <si>
    <t>栃木市境町　　　</t>
    <phoneticPr fontId="2"/>
  </si>
  <si>
    <t>栃木セントラル劇場</t>
  </si>
  <si>
    <t>那須郡那須町湯本　　　　　</t>
    <rPh sb="0" eb="3">
      <t>ナスグン</t>
    </rPh>
    <rPh sb="3" eb="6">
      <t>ナスマチ</t>
    </rPh>
    <phoneticPr fontId="2"/>
  </si>
  <si>
    <t>芸妓置場</t>
  </si>
  <si>
    <t>栃木市本町　　　　</t>
    <phoneticPr fontId="2"/>
  </si>
  <si>
    <t>㈲マスヤふとん店</t>
  </si>
  <si>
    <t>佐野市出流原町　　　</t>
    <rPh sb="0" eb="3">
      <t>サノシ</t>
    </rPh>
    <phoneticPr fontId="2"/>
  </si>
  <si>
    <t>広瀬プラスチック興業</t>
  </si>
  <si>
    <t>市町名</t>
    <rPh sb="0" eb="2">
      <t>シチョウ</t>
    </rPh>
    <rPh sb="2" eb="3">
      <t>メイ</t>
    </rPh>
    <phoneticPr fontId="2"/>
  </si>
  <si>
    <t>　　　　　　　区分市町</t>
    <rPh sb="7" eb="9">
      <t>クブン</t>
    </rPh>
    <phoneticPr fontId="2"/>
  </si>
  <si>
    <t>第3-1表　市町別損害状況調（爆発火災を含む）（その１）</t>
    <rPh sb="0" eb="1">
      <t>ダイ</t>
    </rPh>
    <rPh sb="4" eb="5">
      <t>ヒョウ</t>
    </rPh>
    <rPh sb="6" eb="8">
      <t>シチョウ</t>
    </rPh>
    <rPh sb="8" eb="9">
      <t>ベツ</t>
    </rPh>
    <rPh sb="9" eb="11">
      <t>ソンガイ</t>
    </rPh>
    <rPh sb="11" eb="13">
      <t>ジョウキョウ</t>
    </rPh>
    <rPh sb="13" eb="14">
      <t>チョウ</t>
    </rPh>
    <rPh sb="15" eb="17">
      <t>バクハツ</t>
    </rPh>
    <rPh sb="17" eb="19">
      <t>カサイ</t>
    </rPh>
    <rPh sb="20" eb="21">
      <t>フク</t>
    </rPh>
    <phoneticPr fontId="2"/>
  </si>
  <si>
    <t>第3-1表　市町別損害状況調（爆発火災を含む）（その２）</t>
    <rPh sb="0" eb="1">
      <t>ダイ</t>
    </rPh>
    <rPh sb="4" eb="5">
      <t>ヒョウ</t>
    </rPh>
    <rPh sb="6" eb="8">
      <t>シチョウ</t>
    </rPh>
    <rPh sb="8" eb="9">
      <t>ベツ</t>
    </rPh>
    <rPh sb="9" eb="11">
      <t>ソンガイ</t>
    </rPh>
    <rPh sb="11" eb="13">
      <t>ジョウキョウ</t>
    </rPh>
    <rPh sb="13" eb="14">
      <t>チョウ</t>
    </rPh>
    <rPh sb="15" eb="17">
      <t>バクハツ</t>
    </rPh>
    <rPh sb="17" eb="19">
      <t>カサイ</t>
    </rPh>
    <rPh sb="20" eb="21">
      <t>フク</t>
    </rPh>
    <phoneticPr fontId="2"/>
  </si>
  <si>
    <t>損害額（千円）</t>
    <rPh sb="4" eb="6">
      <t>センエン</t>
    </rPh>
    <phoneticPr fontId="2"/>
  </si>
  <si>
    <t>第3-2表　市町別・月別出火件数調（爆発火災を含む）</t>
    <rPh sb="0" eb="1">
      <t>ダイ</t>
    </rPh>
    <rPh sb="4" eb="5">
      <t>ヒョウ</t>
    </rPh>
    <rPh sb="6" eb="8">
      <t>シチョウ</t>
    </rPh>
    <rPh sb="8" eb="9">
      <t>ベツ</t>
    </rPh>
    <rPh sb="10" eb="12">
      <t>ツキベツ</t>
    </rPh>
    <rPh sb="12" eb="14">
      <t>シュッカ</t>
    </rPh>
    <rPh sb="14" eb="16">
      <t>ケンスウ</t>
    </rPh>
    <rPh sb="16" eb="17">
      <t>シラ</t>
    </rPh>
    <rPh sb="18" eb="20">
      <t>バクハツ</t>
    </rPh>
    <rPh sb="20" eb="22">
      <t>カサイ</t>
    </rPh>
    <rPh sb="23" eb="24">
      <t>フク</t>
    </rPh>
    <phoneticPr fontId="2"/>
  </si>
  <si>
    <t>宇都宮市河原町　　　　　　　</t>
    <rPh sb="0" eb="3">
      <t>ウツノミヤ</t>
    </rPh>
    <phoneticPr fontId="2"/>
  </si>
  <si>
    <t xml:space="preserve">下都賀郡藤岡町藤岡篠山地先 </t>
    <phoneticPr fontId="2"/>
  </si>
  <si>
    <t>小山市北飯田　　　　　　</t>
    <phoneticPr fontId="2"/>
  </si>
  <si>
    <t>㈲太陽化成</t>
  </si>
  <si>
    <t xml:space="preserve">足利市田島町 </t>
  </si>
  <si>
    <t>塩谷郡塩谷町船生　　　</t>
    <rPh sb="0" eb="1">
      <t>シオ</t>
    </rPh>
    <phoneticPr fontId="2"/>
  </si>
  <si>
    <t>近藤木材工業</t>
  </si>
  <si>
    <t>宇都宮市福岡町</t>
  </si>
  <si>
    <t>小山市網戸</t>
    <rPh sb="3" eb="4">
      <t>アミ</t>
    </rPh>
    <phoneticPr fontId="2"/>
  </si>
  <si>
    <t>㈱ことぶき</t>
    <phoneticPr fontId="2"/>
  </si>
  <si>
    <t>下都賀郡藤岡町大和田　</t>
    <phoneticPr fontId="2"/>
  </si>
  <si>
    <t>㈱館林ペット</t>
    <phoneticPr fontId="2"/>
  </si>
  <si>
    <t>宇都宮市下金井町　　　　</t>
    <phoneticPr fontId="2"/>
  </si>
  <si>
    <t>上野工業㈱</t>
    <rPh sb="1" eb="2">
      <t>ノ</t>
    </rPh>
    <phoneticPr fontId="2"/>
  </si>
  <si>
    <t>芳賀郡市貝町市塙　　　　</t>
    <phoneticPr fontId="2"/>
  </si>
  <si>
    <t>市塙小学校</t>
    <rPh sb="1" eb="2">
      <t>ハナワ</t>
    </rPh>
    <phoneticPr fontId="2"/>
  </si>
  <si>
    <t>塩谷郡栗山村湯西川明神ケ岳</t>
  </si>
  <si>
    <t>日光市湯元　　　　　　</t>
    <phoneticPr fontId="2"/>
  </si>
  <si>
    <t>板屋ホテル㈱</t>
  </si>
  <si>
    <t xml:space="preserve">日光市稲荷町 </t>
  </si>
  <si>
    <t xml:space="preserve">芳賀郡益子町上大羽 </t>
  </si>
  <si>
    <t>栃木市旭町</t>
  </si>
  <si>
    <t>鹿沼市泉町</t>
  </si>
  <si>
    <t>ガスレンジ</t>
    <phoneticPr fontId="2"/>
  </si>
  <si>
    <t>芳賀郡益子町上山</t>
  </si>
  <si>
    <t>栃木市湊町</t>
  </si>
  <si>
    <t>大田原市住吉町　　</t>
  </si>
  <si>
    <t>八木沢家具作業場</t>
    <rPh sb="0" eb="1">
      <t>8</t>
    </rPh>
    <phoneticPr fontId="2"/>
  </si>
  <si>
    <t>大田原市本町 　　　</t>
  </si>
  <si>
    <t>スポーツショップ小池</t>
  </si>
  <si>
    <t>塩谷郡喜連川町金枝　　</t>
  </si>
  <si>
    <t>東京養豚牧場</t>
  </si>
  <si>
    <t>芳賀郡二宮町長沼</t>
  </si>
  <si>
    <t>㈱柳田製作所</t>
    <rPh sb="2" eb="3">
      <t>タ</t>
    </rPh>
    <phoneticPr fontId="2"/>
  </si>
  <si>
    <t>足利市小俣町</t>
  </si>
  <si>
    <t>小山市間々田　　　　</t>
  </si>
  <si>
    <t>明星寝装㈱倉庫</t>
  </si>
  <si>
    <t>上都賀郡足尾町渡良瀬</t>
  </si>
  <si>
    <t>古河工業㈱木型倉庫</t>
  </si>
  <si>
    <t>黒磯市下厚崎　　　　　</t>
    <rPh sb="1" eb="2">
      <t>イソ</t>
    </rPh>
    <rPh sb="2" eb="3">
      <t>シ</t>
    </rPh>
    <phoneticPr fontId="2"/>
  </si>
  <si>
    <t>溶接機</t>
    <rPh sb="0" eb="3">
      <t>ヨウセツキ</t>
    </rPh>
    <phoneticPr fontId="2"/>
  </si>
  <si>
    <t>乳製品製造業</t>
  </si>
  <si>
    <t>安蘇郡田沼町戸室　　</t>
    <rPh sb="2" eb="3">
      <t>グン</t>
    </rPh>
    <phoneticPr fontId="2"/>
  </si>
  <si>
    <t>プラスチック工場</t>
  </si>
  <si>
    <t>小山市若木町　　　　　　</t>
  </si>
  <si>
    <t>呉服販売業</t>
  </si>
  <si>
    <t>栃木市今泉　　　　　　　</t>
  </si>
  <si>
    <t>交通機関内配線</t>
  </si>
  <si>
    <t>佐野市並木町</t>
    <rPh sb="0" eb="3">
      <t>サノシ</t>
    </rPh>
    <rPh sb="3" eb="5">
      <t>ナミキ</t>
    </rPh>
    <rPh sb="5" eb="6">
      <t>チョウ</t>
    </rPh>
    <phoneticPr fontId="2"/>
  </si>
  <si>
    <t>住宅</t>
    <rPh sb="0" eb="2">
      <t>ジュウタク</t>
    </rPh>
    <phoneticPr fontId="2"/>
  </si>
  <si>
    <t>小山市島田</t>
    <rPh sb="0" eb="3">
      <t>オヤマシ</t>
    </rPh>
    <rPh sb="3" eb="5">
      <t>シマダ</t>
    </rPh>
    <phoneticPr fontId="2"/>
  </si>
  <si>
    <t>ストーブ</t>
    <phoneticPr fontId="2"/>
  </si>
  <si>
    <t>益子町益子</t>
    <rPh sb="0" eb="3">
      <t>マシコマチ</t>
    </rPh>
    <rPh sb="3" eb="5">
      <t>マシコ</t>
    </rPh>
    <phoneticPr fontId="2"/>
  </si>
  <si>
    <t>宇都宮市平出工業団地</t>
    <rPh sb="0" eb="4">
      <t>ウツノミヤシ</t>
    </rPh>
    <rPh sb="4" eb="6">
      <t>ヒライデ</t>
    </rPh>
    <rPh sb="6" eb="8">
      <t>コウギョウ</t>
    </rPh>
    <rPh sb="8" eb="10">
      <t>ダンチ</t>
    </rPh>
    <phoneticPr fontId="2"/>
  </si>
  <si>
    <t>スパーク</t>
    <phoneticPr fontId="2"/>
  </si>
  <si>
    <t>小山市大字渋井</t>
    <rPh sb="0" eb="3">
      <t>オヤマシ</t>
    </rPh>
    <rPh sb="3" eb="5">
      <t>オオアザ</t>
    </rPh>
    <rPh sb="5" eb="7">
      <t>シブイ</t>
    </rPh>
    <phoneticPr fontId="2"/>
  </si>
  <si>
    <t>学校</t>
    <rPh sb="0" eb="2">
      <t>ガッコウ</t>
    </rPh>
    <phoneticPr fontId="2"/>
  </si>
  <si>
    <t>H18.11.10</t>
    <phoneticPr fontId="2"/>
  </si>
  <si>
    <t>真岡市南高岡</t>
    <rPh sb="0" eb="3">
      <t>モオカシ</t>
    </rPh>
    <rPh sb="3" eb="4">
      <t>ミナミ</t>
    </rPh>
    <rPh sb="4" eb="6">
      <t>タカオカ</t>
    </rPh>
    <phoneticPr fontId="2"/>
  </si>
  <si>
    <t>下野市</t>
    <rPh sb="0" eb="2">
      <t>シモツケ</t>
    </rPh>
    <rPh sb="2" eb="3">
      <t>シ</t>
    </rPh>
    <phoneticPr fontId="2"/>
  </si>
  <si>
    <t>下都賀郡岩舟町静　　</t>
  </si>
  <si>
    <t>医療器具製造業</t>
  </si>
  <si>
    <t>那須郡烏山町金井　　　　</t>
  </si>
  <si>
    <t>木製建具</t>
  </si>
  <si>
    <t>足利市名草上町</t>
  </si>
  <si>
    <t>足利市県町　　　　　</t>
  </si>
  <si>
    <t>台所用品製造業</t>
  </si>
  <si>
    <t>塩谷郡高根沢町石末　　</t>
  </si>
  <si>
    <t>でんぷん製造業</t>
  </si>
  <si>
    <t>下都賀郡西方村本郷</t>
    <rPh sb="1" eb="3">
      <t>ツガ</t>
    </rPh>
    <rPh sb="7" eb="9">
      <t>ホンゴウ</t>
    </rPh>
    <phoneticPr fontId="2"/>
  </si>
  <si>
    <t>鹿沼市上殿町　　　　　　　　</t>
  </si>
  <si>
    <t>遊技場</t>
    <rPh sb="0" eb="3">
      <t>ユウギジョウ</t>
    </rPh>
    <phoneticPr fontId="2"/>
  </si>
  <si>
    <t>足利市山川町　　　　</t>
  </si>
  <si>
    <t>抵抗器製造業</t>
    <phoneticPr fontId="2"/>
  </si>
  <si>
    <t>佐野市植木町　　　</t>
  </si>
  <si>
    <t>婦人子供服製造業</t>
  </si>
  <si>
    <t>宇都宮市道場宿町 　　　　</t>
    <phoneticPr fontId="2"/>
  </si>
  <si>
    <t>第3-3表　出火原因別出火件数等調</t>
    <rPh sb="0" eb="1">
      <t>ダイ</t>
    </rPh>
    <rPh sb="4" eb="5">
      <t>ヒョウ</t>
    </rPh>
    <rPh sb="6" eb="8">
      <t>シュッカ</t>
    </rPh>
    <rPh sb="8" eb="10">
      <t>ゲンイン</t>
    </rPh>
    <rPh sb="10" eb="11">
      <t>ベツ</t>
    </rPh>
    <rPh sb="11" eb="13">
      <t>シュッカ</t>
    </rPh>
    <rPh sb="13" eb="15">
      <t>ケンスウ</t>
    </rPh>
    <rPh sb="15" eb="16">
      <t>トウ</t>
    </rPh>
    <rPh sb="16" eb="17">
      <t>シラ</t>
    </rPh>
    <phoneticPr fontId="2"/>
  </si>
  <si>
    <t>３　出火件数</t>
    <rPh sb="2" eb="4">
      <t>シュッカ</t>
    </rPh>
    <rPh sb="4" eb="6">
      <t>ケンスウ</t>
    </rPh>
    <phoneticPr fontId="2"/>
  </si>
  <si>
    <t>さくら市</t>
  </si>
  <si>
    <t>宇都宮市二荒町</t>
    <rPh sb="0" eb="4">
      <t>ウツノミヤシ</t>
    </rPh>
    <rPh sb="4" eb="5">
      <t>フタ</t>
    </rPh>
    <rPh sb="5" eb="6">
      <t>アラ</t>
    </rPh>
    <rPh sb="6" eb="7">
      <t>チョウ</t>
    </rPh>
    <phoneticPr fontId="2"/>
  </si>
  <si>
    <t>県計</t>
    <rPh sb="0" eb="1">
      <t>ケン</t>
    </rPh>
    <rPh sb="1" eb="2">
      <t>ケイ</t>
    </rPh>
    <phoneticPr fontId="2"/>
  </si>
  <si>
    <t>日光市</t>
    <phoneticPr fontId="2"/>
  </si>
  <si>
    <t>下野市</t>
  </si>
  <si>
    <t>日光市</t>
    <phoneticPr fontId="2"/>
  </si>
  <si>
    <t>那須塩原市</t>
    <phoneticPr fontId="2"/>
  </si>
  <si>
    <t>宇都宮市</t>
    <phoneticPr fontId="2"/>
  </si>
  <si>
    <t>喜久家食堂</t>
    <rPh sb="0" eb="1">
      <t>ヨロコ</t>
    </rPh>
    <rPh sb="1" eb="2">
      <t>ヒサシ</t>
    </rPh>
    <rPh sb="2" eb="3">
      <t>イエ</t>
    </rPh>
    <rPh sb="3" eb="5">
      <t>ショクドウ</t>
    </rPh>
    <phoneticPr fontId="2"/>
  </si>
  <si>
    <t>宇都宮市清住町</t>
    <rPh sb="0" eb="4">
      <t>ウツノミヤシ</t>
    </rPh>
    <rPh sb="4" eb="7">
      <t>キヨスミチョウ</t>
    </rPh>
    <phoneticPr fontId="2"/>
  </si>
  <si>
    <t>店舗併用住宅</t>
    <rPh sb="0" eb="2">
      <t>テンポ</t>
    </rPh>
    <rPh sb="2" eb="4">
      <t>ヘイヨウ</t>
    </rPh>
    <rPh sb="4" eb="6">
      <t>ジュウタク</t>
    </rPh>
    <phoneticPr fontId="2"/>
  </si>
  <si>
    <t>二宮町久下田</t>
    <rPh sb="0" eb="3">
      <t>ニノミヤマチ</t>
    </rPh>
    <rPh sb="3" eb="4">
      <t>ヒサシ</t>
    </rPh>
    <rPh sb="4" eb="5">
      <t>シタ</t>
    </rPh>
    <rPh sb="5" eb="6">
      <t>タ</t>
    </rPh>
    <phoneticPr fontId="2"/>
  </si>
  <si>
    <t>工場</t>
    <rPh sb="0" eb="2">
      <t>コウジョウ</t>
    </rPh>
    <phoneticPr fontId="2"/>
  </si>
  <si>
    <t>ライター</t>
    <phoneticPr fontId="2"/>
  </si>
  <si>
    <t>宇都宮市川田町</t>
    <rPh sb="0" eb="4">
      <t>ウツノミヤシ</t>
    </rPh>
    <rPh sb="4" eb="6">
      <t>カワダ</t>
    </rPh>
    <rPh sb="6" eb="7">
      <t>チョウ</t>
    </rPh>
    <phoneticPr fontId="2"/>
  </si>
  <si>
    <t>作業所</t>
    <rPh sb="0" eb="2">
      <t>サギョウ</t>
    </rPh>
    <rPh sb="2" eb="3">
      <t>ショ</t>
    </rPh>
    <phoneticPr fontId="2"/>
  </si>
  <si>
    <t>火花</t>
    <rPh sb="0" eb="2">
      <t>ヒバナ</t>
    </rPh>
    <phoneticPr fontId="2"/>
  </si>
  <si>
    <t>H17.12.30</t>
    <phoneticPr fontId="2"/>
  </si>
  <si>
    <t>足利市今福町</t>
    <rPh sb="0" eb="3">
      <t>アシカガシ</t>
    </rPh>
    <rPh sb="3" eb="4">
      <t>イマ</t>
    </rPh>
    <rPh sb="4" eb="5">
      <t>フク</t>
    </rPh>
    <rPh sb="5" eb="6">
      <t>マチ</t>
    </rPh>
    <phoneticPr fontId="2"/>
  </si>
  <si>
    <t>倉庫</t>
    <rPh sb="0" eb="2">
      <t>ソウコ</t>
    </rPh>
    <phoneticPr fontId="2"/>
  </si>
  <si>
    <t>那須塩原市</t>
    <rPh sb="0" eb="4">
      <t>ナスシオバラ</t>
    </rPh>
    <rPh sb="4" eb="5">
      <t>シ</t>
    </rPh>
    <phoneticPr fontId="2"/>
  </si>
  <si>
    <t>放火自殺者の巻添え</t>
    <rPh sb="0" eb="2">
      <t>ホウカ</t>
    </rPh>
    <rPh sb="2" eb="4">
      <t>ジサツ</t>
    </rPh>
    <rPh sb="4" eb="5">
      <t>シャ</t>
    </rPh>
    <rPh sb="6" eb="8">
      <t>マキゾ</t>
    </rPh>
    <phoneticPr fontId="2"/>
  </si>
  <si>
    <t>放火自殺者の巻添え等</t>
    <rPh sb="0" eb="2">
      <t>ホウカ</t>
    </rPh>
    <rPh sb="2" eb="5">
      <t>ジサツシャ</t>
    </rPh>
    <rPh sb="6" eb="8">
      <t>マキゾ</t>
    </rPh>
    <rPh sb="9" eb="10">
      <t>トウ</t>
    </rPh>
    <phoneticPr fontId="2"/>
  </si>
  <si>
    <t>那須塩原市</t>
  </si>
  <si>
    <t>那須烏山市</t>
  </si>
  <si>
    <t>那珂川町</t>
  </si>
  <si>
    <t>平均</t>
    <rPh sb="0" eb="2">
      <t>ヘイキン</t>
    </rPh>
    <phoneticPr fontId="2"/>
  </si>
  <si>
    <t>４　損害額と焼損面積</t>
    <rPh sb="2" eb="5">
      <t>ソンガイガク</t>
    </rPh>
    <rPh sb="6" eb="8">
      <t>ショウソン</t>
    </rPh>
    <rPh sb="8" eb="10">
      <t>メンセキ</t>
    </rPh>
    <phoneticPr fontId="2"/>
  </si>
  <si>
    <t>合計</t>
  </si>
  <si>
    <t>建物</t>
  </si>
  <si>
    <t>林野</t>
  </si>
  <si>
    <t>車両</t>
  </si>
  <si>
    <t>船舶</t>
  </si>
  <si>
    <t>航空機</t>
  </si>
  <si>
    <t>その他</t>
  </si>
  <si>
    <t>同全焼</t>
  </si>
  <si>
    <t>同半焼</t>
  </si>
  <si>
    <t>同部分焼</t>
  </si>
  <si>
    <t>同ぼや</t>
  </si>
  <si>
    <t>死者</t>
  </si>
  <si>
    <t>負傷者</t>
  </si>
  <si>
    <t>出火件数</t>
  </si>
  <si>
    <t>焼損棟数</t>
  </si>
  <si>
    <t>死傷者数</t>
    <rPh sb="0" eb="4">
      <t>シショウシャスウ</t>
    </rPh>
    <phoneticPr fontId="2"/>
  </si>
  <si>
    <t>計</t>
    <phoneticPr fontId="2"/>
  </si>
  <si>
    <t>建物㎡</t>
    <phoneticPr fontId="2"/>
  </si>
  <si>
    <t>林野a</t>
    <phoneticPr fontId="2"/>
  </si>
  <si>
    <t>同全損</t>
  </si>
  <si>
    <t>同半損</t>
  </si>
  <si>
    <t>同小損</t>
  </si>
  <si>
    <t>罹災人員</t>
  </si>
  <si>
    <t>損害額合計</t>
  </si>
  <si>
    <t>建物小計</t>
  </si>
  <si>
    <t>計</t>
    <phoneticPr fontId="2"/>
  </si>
  <si>
    <t>罹災世帯数</t>
  </si>
  <si>
    <t>罹災世帯数</t>
    <rPh sb="4" eb="5">
      <t>スウ</t>
    </rPh>
    <phoneticPr fontId="2"/>
  </si>
  <si>
    <t>同建物</t>
  </si>
  <si>
    <t>同収容物</t>
  </si>
  <si>
    <t>爆発</t>
  </si>
  <si>
    <t>損　　　　　　　　　　害　　　　　　　　　　額　　（千円）</t>
    <rPh sb="0" eb="1">
      <t>ソン</t>
    </rPh>
    <rPh sb="11" eb="12">
      <t>ガイ</t>
    </rPh>
    <rPh sb="22" eb="23">
      <t>ガク</t>
    </rPh>
    <rPh sb="26" eb="28">
      <t>センエン</t>
    </rPh>
    <phoneticPr fontId="2"/>
  </si>
  <si>
    <t>１月</t>
  </si>
  <si>
    <t>２月</t>
  </si>
  <si>
    <t>３月</t>
  </si>
  <si>
    <t>５月</t>
  </si>
  <si>
    <t>同林野</t>
  </si>
  <si>
    <t>同車両</t>
  </si>
  <si>
    <t>同船舶</t>
  </si>
  <si>
    <t>同航空機</t>
  </si>
  <si>
    <t>同その他</t>
  </si>
  <si>
    <t>放火</t>
  </si>
  <si>
    <t>たばこ</t>
  </si>
  <si>
    <t>放火の疑い</t>
  </si>
  <si>
    <t>たき火</t>
  </si>
  <si>
    <t>こんろ</t>
  </si>
  <si>
    <t>火入れ</t>
  </si>
  <si>
    <t>電灯電話等の配線</t>
  </si>
  <si>
    <t>火あそび</t>
  </si>
  <si>
    <t>焼却炉</t>
  </si>
  <si>
    <t>溶接機・切断機</t>
  </si>
  <si>
    <t>排気管</t>
  </si>
  <si>
    <t>電気機器</t>
  </si>
  <si>
    <t>電気装置</t>
  </si>
  <si>
    <t>風呂かまど</t>
  </si>
  <si>
    <t>配線器具</t>
  </si>
  <si>
    <t>内燃機関</t>
  </si>
  <si>
    <t>取灰</t>
  </si>
  <si>
    <t>灯火</t>
  </si>
  <si>
    <t>衝突の火花</t>
  </si>
  <si>
    <t>こたつ</t>
  </si>
  <si>
    <t>煙突・煙道</t>
  </si>
  <si>
    <t>かまど</t>
  </si>
  <si>
    <t>不明・調査中</t>
  </si>
  <si>
    <t>　　　　　　　区分原因別</t>
    <rPh sb="7" eb="9">
      <t>クブン</t>
    </rPh>
    <rPh sb="9" eb="11">
      <t>ゲンイン</t>
    </rPh>
    <rPh sb="11" eb="12">
      <t>ベツ</t>
    </rPh>
    <phoneticPr fontId="2"/>
  </si>
  <si>
    <t>出火件数</t>
    <phoneticPr fontId="2"/>
  </si>
  <si>
    <t>第3-4表　建物火災の出火原因別損害状況調</t>
    <rPh sb="0" eb="1">
      <t>ダイ</t>
    </rPh>
    <rPh sb="4" eb="5">
      <t>ヒョウ</t>
    </rPh>
    <rPh sb="6" eb="8">
      <t>タテモノ</t>
    </rPh>
    <rPh sb="8" eb="10">
      <t>カサイ</t>
    </rPh>
    <rPh sb="11" eb="13">
      <t>シュッカ</t>
    </rPh>
    <rPh sb="13" eb="15">
      <t>ゲンイン</t>
    </rPh>
    <rPh sb="15" eb="16">
      <t>ベツ</t>
    </rPh>
    <rPh sb="18" eb="20">
      <t>ジョウキョウ</t>
    </rPh>
    <rPh sb="20" eb="21">
      <t>シラ</t>
    </rPh>
    <phoneticPr fontId="2"/>
  </si>
  <si>
    <t>火元合計</t>
  </si>
  <si>
    <t>火元焼損棟数</t>
    <rPh sb="0" eb="2">
      <t>ヒモト</t>
    </rPh>
    <rPh sb="2" eb="4">
      <t>ショウソン</t>
    </rPh>
    <rPh sb="4" eb="5">
      <t>ムネ</t>
    </rPh>
    <rPh sb="5" eb="6">
      <t>スウ</t>
    </rPh>
    <phoneticPr fontId="2"/>
  </si>
  <si>
    <t>焼損　　　　　　　　　　床面積</t>
    <phoneticPr fontId="2"/>
  </si>
  <si>
    <t>焼損　　　　　　　　　表面積</t>
    <phoneticPr fontId="2"/>
  </si>
  <si>
    <t>延焼火災件数</t>
    <rPh sb="2" eb="4">
      <t>カサイ</t>
    </rPh>
    <phoneticPr fontId="2"/>
  </si>
  <si>
    <t>延焼合計</t>
  </si>
  <si>
    <t>罹災合計</t>
  </si>
  <si>
    <t>延焼棟数</t>
    <rPh sb="0" eb="2">
      <t>エンショウ</t>
    </rPh>
    <rPh sb="2" eb="3">
      <t>ムネ</t>
    </rPh>
    <rPh sb="3" eb="4">
      <t>スウ</t>
    </rPh>
    <phoneticPr fontId="2"/>
  </si>
  <si>
    <t>罹災世帯数</t>
    <rPh sb="0" eb="2">
      <t>リサイ</t>
    </rPh>
    <rPh sb="2" eb="5">
      <t>セタイスウ</t>
    </rPh>
    <phoneticPr fontId="2"/>
  </si>
  <si>
    <t>西方町本城</t>
    <rPh sb="0" eb="1">
      <t>ニシ</t>
    </rPh>
    <rPh sb="1" eb="2">
      <t>カタ</t>
    </rPh>
    <rPh sb="2" eb="3">
      <t>マチ</t>
    </rPh>
    <rPh sb="3" eb="5">
      <t>ホンジョウ</t>
    </rPh>
    <phoneticPr fontId="2"/>
  </si>
  <si>
    <t>H22</t>
  </si>
  <si>
    <t>足利市</t>
    <rPh sb="0" eb="3">
      <t>アシカガシ</t>
    </rPh>
    <phoneticPr fontId="2"/>
  </si>
  <si>
    <t>日光市木和田島</t>
    <rPh sb="0" eb="3">
      <t>ニッコウシ</t>
    </rPh>
    <rPh sb="3" eb="6">
      <t>キワダ</t>
    </rPh>
    <rPh sb="6" eb="7">
      <t>シマ</t>
    </rPh>
    <phoneticPr fontId="2"/>
  </si>
  <si>
    <t>益子町大沢</t>
    <rPh sb="0" eb="3">
      <t>マシコマチ</t>
    </rPh>
    <rPh sb="3" eb="5">
      <t>オオサワ</t>
    </rPh>
    <phoneticPr fontId="2"/>
  </si>
  <si>
    <t>宇都宮市問屋町</t>
    <rPh sb="0" eb="4">
      <t>ウツノミヤシ</t>
    </rPh>
    <rPh sb="4" eb="6">
      <t>トンヤ</t>
    </rPh>
    <rPh sb="6" eb="7">
      <t>マチ</t>
    </rPh>
    <phoneticPr fontId="2"/>
  </si>
  <si>
    <t>宇都宮市東宿郷</t>
    <rPh sb="0" eb="4">
      <t>ウツノミヤシ</t>
    </rPh>
    <rPh sb="4" eb="5">
      <t>ヒガシ</t>
    </rPh>
    <phoneticPr fontId="2"/>
  </si>
  <si>
    <t>大田原市南金丸</t>
    <rPh sb="0" eb="4">
      <t>オオタワラシ</t>
    </rPh>
    <rPh sb="4" eb="7">
      <t>ミナミカネマル</t>
    </rPh>
    <phoneticPr fontId="2"/>
  </si>
  <si>
    <t>養畜舎</t>
    <rPh sb="0" eb="1">
      <t>マモル</t>
    </rPh>
    <rPh sb="1" eb="2">
      <t>チク</t>
    </rPh>
    <phoneticPr fontId="2"/>
  </si>
  <si>
    <t>ガスを用いる道具</t>
    <rPh sb="3" eb="4">
      <t>モチ</t>
    </rPh>
    <rPh sb="6" eb="8">
      <t>ドウグ</t>
    </rPh>
    <phoneticPr fontId="2"/>
  </si>
  <si>
    <t>那須塩原市接骨木</t>
    <rPh sb="0" eb="5">
      <t>ナスシオバラシ</t>
    </rPh>
    <rPh sb="5" eb="6">
      <t>セツ</t>
    </rPh>
    <rPh sb="6" eb="7">
      <t>ホネ</t>
    </rPh>
    <rPh sb="7" eb="8">
      <t>キ</t>
    </rPh>
    <phoneticPr fontId="2"/>
  </si>
  <si>
    <t>H22.1.7</t>
    <phoneticPr fontId="2"/>
  </si>
  <si>
    <t>H22.1.26</t>
    <phoneticPr fontId="2"/>
  </si>
  <si>
    <t>H22.1.31</t>
    <phoneticPr fontId="2"/>
  </si>
  <si>
    <t>H22.2.16</t>
    <phoneticPr fontId="2"/>
  </si>
  <si>
    <t>H22.8.2</t>
    <phoneticPr fontId="2"/>
  </si>
  <si>
    <t>ガステーブル</t>
    <phoneticPr fontId="2"/>
  </si>
  <si>
    <t>キャバレー</t>
    <phoneticPr fontId="2"/>
  </si>
  <si>
    <t>H22.11.3</t>
    <phoneticPr fontId="2"/>
  </si>
  <si>
    <t>H22.12.20</t>
    <phoneticPr fontId="2"/>
  </si>
  <si>
    <t>工  場</t>
    <rPh sb="0" eb="1">
      <t>コウ</t>
    </rPh>
    <rPh sb="3" eb="4">
      <t>バ</t>
    </rPh>
    <phoneticPr fontId="2"/>
  </si>
  <si>
    <t>倉　庫</t>
    <rPh sb="0" eb="1">
      <t>クラ</t>
    </rPh>
    <rPh sb="2" eb="3">
      <t>コ</t>
    </rPh>
    <phoneticPr fontId="2"/>
  </si>
  <si>
    <t>半断線により発熱</t>
    <rPh sb="0" eb="1">
      <t>ハン</t>
    </rPh>
    <rPh sb="1" eb="3">
      <t>ダンセン</t>
    </rPh>
    <rPh sb="2" eb="3">
      <t>セン</t>
    </rPh>
    <rPh sb="6" eb="8">
      <t>ハツネツ</t>
    </rPh>
    <phoneticPr fontId="2"/>
  </si>
  <si>
    <t>旧遊技場</t>
    <rPh sb="0" eb="1">
      <t>キュウ</t>
    </rPh>
    <phoneticPr fontId="2"/>
  </si>
  <si>
    <t>10~ 11</t>
    <phoneticPr fontId="2"/>
  </si>
  <si>
    <t>11~ 12</t>
    <phoneticPr fontId="2"/>
  </si>
  <si>
    <t>13~ 14</t>
    <phoneticPr fontId="2"/>
  </si>
  <si>
    <t>14~ 15</t>
    <phoneticPr fontId="2"/>
  </si>
  <si>
    <t>15~ 16</t>
    <phoneticPr fontId="2"/>
  </si>
  <si>
    <t>16~ 17</t>
    <phoneticPr fontId="2"/>
  </si>
  <si>
    <t>17~ 18</t>
    <phoneticPr fontId="2"/>
  </si>
  <si>
    <t>18~ 19</t>
    <phoneticPr fontId="2"/>
  </si>
  <si>
    <t>19~ 20</t>
    <phoneticPr fontId="2"/>
  </si>
  <si>
    <t>20~ 21</t>
    <phoneticPr fontId="2"/>
  </si>
  <si>
    <t>21~ 22</t>
    <phoneticPr fontId="2"/>
  </si>
  <si>
    <t>22~ 23</t>
    <phoneticPr fontId="2"/>
  </si>
  <si>
    <t>(年報用出火原因TR別)計</t>
  </si>
  <si>
    <t>栃木県</t>
    <rPh sb="0" eb="3">
      <t>トチギケン</t>
    </rPh>
    <phoneticPr fontId="2"/>
  </si>
  <si>
    <t>H23</t>
  </si>
  <si>
    <t>27表</t>
    <rPh sb="2" eb="3">
      <t>ヒョウ</t>
    </rPh>
    <phoneticPr fontId="2"/>
  </si>
  <si>
    <t>那須塩原市（旧西那須</t>
  </si>
  <si>
    <t>那須塩原市（旧塩原町</t>
  </si>
  <si>
    <t>那須塩原市（旧黒磯市</t>
  </si>
  <si>
    <t>01表、02表</t>
    <rPh sb="2" eb="3">
      <t>ヒョウ</t>
    </rPh>
    <rPh sb="6" eb="7">
      <t>ヒョウ</t>
    </rPh>
    <phoneticPr fontId="2"/>
  </si>
  <si>
    <t>08表</t>
    <rPh sb="2" eb="3">
      <t>ヒョウ</t>
    </rPh>
    <phoneticPr fontId="2"/>
  </si>
  <si>
    <t>28表</t>
    <rPh sb="2" eb="3">
      <t>ヒョウ</t>
    </rPh>
    <phoneticPr fontId="2"/>
  </si>
  <si>
    <t>09表</t>
    <rPh sb="2" eb="3">
      <t>ヒョウ</t>
    </rPh>
    <phoneticPr fontId="2"/>
  </si>
  <si>
    <t>H23. 1. 2</t>
    <phoneticPr fontId="2"/>
  </si>
  <si>
    <t>さくら市喜連川</t>
    <phoneticPr fontId="2"/>
  </si>
  <si>
    <t>不明</t>
    <phoneticPr fontId="2"/>
  </si>
  <si>
    <t>H23. 1. 9</t>
    <phoneticPr fontId="2"/>
  </si>
  <si>
    <t>佐野市山菅町</t>
    <phoneticPr fontId="2"/>
  </si>
  <si>
    <t>たき火</t>
    <phoneticPr fontId="2"/>
  </si>
  <si>
    <t>H23. 4.14</t>
    <phoneticPr fontId="2"/>
  </si>
  <si>
    <t>足利市</t>
    <phoneticPr fontId="2"/>
  </si>
  <si>
    <t>H23. 4.16</t>
    <phoneticPr fontId="2"/>
  </si>
  <si>
    <t>小山市喜沢</t>
    <phoneticPr fontId="2"/>
  </si>
  <si>
    <t>－</t>
    <phoneticPr fontId="2"/>
  </si>
  <si>
    <t>H23. 8.14</t>
    <phoneticPr fontId="2"/>
  </si>
  <si>
    <t>市貝町赤羽</t>
    <phoneticPr fontId="2"/>
  </si>
  <si>
    <t>火花</t>
    <phoneticPr fontId="2"/>
  </si>
  <si>
    <t>H23. 9.10</t>
    <phoneticPr fontId="2"/>
  </si>
  <si>
    <t>鹿沼市上久我</t>
    <phoneticPr fontId="2"/>
  </si>
  <si>
    <t>H24. 2.19</t>
    <phoneticPr fontId="2"/>
  </si>
  <si>
    <t>H24. 4.12</t>
    <phoneticPr fontId="2"/>
  </si>
  <si>
    <t>H24. 5.28</t>
    <phoneticPr fontId="2"/>
  </si>
  <si>
    <t>H24. 6.14</t>
    <phoneticPr fontId="2"/>
  </si>
  <si>
    <t>H24. 8.23</t>
    <phoneticPr fontId="2"/>
  </si>
  <si>
    <t>H24.12. 9</t>
    <phoneticPr fontId="2"/>
  </si>
  <si>
    <t>日光市今市</t>
    <rPh sb="0" eb="3">
      <t>ニッコウシ</t>
    </rPh>
    <rPh sb="3" eb="5">
      <t>イマイチ</t>
    </rPh>
    <phoneticPr fontId="2"/>
  </si>
  <si>
    <t>那須塩原市青木</t>
    <rPh sb="0" eb="2">
      <t>ナス</t>
    </rPh>
    <rPh sb="2" eb="4">
      <t>シオバラ</t>
    </rPh>
    <rPh sb="4" eb="5">
      <t>シ</t>
    </rPh>
    <rPh sb="5" eb="7">
      <t>アオキ</t>
    </rPh>
    <phoneticPr fontId="2"/>
  </si>
  <si>
    <t>佐野市山形町</t>
    <rPh sb="0" eb="2">
      <t>サノ</t>
    </rPh>
    <rPh sb="2" eb="3">
      <t>シ</t>
    </rPh>
    <rPh sb="3" eb="5">
      <t>ヤマガタ</t>
    </rPh>
    <rPh sb="5" eb="6">
      <t>チョウ</t>
    </rPh>
    <phoneticPr fontId="2"/>
  </si>
  <si>
    <t>鹿沼市下武子町</t>
    <rPh sb="0" eb="3">
      <t>カヌマシ</t>
    </rPh>
    <rPh sb="3" eb="4">
      <t>シモ</t>
    </rPh>
    <rPh sb="4" eb="5">
      <t>タケシ</t>
    </rPh>
    <rPh sb="5" eb="6">
      <t>シ</t>
    </rPh>
    <rPh sb="6" eb="7">
      <t>チョウ</t>
    </rPh>
    <phoneticPr fontId="2"/>
  </si>
  <si>
    <t>大田原市下石上</t>
    <rPh sb="0" eb="4">
      <t>オオタワラシ</t>
    </rPh>
    <rPh sb="4" eb="5">
      <t>シタ</t>
    </rPh>
    <rPh sb="5" eb="6">
      <t>イシ</t>
    </rPh>
    <rPh sb="6" eb="7">
      <t>カミ</t>
    </rPh>
    <phoneticPr fontId="2"/>
  </si>
  <si>
    <t>神　社</t>
    <rPh sb="0" eb="1">
      <t>カミ</t>
    </rPh>
    <rPh sb="2" eb="3">
      <t>シャ</t>
    </rPh>
    <phoneticPr fontId="2"/>
  </si>
  <si>
    <t>－</t>
    <phoneticPr fontId="2"/>
  </si>
  <si>
    <t>収容物</t>
    <rPh sb="0" eb="2">
      <t>シュウヨウ</t>
    </rPh>
    <rPh sb="2" eb="3">
      <t>ブツ</t>
    </rPh>
    <phoneticPr fontId="2"/>
  </si>
  <si>
    <t>平成24年中の火災発生状況は、出火件数834件（前年比101件減）、損害額17億6963万円（同2億6151万円減）、死者40人（同7人減）、負傷者97人（同21人減）である。</t>
    <phoneticPr fontId="2"/>
  </si>
  <si>
    <t xml:space="preserve">  過去10年間における火災の平均を見ると、出火件数983件、損害額27億9600万円、死者47名、負傷者111名となっている。［第1～3図］</t>
    <phoneticPr fontId="2"/>
  </si>
  <si>
    <r>
      <t>　平成</t>
    </r>
    <r>
      <rPr>
        <sz val="11"/>
        <color indexed="10"/>
        <rFont val="ＭＳ 明朝"/>
        <family val="1"/>
        <charset val="128"/>
      </rPr>
      <t>25</t>
    </r>
    <r>
      <rPr>
        <sz val="11"/>
        <rFont val="ＭＳ 明朝"/>
        <family val="1"/>
        <charset val="128"/>
      </rPr>
      <t>年中の火災発生状況は、出火件数</t>
    </r>
    <r>
      <rPr>
        <sz val="11"/>
        <color indexed="10"/>
        <rFont val="ＭＳ 明朝"/>
        <family val="1"/>
        <charset val="128"/>
      </rPr>
      <t>984件（前年比150件増）、損害額21億8837万円（同2億6151万円減）</t>
    </r>
    <r>
      <rPr>
        <sz val="11"/>
        <color indexed="36"/>
        <rFont val="ＭＳ 明朝"/>
        <family val="1"/>
        <charset val="128"/>
      </rPr>
      <t>、</t>
    </r>
    <r>
      <rPr>
        <sz val="11"/>
        <color indexed="10"/>
        <rFont val="ＭＳ 明朝"/>
        <family val="1"/>
        <charset val="128"/>
      </rPr>
      <t>死者40人（同7人減）、負傷者97人（同21人減）である。
  過去10年間における火災の平均を見ると、出火件数983件、損害額27億9600万円、死者47名、負傷者111名となっている。［第1～3図］</t>
    </r>
    <rPh sb="32" eb="33">
      <t>ゾウ</t>
    </rPh>
    <rPh sb="40" eb="41">
      <t>オク</t>
    </rPh>
    <rPh sb="45" eb="47">
      <t>マンエン</t>
    </rPh>
    <rPh sb="48" eb="49">
      <t>ドウ</t>
    </rPh>
    <rPh sb="50" eb="51">
      <t>オク</t>
    </rPh>
    <rPh sb="55" eb="57">
      <t>マンエン</t>
    </rPh>
    <rPh sb="57" eb="58">
      <t>ゲン</t>
    </rPh>
    <rPh sb="60" eb="62">
      <t>シシャ</t>
    </rPh>
    <rPh sb="64" eb="65">
      <t>ニン</t>
    </rPh>
    <rPh sb="66" eb="67">
      <t>ドウ</t>
    </rPh>
    <rPh sb="68" eb="69">
      <t>ニン</t>
    </rPh>
    <rPh sb="69" eb="70">
      <t>ゲン</t>
    </rPh>
    <rPh sb="72" eb="75">
      <t>フショウシャ</t>
    </rPh>
    <rPh sb="77" eb="78">
      <t>ニン</t>
    </rPh>
    <rPh sb="79" eb="80">
      <t>ドウ</t>
    </rPh>
    <rPh sb="82" eb="83">
      <t>ニン</t>
    </rPh>
    <rPh sb="83" eb="84">
      <t>ゲン</t>
    </rPh>
    <rPh sb="92" eb="94">
      <t>カコ</t>
    </rPh>
    <rPh sb="96" eb="98">
      <t>ネンカン</t>
    </rPh>
    <rPh sb="102" eb="104">
      <t>カサイ</t>
    </rPh>
    <rPh sb="105" eb="107">
      <t>ヘイキン</t>
    </rPh>
    <rPh sb="108" eb="109">
      <t>ミ</t>
    </rPh>
    <rPh sb="112" eb="114">
      <t>シュッカ</t>
    </rPh>
    <rPh sb="114" eb="116">
      <t>ケンスウ</t>
    </rPh>
    <rPh sb="119" eb="120">
      <t>ケン</t>
    </rPh>
    <rPh sb="121" eb="124">
      <t>ソンガイガク</t>
    </rPh>
    <rPh sb="126" eb="127">
      <t>オク</t>
    </rPh>
    <rPh sb="131" eb="132">
      <t>マン</t>
    </rPh>
    <rPh sb="132" eb="133">
      <t>エン</t>
    </rPh>
    <rPh sb="134" eb="136">
      <t>シシャ</t>
    </rPh>
    <rPh sb="138" eb="139">
      <t>メイ</t>
    </rPh>
    <rPh sb="140" eb="143">
      <t>フショウシャ</t>
    </rPh>
    <rPh sb="146" eb="147">
      <t>メイ</t>
    </rPh>
    <rPh sb="155" eb="156">
      <t>ダイ</t>
    </rPh>
    <rPh sb="159" eb="160">
      <t>ズ</t>
    </rPh>
    <phoneticPr fontId="2"/>
  </si>
  <si>
    <t>H24</t>
  </si>
  <si>
    <t>12~ 13</t>
    <phoneticPr fontId="2"/>
  </si>
  <si>
    <t>23~ 24</t>
    <phoneticPr fontId="2"/>
  </si>
  <si>
    <t>40表（特別集計）</t>
    <rPh sb="2" eb="3">
      <t>ヒョウ</t>
    </rPh>
    <rPh sb="4" eb="6">
      <t>トクベツ</t>
    </rPh>
    <rPh sb="6" eb="8">
      <t>シュウケイ</t>
    </rPh>
    <phoneticPr fontId="2"/>
  </si>
  <si>
    <t>0.8世帯</t>
    <rPh sb="3" eb="5">
      <t>セタイ</t>
    </rPh>
    <phoneticPr fontId="2"/>
  </si>
  <si>
    <t>H20. 2.14</t>
    <phoneticPr fontId="2"/>
  </si>
  <si>
    <t>H24. 4. 8</t>
    <phoneticPr fontId="2"/>
  </si>
  <si>
    <t>S29. 3.31</t>
    <phoneticPr fontId="2"/>
  </si>
  <si>
    <t>S36. 3.15</t>
    <phoneticPr fontId="2"/>
  </si>
  <si>
    <t>S42. 1.19</t>
    <phoneticPr fontId="2"/>
  </si>
  <si>
    <t>S46. 3.17</t>
  </si>
  <si>
    <t>S49.12. 8</t>
    <phoneticPr fontId="2"/>
  </si>
  <si>
    <t>S55. 1. 9</t>
    <phoneticPr fontId="2"/>
  </si>
  <si>
    <t>S57. 9.13</t>
    <phoneticPr fontId="2"/>
  </si>
  <si>
    <t>H 5. 8.10</t>
    <phoneticPr fontId="2"/>
  </si>
  <si>
    <t>H 8. 8.16</t>
    <phoneticPr fontId="2"/>
  </si>
  <si>
    <t>H11. 9.13</t>
    <phoneticPr fontId="2"/>
  </si>
  <si>
    <t>H15. 5. 1</t>
    <phoneticPr fontId="2"/>
  </si>
  <si>
    <t>－</t>
    <phoneticPr fontId="2"/>
  </si>
  <si>
    <t>H25. 4.10</t>
    <phoneticPr fontId="2"/>
  </si>
  <si>
    <t>倉　庫</t>
    <phoneticPr fontId="2"/>
  </si>
  <si>
    <t>火のついたゴミ</t>
    <rPh sb="0" eb="1">
      <t>ヒ</t>
    </rPh>
    <phoneticPr fontId="2"/>
  </si>
  <si>
    <t>H25. 5. 4</t>
    <phoneticPr fontId="2"/>
  </si>
  <si>
    <t>H25. 5.28</t>
    <phoneticPr fontId="2"/>
  </si>
  <si>
    <t>小山市大字延島</t>
    <rPh sb="0" eb="3">
      <t>オヤマシ</t>
    </rPh>
    <rPh sb="3" eb="5">
      <t>オオアザ</t>
    </rPh>
    <rPh sb="5" eb="6">
      <t>ノベ</t>
    </rPh>
    <rPh sb="6" eb="7">
      <t>シマ</t>
    </rPh>
    <phoneticPr fontId="2"/>
  </si>
  <si>
    <t>さくら市箱守新田</t>
    <rPh sb="3" eb="4">
      <t>シ</t>
    </rPh>
    <rPh sb="4" eb="6">
      <t>ハコモリ</t>
    </rPh>
    <rPh sb="6" eb="8">
      <t>シンデン</t>
    </rPh>
    <phoneticPr fontId="2"/>
  </si>
  <si>
    <t>H25. 6.29</t>
    <phoneticPr fontId="2"/>
  </si>
  <si>
    <t>那須塩原市豊浦</t>
    <rPh sb="0" eb="2">
      <t>ナス</t>
    </rPh>
    <rPh sb="2" eb="4">
      <t>シオバラ</t>
    </rPh>
    <rPh sb="4" eb="5">
      <t>シ</t>
    </rPh>
    <rPh sb="5" eb="7">
      <t>トヨウラ</t>
    </rPh>
    <phoneticPr fontId="2"/>
  </si>
  <si>
    <t>旧結婚式場</t>
    <rPh sb="0" eb="1">
      <t>キュウ</t>
    </rPh>
    <rPh sb="1" eb="3">
      <t>ケッコン</t>
    </rPh>
    <rPh sb="3" eb="5">
      <t>シキジョウ</t>
    </rPh>
    <phoneticPr fontId="2"/>
  </si>
  <si>
    <t>H25. 9.28</t>
    <phoneticPr fontId="2"/>
  </si>
  <si>
    <t>那珂川町大山田</t>
    <rPh sb="0" eb="4">
      <t>ナカガワマチ</t>
    </rPh>
    <rPh sb="4" eb="7">
      <t>オオヤマダ</t>
    </rPh>
    <phoneticPr fontId="2"/>
  </si>
  <si>
    <t>H25.11.30</t>
    <phoneticPr fontId="2"/>
  </si>
  <si>
    <t>H25.12.31</t>
    <phoneticPr fontId="2"/>
  </si>
  <si>
    <t>佐野市村上町</t>
    <rPh sb="0" eb="2">
      <t>サノ</t>
    </rPh>
    <rPh sb="2" eb="3">
      <t>シ</t>
    </rPh>
    <rPh sb="3" eb="5">
      <t>ムラカミ</t>
    </rPh>
    <rPh sb="5" eb="6">
      <t>マチ</t>
    </rPh>
    <phoneticPr fontId="2"/>
  </si>
  <si>
    <t>工　場</t>
    <phoneticPr fontId="2"/>
  </si>
  <si>
    <t>－</t>
    <phoneticPr fontId="2"/>
  </si>
  <si>
    <t>0.9世帯</t>
    <rPh sb="3" eb="5">
      <t>セタイ</t>
    </rPh>
    <phoneticPr fontId="2"/>
  </si>
  <si>
    <t>H25</t>
  </si>
  <si>
    <t>第27表</t>
    <rPh sb="0" eb="1">
      <t>ダイ</t>
    </rPh>
    <rPh sb="3" eb="4">
      <t>ヒョウ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</si>
  <si>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</si>
  <si>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H26. 1.19</t>
    <phoneticPr fontId="2"/>
  </si>
  <si>
    <t>H26. 4.15</t>
    <phoneticPr fontId="2"/>
  </si>
  <si>
    <t>H26. 4.26</t>
    <phoneticPr fontId="2"/>
  </si>
  <si>
    <t>那珂川町北向田</t>
    <rPh sb="0" eb="4">
      <t>ナカガワマチ</t>
    </rPh>
    <rPh sb="4" eb="5">
      <t>キタ</t>
    </rPh>
    <rPh sb="5" eb="7">
      <t>ムカダ</t>
    </rPh>
    <phoneticPr fontId="2"/>
  </si>
  <si>
    <t>店舗兼飲食店</t>
    <rPh sb="0" eb="2">
      <t>テンポ</t>
    </rPh>
    <rPh sb="2" eb="3">
      <t>ケン</t>
    </rPh>
    <rPh sb="3" eb="6">
      <t>インショクテン</t>
    </rPh>
    <phoneticPr fontId="2"/>
  </si>
  <si>
    <t>固定したガス設備</t>
    <rPh sb="0" eb="2">
      <t>コテイ</t>
    </rPh>
    <rPh sb="6" eb="8">
      <t>セツビ</t>
    </rPh>
    <phoneticPr fontId="2"/>
  </si>
  <si>
    <t>H26. 5.30</t>
    <phoneticPr fontId="2"/>
  </si>
  <si>
    <t>栃木市</t>
    <rPh sb="0" eb="3">
      <t>トチギシ</t>
    </rPh>
    <phoneticPr fontId="2"/>
  </si>
  <si>
    <t>H26. 6.19</t>
    <phoneticPr fontId="2"/>
  </si>
  <si>
    <t>小山市大字雨ヶ谷</t>
    <rPh sb="0" eb="3">
      <t>オヤマシ</t>
    </rPh>
    <rPh sb="3" eb="5">
      <t>オオアザ</t>
    </rPh>
    <rPh sb="5" eb="8">
      <t>アマガヤ</t>
    </rPh>
    <phoneticPr fontId="2"/>
  </si>
  <si>
    <t>理容所</t>
    <rPh sb="0" eb="2">
      <t>リヨウ</t>
    </rPh>
    <rPh sb="2" eb="3">
      <t>ジョ</t>
    </rPh>
    <phoneticPr fontId="2"/>
  </si>
  <si>
    <t>観賞魚用ヒータ</t>
    <rPh sb="0" eb="3">
      <t>カンショウギョ</t>
    </rPh>
    <rPh sb="3" eb="4">
      <t>ヨウ</t>
    </rPh>
    <phoneticPr fontId="2"/>
  </si>
  <si>
    <t>H26. 7.25</t>
    <phoneticPr fontId="2"/>
  </si>
  <si>
    <t>H26. 9. 7</t>
    <phoneticPr fontId="2"/>
  </si>
  <si>
    <t>真岡市久下田</t>
    <rPh sb="0" eb="3">
      <t>モオカシ</t>
    </rPh>
    <rPh sb="3" eb="6">
      <t>クゲタ</t>
    </rPh>
    <phoneticPr fontId="2"/>
  </si>
  <si>
    <t>H26.10.25</t>
    <phoneticPr fontId="2"/>
  </si>
  <si>
    <t>上三川町</t>
    <rPh sb="0" eb="3">
      <t>カミノカワ</t>
    </rPh>
    <rPh sb="3" eb="4">
      <t>マチ</t>
    </rPh>
    <phoneticPr fontId="2"/>
  </si>
  <si>
    <t>H26.11.19</t>
    <phoneticPr fontId="2"/>
  </si>
  <si>
    <t>宇都宮市</t>
    <rPh sb="0" eb="4">
      <t>ウツノミヤシ</t>
    </rPh>
    <phoneticPr fontId="2"/>
  </si>
  <si>
    <t>飲食店</t>
    <rPh sb="0" eb="3">
      <t>インショクテン</t>
    </rPh>
    <phoneticPr fontId="2"/>
  </si>
  <si>
    <t>七輪こんろ</t>
    <rPh sb="0" eb="2">
      <t>シチリン</t>
    </rPh>
    <phoneticPr fontId="2"/>
  </si>
  <si>
    <t>H27</t>
  </si>
  <si>
    <t>1月</t>
  </si>
  <si>
    <t>2月</t>
  </si>
  <si>
    <t>いじらない↓</t>
    <phoneticPr fontId="2"/>
  </si>
  <si>
    <t>2.1件</t>
    <rPh sb="3" eb="4">
      <t>ケン</t>
    </rPh>
    <phoneticPr fontId="2"/>
  </si>
  <si>
    <t>1.7棟</t>
    <rPh sb="3" eb="4">
      <t>トウ</t>
    </rPh>
    <phoneticPr fontId="2"/>
  </si>
  <si>
    <t>H27.9.10</t>
    <phoneticPr fontId="2"/>
  </si>
  <si>
    <t>石炭類</t>
    <rPh sb="0" eb="2">
      <t>セキタン</t>
    </rPh>
    <rPh sb="2" eb="3">
      <t>ルイ</t>
    </rPh>
    <phoneticPr fontId="2"/>
  </si>
  <si>
    <t>H27.3.4</t>
    <phoneticPr fontId="2"/>
  </si>
  <si>
    <t>真岡市根本</t>
    <rPh sb="0" eb="3">
      <t>モオカシ</t>
    </rPh>
    <rPh sb="3" eb="5">
      <t>ネモト</t>
    </rPh>
    <phoneticPr fontId="2"/>
  </si>
  <si>
    <t>栃木市大平町</t>
    <rPh sb="0" eb="3">
      <t>トチギシ</t>
    </rPh>
    <rPh sb="3" eb="6">
      <t>オオヒラマチ</t>
    </rPh>
    <phoneticPr fontId="2"/>
  </si>
  <si>
    <t>たばこ</t>
    <phoneticPr fontId="2"/>
  </si>
  <si>
    <t>H27.5.25</t>
    <phoneticPr fontId="2"/>
  </si>
  <si>
    <t>H27．12.9</t>
    <phoneticPr fontId="2"/>
  </si>
  <si>
    <t>真岡市寺内</t>
    <rPh sb="0" eb="3">
      <t>モオカシ</t>
    </rPh>
    <rPh sb="3" eb="5">
      <t>テラウチ</t>
    </rPh>
    <phoneticPr fontId="2"/>
  </si>
  <si>
    <t>火の粉の飛び火</t>
    <rPh sb="0" eb="1">
      <t>ヒ</t>
    </rPh>
    <rPh sb="2" eb="3">
      <t>コ</t>
    </rPh>
    <rPh sb="4" eb="5">
      <t>ト</t>
    </rPh>
    <rPh sb="6" eb="7">
      <t>ヒ</t>
    </rPh>
    <phoneticPr fontId="2"/>
  </si>
  <si>
    <t>H27.5.10</t>
    <phoneticPr fontId="2"/>
  </si>
  <si>
    <t>小山市大字東山田</t>
    <rPh sb="0" eb="3">
      <t>オヤマシ</t>
    </rPh>
    <rPh sb="3" eb="5">
      <t>オオアザ</t>
    </rPh>
    <rPh sb="5" eb="6">
      <t>ヒガシ</t>
    </rPh>
    <rPh sb="6" eb="8">
      <t>ヤマタ</t>
    </rPh>
    <phoneticPr fontId="2"/>
  </si>
  <si>
    <t>H26</t>
  </si>
  <si>
    <t>合併</t>
    <rPh sb="0" eb="2">
      <t>ガッペイ</t>
    </rPh>
    <phoneticPr fontId="2"/>
  </si>
  <si>
    <t>平成28年</t>
    <rPh sb="0" eb="2">
      <t>ヘイセイ</t>
    </rPh>
    <rPh sb="4" eb="5">
      <t>ネン</t>
    </rPh>
    <phoneticPr fontId="2"/>
  </si>
  <si>
    <t>住基人口（P50と一致）</t>
    <rPh sb="0" eb="2">
      <t>ジュウキ</t>
    </rPh>
    <rPh sb="2" eb="4">
      <t>ジンコウ</t>
    </rPh>
    <rPh sb="9" eb="11">
      <t>イッチ</t>
    </rPh>
    <phoneticPr fontId="2"/>
  </si>
  <si>
    <t>1.8件</t>
    <rPh sb="3" eb="4">
      <t>ケン</t>
    </rPh>
    <phoneticPr fontId="2"/>
  </si>
  <si>
    <t>445万円</t>
    <rPh sb="3" eb="5">
      <t>マンエン</t>
    </rPh>
    <phoneticPr fontId="2"/>
  </si>
  <si>
    <t>1.5棟</t>
    <rPh sb="3" eb="4">
      <t>トウ</t>
    </rPh>
    <phoneticPr fontId="2"/>
  </si>
  <si>
    <t>0.8棟</t>
    <rPh sb="3" eb="4">
      <t>トウ</t>
    </rPh>
    <phoneticPr fontId="2"/>
  </si>
  <si>
    <t>242万7千円</t>
    <rPh sb="3" eb="4">
      <t>マン</t>
    </rPh>
    <rPh sb="5" eb="7">
      <t>センエン</t>
    </rPh>
    <phoneticPr fontId="2"/>
  </si>
  <si>
    <t>0.5世帯</t>
    <rPh sb="3" eb="5">
      <t>セタイ</t>
    </rPh>
    <phoneticPr fontId="2"/>
  </si>
  <si>
    <t>812円</t>
    <rPh sb="3" eb="4">
      <t>エン</t>
    </rPh>
    <phoneticPr fontId="2"/>
  </si>
  <si>
    <t>H28.2.11</t>
    <phoneticPr fontId="2"/>
  </si>
  <si>
    <t>料　亭</t>
    <phoneticPr fontId="2"/>
  </si>
  <si>
    <t>H28.5.24</t>
    <phoneticPr fontId="2"/>
  </si>
  <si>
    <t>－</t>
    <phoneticPr fontId="2"/>
  </si>
  <si>
    <t>栃木市昭和町</t>
    <rPh sb="0" eb="3">
      <t>トチギシ</t>
    </rPh>
    <rPh sb="3" eb="6">
      <t>ショウワマチ</t>
    </rPh>
    <phoneticPr fontId="2"/>
  </si>
  <si>
    <t>下野市石橋</t>
    <rPh sb="0" eb="3">
      <t>シモツケシ</t>
    </rPh>
    <rPh sb="3" eb="5">
      <t>イシバシ</t>
    </rPh>
    <phoneticPr fontId="2"/>
  </si>
  <si>
    <t>小山市荒井</t>
    <rPh sb="0" eb="3">
      <t>オヤマシ</t>
    </rPh>
    <rPh sb="3" eb="5">
      <t>アライ</t>
    </rPh>
    <phoneticPr fontId="2"/>
  </si>
  <si>
    <t>建物焼損床面
（㎡）</t>
    <phoneticPr fontId="2"/>
  </si>
  <si>
    <t>建物焼損表面
（㎡）</t>
    <phoneticPr fontId="2"/>
  </si>
  <si>
    <t>焼損棟数
（㎡）</t>
    <phoneticPr fontId="2"/>
  </si>
  <si>
    <t>林野焼損面積
（a）</t>
    <phoneticPr fontId="2"/>
  </si>
  <si>
    <t>損害額
（千円）</t>
    <rPh sb="5" eb="7">
      <t>センエン</t>
    </rPh>
    <phoneticPr fontId="2"/>
  </si>
  <si>
    <t>損害額
（千円）</t>
    <rPh sb="5" eb="7">
      <t>センエン</t>
    </rPh>
    <phoneticPr fontId="2"/>
  </si>
  <si>
    <t>※爆発も含める模様</t>
    <rPh sb="1" eb="3">
      <t>バクハツ</t>
    </rPh>
    <rPh sb="4" eb="5">
      <t>フク</t>
    </rPh>
    <rPh sb="7" eb="9">
      <t>モヨウ</t>
    </rPh>
    <phoneticPr fontId="2"/>
  </si>
  <si>
    <t>H28</t>
  </si>
  <si>
    <t>第29表</t>
    <rPh sb="0" eb="1">
      <t>ダイ</t>
    </rPh>
    <rPh sb="3" eb="4">
      <t>ヒョウ</t>
    </rPh>
    <phoneticPr fontId="2"/>
  </si>
  <si>
    <t>先に3-1.3-2表を作ってから引っ張る</t>
    <rPh sb="0" eb="1">
      <t>サキ</t>
    </rPh>
    <rPh sb="9" eb="10">
      <t>ヒョウ</t>
    </rPh>
    <rPh sb="11" eb="12">
      <t>ツク</t>
    </rPh>
    <rPh sb="16" eb="17">
      <t>ヒ</t>
    </rPh>
    <rPh sb="18" eb="19">
      <t>パ</t>
    </rPh>
    <phoneticPr fontId="2"/>
  </si>
  <si>
    <t>12表（死）</t>
    <rPh sb="2" eb="3">
      <t>ヒョウ</t>
    </rPh>
    <rPh sb="4" eb="5">
      <t>シ</t>
    </rPh>
    <phoneticPr fontId="2"/>
  </si>
  <si>
    <t>60.2㎡</t>
  </si>
  <si>
    <t>32.8㎡</t>
  </si>
  <si>
    <t>平成29年</t>
    <rPh sb="0" eb="2">
      <t>ヘイセイ</t>
    </rPh>
    <rPh sb="4" eb="5">
      <t>ネン</t>
    </rPh>
    <phoneticPr fontId="2"/>
  </si>
  <si>
    <t>216万円</t>
    <rPh sb="3" eb="4">
      <t>マン</t>
    </rPh>
    <rPh sb="4" eb="5">
      <t>エン</t>
    </rPh>
    <phoneticPr fontId="2"/>
  </si>
  <si>
    <t>822円</t>
    <rPh sb="3" eb="4">
      <t>エン</t>
    </rPh>
    <phoneticPr fontId="2"/>
  </si>
  <si>
    <t>放火・放火の疑い</t>
    <rPh sb="0" eb="2">
      <t>ホウカ</t>
    </rPh>
    <rPh sb="3" eb="5">
      <t>ホウカ</t>
    </rPh>
    <rPh sb="6" eb="7">
      <t>ウタガ</t>
    </rPh>
    <phoneticPr fontId="2"/>
  </si>
  <si>
    <t>火災死者集計表</t>
    <rPh sb="0" eb="2">
      <t>カサイ</t>
    </rPh>
    <rPh sb="2" eb="4">
      <t>シシャ</t>
    </rPh>
    <rPh sb="4" eb="7">
      <t>シュウケイヒョウ</t>
    </rPh>
    <phoneticPr fontId="2"/>
  </si>
  <si>
    <t>特別集計表　表４２～より</t>
    <rPh sb="0" eb="2">
      <t>トクベツ</t>
    </rPh>
    <rPh sb="2" eb="5">
      <t>シュウケイヒョウ</t>
    </rPh>
    <rPh sb="6" eb="7">
      <t>ヒョウ</t>
    </rPh>
    <phoneticPr fontId="2"/>
  </si>
  <si>
    <t>火災番号から詳細を追う（統計調査システム）</t>
    <rPh sb="0" eb="2">
      <t>カサイ</t>
    </rPh>
    <rPh sb="2" eb="4">
      <t>バンゴウ</t>
    </rPh>
    <rPh sb="6" eb="8">
      <t>ショウサイ</t>
    </rPh>
    <rPh sb="9" eb="10">
      <t>オ</t>
    </rPh>
    <rPh sb="12" eb="14">
      <t>トウケイ</t>
    </rPh>
    <rPh sb="14" eb="16">
      <t>チョウサ</t>
    </rPh>
    <phoneticPr fontId="2"/>
  </si>
  <si>
    <t>H28.6.28</t>
    <phoneticPr fontId="2"/>
  </si>
  <si>
    <t>H29.1.30</t>
    <phoneticPr fontId="2"/>
  </si>
  <si>
    <t>鹿沼市下武子町</t>
    <rPh sb="0" eb="3">
      <t>カヌマシ</t>
    </rPh>
    <rPh sb="3" eb="4">
      <t>シモ</t>
    </rPh>
    <phoneticPr fontId="2"/>
  </si>
  <si>
    <t>住　宅</t>
    <rPh sb="0" eb="1">
      <t>ジュウ</t>
    </rPh>
    <rPh sb="2" eb="3">
      <t>タク</t>
    </rPh>
    <phoneticPr fontId="2"/>
  </si>
  <si>
    <t>スパーク</t>
    <phoneticPr fontId="2"/>
  </si>
  <si>
    <t>H29.4.15</t>
  </si>
  <si>
    <t>鹿沼市高谷</t>
    <rPh sb="0" eb="3">
      <t>カヌマシ</t>
    </rPh>
    <rPh sb="3" eb="5">
      <t>タカヤ</t>
    </rPh>
    <phoneticPr fontId="2"/>
  </si>
  <si>
    <t>作業場</t>
    <rPh sb="0" eb="3">
      <t>サギョウジョウ</t>
    </rPh>
    <phoneticPr fontId="2"/>
  </si>
  <si>
    <t>H29.6.10</t>
  </si>
  <si>
    <t>矢板市</t>
    <rPh sb="0" eb="3">
      <t>ヤイタシ</t>
    </rPh>
    <phoneticPr fontId="2"/>
  </si>
  <si>
    <t>倉　庫</t>
    <rPh sb="0" eb="1">
      <t>クラ</t>
    </rPh>
    <rPh sb="2" eb="3">
      <t>コ</t>
    </rPh>
    <phoneticPr fontId="2"/>
  </si>
  <si>
    <t>H29.2.4</t>
    <phoneticPr fontId="2"/>
  </si>
  <si>
    <t>小山市城北</t>
    <rPh sb="0" eb="3">
      <t>オヤマシ</t>
    </rPh>
    <rPh sb="3" eb="5">
      <t>ジョウホク</t>
    </rPh>
    <phoneticPr fontId="2"/>
  </si>
  <si>
    <t>ガスこんろ</t>
    <phoneticPr fontId="2"/>
  </si>
  <si>
    <t>H29.10.4</t>
    <phoneticPr fontId="2"/>
  </si>
  <si>
    <t>壬生町大字藤井</t>
    <rPh sb="0" eb="3">
      <t>ミブマチ</t>
    </rPh>
    <rPh sb="3" eb="5">
      <t>オオアザ</t>
    </rPh>
    <rPh sb="5" eb="7">
      <t>フジイ</t>
    </rPh>
    <phoneticPr fontId="2"/>
  </si>
  <si>
    <t>火花</t>
    <rPh sb="0" eb="2">
      <t>ヒバナ</t>
    </rPh>
    <phoneticPr fontId="2"/>
  </si>
  <si>
    <t>H29.10.12</t>
    <phoneticPr fontId="2"/>
  </si>
  <si>
    <t>日光市町谷</t>
    <rPh sb="0" eb="3">
      <t>ニッコウシ</t>
    </rPh>
    <rPh sb="3" eb="5">
      <t>マチヤ</t>
    </rPh>
    <phoneticPr fontId="2"/>
  </si>
  <si>
    <t>H29.10.30</t>
    <phoneticPr fontId="2"/>
  </si>
  <si>
    <t>鹿沼市深程</t>
    <rPh sb="0" eb="3">
      <t>カヌマシ</t>
    </rPh>
    <rPh sb="3" eb="4">
      <t>フカ</t>
    </rPh>
    <phoneticPr fontId="2"/>
  </si>
  <si>
    <t>工　場</t>
    <rPh sb="0" eb="1">
      <t>コウ</t>
    </rPh>
    <rPh sb="2" eb="3">
      <t>バ</t>
    </rPh>
    <phoneticPr fontId="2"/>
  </si>
  <si>
    <t>H29.11.29</t>
    <phoneticPr fontId="2"/>
  </si>
  <si>
    <t>那須町大字高久乙</t>
    <rPh sb="0" eb="3">
      <t>ナスマチ</t>
    </rPh>
    <rPh sb="3" eb="5">
      <t>オオアザ</t>
    </rPh>
    <rPh sb="5" eb="7">
      <t>タカヒサ</t>
    </rPh>
    <rPh sb="7" eb="8">
      <t>オツ</t>
    </rPh>
    <phoneticPr fontId="2"/>
  </si>
  <si>
    <t>H30.1.1</t>
    <phoneticPr fontId="2"/>
  </si>
  <si>
    <t>H30.5.20</t>
    <phoneticPr fontId="2"/>
  </si>
  <si>
    <t>H30.8.15</t>
    <phoneticPr fontId="2"/>
  </si>
  <si>
    <t>H30.9.25</t>
    <phoneticPr fontId="2"/>
  </si>
  <si>
    <t>H30.10.17</t>
    <phoneticPr fontId="2"/>
  </si>
  <si>
    <t>H30.12.18</t>
    <phoneticPr fontId="2"/>
  </si>
  <si>
    <t>栃木市西方町</t>
    <rPh sb="0" eb="2">
      <t>トチギ</t>
    </rPh>
    <rPh sb="2" eb="3">
      <t>シ</t>
    </rPh>
    <rPh sb="3" eb="6">
      <t>ニシカタマチ</t>
    </rPh>
    <phoneticPr fontId="2"/>
  </si>
  <si>
    <t>倉庫</t>
    <rPh sb="0" eb="2">
      <t>ソウコ</t>
    </rPh>
    <phoneticPr fontId="2"/>
  </si>
  <si>
    <t>宇都宮市</t>
    <rPh sb="0" eb="4">
      <t>ウツノミヤシ</t>
    </rPh>
    <phoneticPr fontId="2"/>
  </si>
  <si>
    <t>壬生町大字壬生乙</t>
    <rPh sb="0" eb="3">
      <t>ミブマチ</t>
    </rPh>
    <rPh sb="3" eb="5">
      <t>オオアザ</t>
    </rPh>
    <rPh sb="5" eb="7">
      <t>ミブ</t>
    </rPh>
    <rPh sb="7" eb="8">
      <t>オツ</t>
    </rPh>
    <phoneticPr fontId="2"/>
  </si>
  <si>
    <t>那須烏山市興野</t>
    <rPh sb="0" eb="5">
      <t>ナスカラスヤマシ</t>
    </rPh>
    <rPh sb="5" eb="7">
      <t>コウノ</t>
    </rPh>
    <phoneticPr fontId="2"/>
  </si>
  <si>
    <t>工場</t>
    <rPh sb="0" eb="2">
      <t>コウジョウ</t>
    </rPh>
    <phoneticPr fontId="2"/>
  </si>
  <si>
    <t>小山市西城南</t>
    <rPh sb="0" eb="3">
      <t>オヤマシ</t>
    </rPh>
    <rPh sb="3" eb="6">
      <t>ニシジョウナン</t>
    </rPh>
    <phoneticPr fontId="2"/>
  </si>
  <si>
    <t>真岡市松山町</t>
    <rPh sb="0" eb="3">
      <t>モオカシ</t>
    </rPh>
    <rPh sb="3" eb="6">
      <t>マツヤママチ</t>
    </rPh>
    <phoneticPr fontId="2"/>
  </si>
  <si>
    <t>－</t>
    <phoneticPr fontId="2"/>
  </si>
  <si>
    <t>放火の疑い</t>
    <rPh sb="0" eb="2">
      <t>ホウカ</t>
    </rPh>
    <rPh sb="3" eb="4">
      <t>ウタガ</t>
    </rPh>
    <phoneticPr fontId="2"/>
  </si>
  <si>
    <t>蛍光灯の転倒落下</t>
    <rPh sb="0" eb="3">
      <t>ケイコウトウ</t>
    </rPh>
    <rPh sb="4" eb="6">
      <t>テントウ</t>
    </rPh>
    <rPh sb="6" eb="8">
      <t>ラッカ</t>
    </rPh>
    <phoneticPr fontId="2"/>
  </si>
  <si>
    <t>H30</t>
    <phoneticPr fontId="2"/>
  </si>
  <si>
    <t>内燃
機関</t>
    <rPh sb="0" eb="2">
      <t>ナイネン</t>
    </rPh>
    <rPh sb="3" eb="5">
      <t>キカン</t>
    </rPh>
    <phoneticPr fontId="2"/>
  </si>
  <si>
    <t>配線
器具</t>
    <rPh sb="0" eb="2">
      <t>ハイセン</t>
    </rPh>
    <rPh sb="3" eb="5">
      <t>キグ</t>
    </rPh>
    <phoneticPr fontId="2"/>
  </si>
  <si>
    <t>火あ
そび</t>
    <rPh sb="0" eb="1">
      <t>ヒ</t>
    </rPh>
    <phoneticPr fontId="2"/>
  </si>
  <si>
    <t>溶接機・
切断機</t>
    <rPh sb="0" eb="2">
      <t>ヨウセツ</t>
    </rPh>
    <rPh sb="2" eb="3">
      <t>キ</t>
    </rPh>
    <rPh sb="5" eb="8">
      <t>セツダンキ</t>
    </rPh>
    <phoneticPr fontId="2"/>
  </si>
  <si>
    <t>灯火</t>
    <rPh sb="0" eb="2">
      <t>トウカ</t>
    </rPh>
    <phoneticPr fontId="2"/>
  </si>
  <si>
    <t>衝突の
火花</t>
    <rPh sb="0" eb="2">
      <t>ショウトツ</t>
    </rPh>
    <rPh sb="4" eb="6">
      <t>ヒバナ</t>
    </rPh>
    <phoneticPr fontId="2"/>
  </si>
  <si>
    <t>取灰</t>
    <rPh sb="0" eb="1">
      <t>トリ</t>
    </rPh>
    <rPh sb="1" eb="2">
      <t>ハイ</t>
    </rPh>
    <phoneticPr fontId="2"/>
  </si>
  <si>
    <t>火入れ</t>
    <rPh sb="0" eb="2">
      <t>ヒイ</t>
    </rPh>
    <phoneticPr fontId="2"/>
  </si>
  <si>
    <t>放火の
疑い</t>
    <rPh sb="0" eb="2">
      <t>ホウカ</t>
    </rPh>
    <rPh sb="4" eb="5">
      <t>ウタガ</t>
    </rPh>
    <phoneticPr fontId="2"/>
  </si>
  <si>
    <t>不明・
調査中</t>
    <rPh sb="0" eb="2">
      <t>フメイ</t>
    </rPh>
    <rPh sb="4" eb="6">
      <t>チョウサ</t>
    </rPh>
    <rPh sb="6" eb="7">
      <t>チュウ</t>
    </rPh>
    <phoneticPr fontId="2"/>
  </si>
  <si>
    <t>6</t>
  </si>
  <si>
    <t>2</t>
  </si>
  <si>
    <t>5</t>
  </si>
  <si>
    <t>22</t>
  </si>
  <si>
    <t>1</t>
  </si>
  <si>
    <t>3</t>
  </si>
  <si>
    <t>21</t>
  </si>
  <si>
    <t>23</t>
  </si>
  <si>
    <t>15</t>
  </si>
  <si>
    <t>41</t>
  </si>
  <si>
    <t>31</t>
  </si>
  <si>
    <t>マッチ・
ライター</t>
    <phoneticPr fontId="2"/>
  </si>
  <si>
    <t>7</t>
  </si>
  <si>
    <t>4</t>
  </si>
  <si>
    <t>28</t>
  </si>
  <si>
    <t>16</t>
  </si>
  <si>
    <t>10</t>
  </si>
  <si>
    <t>30</t>
  </si>
  <si>
    <t>14</t>
  </si>
  <si>
    <t>12</t>
  </si>
  <si>
    <t>9</t>
  </si>
  <si>
    <t>18</t>
  </si>
  <si>
    <t>29</t>
  </si>
  <si>
    <t>焼却炉</t>
    <rPh sb="0" eb="3">
      <t>ショウキャクロ</t>
    </rPh>
    <phoneticPr fontId="2"/>
  </si>
  <si>
    <t>煙突・煙道</t>
    <rPh sb="0" eb="2">
      <t>エントツ</t>
    </rPh>
    <rPh sb="3" eb="5">
      <t>エンドウ</t>
    </rPh>
    <phoneticPr fontId="2"/>
  </si>
  <si>
    <t>排気管</t>
    <rPh sb="0" eb="3">
      <t>ハイキカン</t>
    </rPh>
    <phoneticPr fontId="2"/>
  </si>
  <si>
    <t>電気装置</t>
    <rPh sb="0" eb="2">
      <t>デンキ</t>
    </rPh>
    <rPh sb="2" eb="4">
      <t>ソウチ</t>
    </rPh>
    <phoneticPr fontId="2"/>
  </si>
  <si>
    <t>電灯・電話
等の配線</t>
    <rPh sb="0" eb="2">
      <t>デントウ</t>
    </rPh>
    <rPh sb="3" eb="5">
      <t>デンワ</t>
    </rPh>
    <rPh sb="6" eb="7">
      <t>トウ</t>
    </rPh>
    <rPh sb="8" eb="10">
      <t>ハイセン</t>
    </rPh>
    <phoneticPr fontId="2"/>
  </si>
  <si>
    <t>11</t>
  </si>
  <si>
    <t>8</t>
  </si>
  <si>
    <t>こんろ</t>
    <phoneticPr fontId="2"/>
  </si>
  <si>
    <t>かまど</t>
    <phoneticPr fontId="2"/>
  </si>
  <si>
    <t>こたつ</t>
    <phoneticPr fontId="2"/>
  </si>
  <si>
    <t>ボイラー</t>
    <phoneticPr fontId="2"/>
  </si>
  <si>
    <t>H29</t>
  </si>
  <si>
    <t>H30</t>
  </si>
  <si>
    <t>07表死集計</t>
    <rPh sb="2" eb="3">
      <t>ヒョウ</t>
    </rPh>
    <rPh sb="3" eb="4">
      <t>シ</t>
    </rPh>
    <rPh sb="4" eb="6">
      <t>シュウケイ</t>
    </rPh>
    <phoneticPr fontId="2"/>
  </si>
  <si>
    <t>72.7㎡</t>
  </si>
  <si>
    <t>35.3㎡</t>
  </si>
  <si>
    <t>平成30年</t>
    <rPh sb="0" eb="2">
      <t>ヘイセイ</t>
    </rPh>
    <rPh sb="4" eb="5">
      <t>ネン</t>
    </rPh>
    <phoneticPr fontId="2"/>
  </si>
  <si>
    <t>1.7件</t>
    <rPh sb="3" eb="4">
      <t>ケン</t>
    </rPh>
    <phoneticPr fontId="2"/>
  </si>
  <si>
    <t>460万円</t>
    <rPh sb="3" eb="5">
      <t>マンエン</t>
    </rPh>
    <phoneticPr fontId="2"/>
  </si>
  <si>
    <t>264万円3千円</t>
    <rPh sb="3" eb="4">
      <t>マン</t>
    </rPh>
    <rPh sb="4" eb="5">
      <t>エン</t>
    </rPh>
    <rPh sb="6" eb="8">
      <t>センエン</t>
    </rPh>
    <phoneticPr fontId="2"/>
  </si>
  <si>
    <t>846円</t>
    <rPh sb="3" eb="4">
      <t>エン</t>
    </rPh>
    <phoneticPr fontId="2"/>
  </si>
  <si>
    <t>R1</t>
    <phoneticPr fontId="2"/>
  </si>
  <si>
    <t>R1</t>
    <phoneticPr fontId="2"/>
  </si>
  <si>
    <t>R1</t>
    <phoneticPr fontId="2"/>
  </si>
  <si>
    <t>　令和元年中の出火件数を火災種別ごとにみると、建物火災330件（前年比３件増）、林野火災56件（同24件増）、車両火災85件（同７件増）、その他の火災288件（同88件増）である。［第４図］　　　　　　　　　                                   　　　　　　　　　　　　　　　　　　　　　　　　　　　　　　　　　　　</t>
    <rPh sb="1" eb="3">
      <t>レイワ</t>
    </rPh>
    <rPh sb="7" eb="9">
      <t>シュッカ</t>
    </rPh>
    <rPh sb="9" eb="11">
      <t>ケンスウ</t>
    </rPh>
    <rPh sb="12" eb="14">
      <t>カサイ</t>
    </rPh>
    <rPh sb="14" eb="16">
      <t>シュベツ</t>
    </rPh>
    <rPh sb="23" eb="25">
      <t>タテモノ</t>
    </rPh>
    <rPh sb="25" eb="27">
      <t>カサイ</t>
    </rPh>
    <rPh sb="30" eb="31">
      <t>ケン</t>
    </rPh>
    <rPh sb="32" eb="35">
      <t>ゼンネンヒ</t>
    </rPh>
    <rPh sb="36" eb="37">
      <t>ケン</t>
    </rPh>
    <rPh sb="37" eb="38">
      <t>ゾウ</t>
    </rPh>
    <rPh sb="40" eb="42">
      <t>リンヤ</t>
    </rPh>
    <rPh sb="42" eb="44">
      <t>カサイ</t>
    </rPh>
    <rPh sb="46" eb="47">
      <t>ケン</t>
    </rPh>
    <rPh sb="48" eb="49">
      <t>ドウ</t>
    </rPh>
    <rPh sb="51" eb="52">
      <t>ケン</t>
    </rPh>
    <rPh sb="52" eb="53">
      <t>ゾウ</t>
    </rPh>
    <rPh sb="55" eb="57">
      <t>シャリョウ</t>
    </rPh>
    <rPh sb="57" eb="59">
      <t>カサイ</t>
    </rPh>
    <rPh sb="61" eb="62">
      <t>ケン</t>
    </rPh>
    <rPh sb="63" eb="64">
      <t>ドウ</t>
    </rPh>
    <rPh sb="65" eb="66">
      <t>ケン</t>
    </rPh>
    <rPh sb="66" eb="67">
      <t>ゾウ</t>
    </rPh>
    <rPh sb="71" eb="72">
      <t>タ</t>
    </rPh>
    <rPh sb="73" eb="75">
      <t>カサイ</t>
    </rPh>
    <rPh sb="78" eb="79">
      <t>ケン</t>
    </rPh>
    <rPh sb="80" eb="81">
      <t>ドウ</t>
    </rPh>
    <rPh sb="83" eb="84">
      <t>ケン</t>
    </rPh>
    <rPh sb="84" eb="85">
      <t>ゾウ</t>
    </rPh>
    <rPh sb="91" eb="92">
      <t>ダイ</t>
    </rPh>
    <rPh sb="93" eb="94">
      <t>ズ</t>
    </rPh>
    <phoneticPr fontId="2"/>
  </si>
  <si>
    <t>　令和元年中の出火件数を月別にみると、１月から４月にかけて多く発生している。　　　　　　　　　　　　　　　　　これは、火気を取り扱う機会が多くなることや、空気が乾燥することが影響していると思われる。［第５図］                                  　　　　　　　　　　　　　　　　　　　　　　　　　　　　　　　　　　　</t>
    <rPh sb="1" eb="3">
      <t>レイワ</t>
    </rPh>
    <rPh sb="3" eb="4">
      <t>ガン</t>
    </rPh>
    <rPh sb="7" eb="9">
      <t>シュッカ</t>
    </rPh>
    <rPh sb="9" eb="11">
      <t>ケンスウ</t>
    </rPh>
    <rPh sb="12" eb="14">
      <t>ツキベツ</t>
    </rPh>
    <rPh sb="20" eb="21">
      <t>ガツ</t>
    </rPh>
    <rPh sb="24" eb="25">
      <t>ガツ</t>
    </rPh>
    <rPh sb="29" eb="30">
      <t>オオ</t>
    </rPh>
    <rPh sb="31" eb="33">
      <t>ハッセイ</t>
    </rPh>
    <rPh sb="59" eb="61">
      <t>カキ</t>
    </rPh>
    <rPh sb="62" eb="63">
      <t>ト</t>
    </rPh>
    <rPh sb="64" eb="65">
      <t>アツカ</t>
    </rPh>
    <rPh sb="66" eb="68">
      <t>キカイ</t>
    </rPh>
    <rPh sb="69" eb="70">
      <t>オオ</t>
    </rPh>
    <rPh sb="77" eb="79">
      <t>クウキ</t>
    </rPh>
    <rPh sb="80" eb="82">
      <t>カンソウ</t>
    </rPh>
    <rPh sb="87" eb="89">
      <t>エイキョウ</t>
    </rPh>
    <rPh sb="94" eb="95">
      <t>オモ</t>
    </rPh>
    <rPh sb="100" eb="101">
      <t>ダイ</t>
    </rPh>
    <rPh sb="102" eb="103">
      <t>ズ</t>
    </rPh>
    <phoneticPr fontId="2"/>
  </si>
  <si>
    <t>　令和元年中の出火件数を時間別にみると、11時から12時にかけて多く発生している。［第７図］                     　　　　　　　　　　　　　　　　　　　　　　　　　　　　　　　　　　　</t>
    <rPh sb="1" eb="3">
      <t>レイワ</t>
    </rPh>
    <rPh sb="3" eb="4">
      <t>ガン</t>
    </rPh>
    <rPh sb="7" eb="9">
      <t>シュッカ</t>
    </rPh>
    <rPh sb="9" eb="11">
      <t>ケンスウ</t>
    </rPh>
    <rPh sb="22" eb="23">
      <t>ジ</t>
    </rPh>
    <rPh sb="27" eb="28">
      <t>ジ</t>
    </rPh>
    <rPh sb="32" eb="33">
      <t>オオ</t>
    </rPh>
    <rPh sb="34" eb="36">
      <t>ハッセイ</t>
    </rPh>
    <rPh sb="42" eb="43">
      <t>ダイ</t>
    </rPh>
    <rPh sb="44" eb="45">
      <t>ズ</t>
    </rPh>
    <phoneticPr fontId="2"/>
  </si>
  <si>
    <t>74.6㎡</t>
  </si>
  <si>
    <t>42.8㎡</t>
  </si>
  <si>
    <t>※　人口：平成31年1月1日現在</t>
    <rPh sb="2" eb="4">
      <t>ジンコウ</t>
    </rPh>
    <rPh sb="5" eb="7">
      <t>ヘイセイ</t>
    </rPh>
    <rPh sb="9" eb="10">
      <t>ネン</t>
    </rPh>
    <rPh sb="11" eb="12">
      <t>ガツ</t>
    </rPh>
    <rPh sb="13" eb="14">
      <t>ニチ</t>
    </rPh>
    <rPh sb="14" eb="16">
      <t>ゲンザイ</t>
    </rPh>
    <phoneticPr fontId="2"/>
  </si>
  <si>
    <t>1,323万円</t>
    <rPh sb="5" eb="7">
      <t>マンエン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</si>
  <si>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</si>
  <si>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6,365万円2千円</t>
    <rPh sb="5" eb="6">
      <t>マン</t>
    </rPh>
    <rPh sb="6" eb="7">
      <t>エン</t>
    </rPh>
    <rPh sb="8" eb="10">
      <t>センエン</t>
    </rPh>
    <phoneticPr fontId="2"/>
  </si>
  <si>
    <t>0.69棟</t>
    <rPh sb="4" eb="5">
      <t>トウ</t>
    </rPh>
    <phoneticPr fontId="2"/>
  </si>
  <si>
    <t>47.7㎡</t>
    <phoneticPr fontId="2"/>
  </si>
  <si>
    <t>1.0世帯</t>
    <rPh sb="3" eb="5">
      <t>セタイ</t>
    </rPh>
    <phoneticPr fontId="2"/>
  </si>
  <si>
    <t>99.4㎡</t>
    <phoneticPr fontId="2"/>
  </si>
  <si>
    <t>0.48世帯</t>
    <rPh sb="4" eb="6">
      <t>セタイ</t>
    </rPh>
    <phoneticPr fontId="2"/>
  </si>
  <si>
    <t>R1</t>
    <phoneticPr fontId="2"/>
  </si>
  <si>
    <r>
      <t>　</t>
    </r>
    <r>
      <rPr>
        <sz val="11"/>
        <rFont val="ＭＳ 明朝"/>
        <family val="1"/>
        <charset val="128"/>
      </rPr>
      <t>令和元年中の出火件数759件の出火原因を分類すると、たき火、たばこ、こんろによるものが138件（前年比15件増）で全体の18.1％を占めている。［第9図］</t>
    </r>
    <r>
      <rPr>
        <sz val="11"/>
        <color rgb="FFFF0000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なお、放火及び放火の疑いによるものが80件発生しており、出火原因の10.5％を占めている状況である。</t>
    </r>
    <rPh sb="1" eb="3">
      <t>レイワ</t>
    </rPh>
    <rPh sb="3" eb="4">
      <t>ガン</t>
    </rPh>
    <rPh sb="7" eb="9">
      <t>シュッカ</t>
    </rPh>
    <rPh sb="9" eb="11">
      <t>ケンスウ</t>
    </rPh>
    <rPh sb="15" eb="17">
      <t>シュッカ</t>
    </rPh>
    <rPh sb="17" eb="19">
      <t>ゲンイン</t>
    </rPh>
    <rPh sb="20" eb="22">
      <t>ブンルイ</t>
    </rPh>
    <rPh sb="28" eb="29">
      <t>ビ</t>
    </rPh>
    <rPh sb="48" eb="51">
      <t>ゼンネンヒ</t>
    </rPh>
    <rPh sb="54" eb="55">
      <t>ゲン</t>
    </rPh>
    <rPh sb="55" eb="56">
      <t>ゾウ</t>
    </rPh>
    <rPh sb="57" eb="59">
      <t>ゼンタイ</t>
    </rPh>
    <rPh sb="66" eb="67">
      <t>シ</t>
    </rPh>
    <rPh sb="73" eb="74">
      <t>ダイ</t>
    </rPh>
    <rPh sb="75" eb="76">
      <t>ズ</t>
    </rPh>
    <rPh sb="82" eb="84">
      <t>ホウカ</t>
    </rPh>
    <rPh sb="84" eb="85">
      <t>オヨ</t>
    </rPh>
    <rPh sb="86" eb="88">
      <t>ホウカ</t>
    </rPh>
    <rPh sb="89" eb="90">
      <t>ウタガ</t>
    </rPh>
    <rPh sb="100" eb="102">
      <t>ハッセイ</t>
    </rPh>
    <rPh sb="107" eb="109">
      <t>シュッカ</t>
    </rPh>
    <rPh sb="109" eb="111">
      <t>ゲンイン</t>
    </rPh>
    <rPh sb="118" eb="119">
      <t>シ</t>
    </rPh>
    <rPh sb="123" eb="125">
      <t>ジョウキョウ</t>
    </rPh>
    <phoneticPr fontId="2"/>
  </si>
  <si>
    <r>
      <t>　</t>
    </r>
    <r>
      <rPr>
        <sz val="11"/>
        <rFont val="ＭＳ 明朝"/>
        <family val="1"/>
        <charset val="128"/>
      </rPr>
      <t>令和元年中の火災発生状況は、出火件数759件（前年比123件増）、損害額48億3,118万円（同31億5,014万円増）、死者30人（同１人増）、負傷者76人（同13人減）である。
  過去10年間における火災の平均を見ると、出火件数808件、損害額21億9,300万円、死者38名、負傷者97名となっている。［第1～3図］</t>
    </r>
    <rPh sb="1" eb="3">
      <t>レイワ</t>
    </rPh>
    <rPh sb="3" eb="4">
      <t>ガン</t>
    </rPh>
    <rPh sb="31" eb="32">
      <t>ゾウ</t>
    </rPh>
    <rPh sb="39" eb="40">
      <t>オク</t>
    </rPh>
    <rPh sb="45" eb="47">
      <t>マンエン</t>
    </rPh>
    <rPh sb="48" eb="49">
      <t>ドウ</t>
    </rPh>
    <rPh sb="51" eb="52">
      <t>オク</t>
    </rPh>
    <rPh sb="57" eb="59">
      <t>マンエン</t>
    </rPh>
    <rPh sb="59" eb="60">
      <t>ゾウ</t>
    </rPh>
    <rPh sb="62" eb="64">
      <t>シシャ</t>
    </rPh>
    <rPh sb="66" eb="67">
      <t>ニン</t>
    </rPh>
    <rPh sb="68" eb="69">
      <t>ドウ</t>
    </rPh>
    <rPh sb="70" eb="71">
      <t>ニン</t>
    </rPh>
    <rPh sb="71" eb="72">
      <t>ゾウ</t>
    </rPh>
    <rPh sb="74" eb="77">
      <t>フショウシャ</t>
    </rPh>
    <rPh sb="79" eb="80">
      <t>ニン</t>
    </rPh>
    <rPh sb="81" eb="82">
      <t>ドウ</t>
    </rPh>
    <rPh sb="84" eb="85">
      <t>ニン</t>
    </rPh>
    <rPh sb="85" eb="86">
      <t>ゲン</t>
    </rPh>
    <rPh sb="94" eb="96">
      <t>カコ</t>
    </rPh>
    <rPh sb="98" eb="100">
      <t>ネンカン</t>
    </rPh>
    <rPh sb="104" eb="106">
      <t>カサイ</t>
    </rPh>
    <rPh sb="107" eb="109">
      <t>ヘイキン</t>
    </rPh>
    <rPh sb="110" eb="111">
      <t>ミ</t>
    </rPh>
    <rPh sb="114" eb="116">
      <t>シュッカ</t>
    </rPh>
    <rPh sb="116" eb="118">
      <t>ケンスウ</t>
    </rPh>
    <rPh sb="121" eb="122">
      <t>ケン</t>
    </rPh>
    <rPh sb="123" eb="126">
      <t>ソンガイガク</t>
    </rPh>
    <rPh sb="128" eb="129">
      <t>オク</t>
    </rPh>
    <rPh sb="134" eb="135">
      <t>マン</t>
    </rPh>
    <rPh sb="135" eb="136">
      <t>エン</t>
    </rPh>
    <rPh sb="137" eb="139">
      <t>シシャ</t>
    </rPh>
    <rPh sb="141" eb="142">
      <t>メイ</t>
    </rPh>
    <rPh sb="143" eb="146">
      <t>フショウシャ</t>
    </rPh>
    <rPh sb="148" eb="149">
      <t>メイ</t>
    </rPh>
    <rPh sb="157" eb="158">
      <t>ダイ</t>
    </rPh>
    <rPh sb="161" eb="162">
      <t>ズ</t>
    </rPh>
    <phoneticPr fontId="2"/>
  </si>
  <si>
    <r>
      <rPr>
        <sz val="11"/>
        <rFont val="ＭＳ 明朝"/>
        <family val="1"/>
        <charset val="128"/>
      </rPr>
      <t>焼損棟数は531棟、前年に比べ26棟の減少である。</t>
    </r>
    <r>
      <rPr>
        <sz val="11"/>
        <color theme="1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 xml:space="preserve">り災世帯数は366世帯、前年に比べ51世帯の増加である。
建物焼損床面積は、36,277㎡、前年に比べ9,035㎡の増加である。 </t>
    </r>
    <r>
      <rPr>
        <sz val="11"/>
        <color theme="1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林野焼損面積は、2,071aで、前年に比べ1,455aの増加である。［第8図］　</t>
    </r>
    <r>
      <rPr>
        <sz val="11"/>
        <color theme="1"/>
        <rFont val="ＭＳ 明朝"/>
        <family val="1"/>
        <charset val="128"/>
      </rPr>
      <t>　　　　　　　　　　　　　　　　　　　　　　　　　　　　　　　　　　　　　　　　　　　　　　　　　　　　　　　　　　　　　　　　　　　　　　　　</t>
    </r>
    <r>
      <rPr>
        <sz val="11"/>
        <rFont val="ＭＳ 明朝"/>
        <family val="1"/>
        <charset val="128"/>
      </rPr>
      <t>損害額は、48億3,118万円で、前年に比べ31億5,104万円増加である。</t>
    </r>
    <r>
      <rPr>
        <sz val="11"/>
        <color rgb="FFFF0000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これを、1日あたり1件あたり及び県民1人あたりで見ると、下表のとおりになる。</t>
    </r>
    <rPh sb="0" eb="1">
      <t>ヤ</t>
    </rPh>
    <rPh sb="1" eb="2">
      <t>ソン</t>
    </rPh>
    <rPh sb="8" eb="9">
      <t>ムネ</t>
    </rPh>
    <rPh sb="10" eb="12">
      <t>ゼンネン</t>
    </rPh>
    <rPh sb="13" eb="14">
      <t>クラ</t>
    </rPh>
    <rPh sb="17" eb="18">
      <t>ムネ</t>
    </rPh>
    <rPh sb="19" eb="21">
      <t>ゲンショウ</t>
    </rPh>
    <rPh sb="48" eb="50">
      <t>ゾウカ</t>
    </rPh>
    <rPh sb="55" eb="57">
      <t>タテモノ</t>
    </rPh>
    <rPh sb="57" eb="59">
      <t>ショウソン</t>
    </rPh>
    <rPh sb="59" eb="60">
      <t>ユカ</t>
    </rPh>
    <rPh sb="60" eb="62">
      <t>メンセキ</t>
    </rPh>
    <rPh sb="84" eb="86">
      <t>ゾウカ</t>
    </rPh>
    <rPh sb="92" eb="94">
      <t>リンヤ</t>
    </rPh>
    <rPh sb="94" eb="96">
      <t>ショウソン</t>
    </rPh>
    <rPh sb="96" eb="98">
      <t>メンセキ</t>
    </rPh>
    <rPh sb="120" eb="122">
      <t>ゾウカ</t>
    </rPh>
    <rPh sb="127" eb="128">
      <t>ダイ</t>
    </rPh>
    <rPh sb="129" eb="130">
      <t>ズ</t>
    </rPh>
    <rPh sb="204" eb="207">
      <t>ソンガイガク</t>
    </rPh>
    <rPh sb="228" eb="229">
      <t>オク</t>
    </rPh>
    <rPh sb="236" eb="238">
      <t>ゾウカ</t>
    </rPh>
    <rPh sb="248" eb="249">
      <t>ニチ</t>
    </rPh>
    <rPh sb="253" eb="254">
      <t>ケン</t>
    </rPh>
    <rPh sb="257" eb="258">
      <t>オヨ</t>
    </rPh>
    <rPh sb="259" eb="261">
      <t>ケンミン</t>
    </rPh>
    <rPh sb="262" eb="263">
      <t>ニン</t>
    </rPh>
    <rPh sb="267" eb="268">
      <t>ミ</t>
    </rPh>
    <rPh sb="271" eb="273">
      <t>カヒョウ</t>
    </rPh>
    <phoneticPr fontId="2"/>
  </si>
  <si>
    <r>
      <t>　</t>
    </r>
    <r>
      <rPr>
        <sz val="11"/>
        <rFont val="ＭＳ 明朝"/>
        <family val="1"/>
        <charset val="128"/>
      </rPr>
      <t>令和元年中の出火率(人口1万人あたりの出火件数)は、3.9であり、前年より0.7高くなっている。</t>
    </r>
    <r>
      <rPr>
        <sz val="11"/>
        <color rgb="FFFF0000"/>
        <rFont val="ＭＳ 明朝"/>
        <family val="1"/>
        <charset val="128"/>
      </rPr>
      <t xml:space="preserve">                                   　　　　　　　　　　　　　　　　　　　　　　　　　　　　　　　　　　　　　　
</t>
    </r>
    <r>
      <rPr>
        <sz val="11"/>
        <rFont val="ＭＳ 明朝"/>
        <family val="1"/>
        <charset val="128"/>
      </rPr>
      <t>　また、死者発生率(人口10万人あたりの死者数)は、1.53であり、前年より0.07高くなっている。</t>
    </r>
    <rPh sb="1" eb="3">
      <t>レイワ</t>
    </rPh>
    <rPh sb="3" eb="4">
      <t>ガン</t>
    </rPh>
    <rPh sb="7" eb="9">
      <t>シュッカ</t>
    </rPh>
    <rPh sb="9" eb="10">
      <t>リツ</t>
    </rPh>
    <rPh sb="11" eb="13">
      <t>ジンコウ</t>
    </rPh>
    <rPh sb="14" eb="16">
      <t>マンニン</t>
    </rPh>
    <rPh sb="20" eb="22">
      <t>シュッカ</t>
    </rPh>
    <rPh sb="22" eb="24">
      <t>ケンスウ</t>
    </rPh>
    <rPh sb="34" eb="36">
      <t>ゼンネン</t>
    </rPh>
    <rPh sb="41" eb="42">
      <t>タカ</t>
    </rPh>
    <rPh sb="127" eb="129">
      <t>シシャ</t>
    </rPh>
    <rPh sb="129" eb="132">
      <t>ハッセイリツ</t>
    </rPh>
    <rPh sb="143" eb="146">
      <t>シシャスウ</t>
    </rPh>
    <rPh sb="157" eb="159">
      <t>ゼンネン</t>
    </rPh>
    <rPh sb="165" eb="166">
      <t>タカ</t>
    </rPh>
    <phoneticPr fontId="2"/>
  </si>
  <si>
    <r>
      <t>　</t>
    </r>
    <r>
      <rPr>
        <sz val="11"/>
        <rFont val="ＭＳ 明朝"/>
        <family val="1"/>
        <charset val="128"/>
      </rPr>
      <t>令和元年中に火災により発生した死者は、30名で前年より１名増となっている。                                   　　　　　　　　　　　　　　　　　　　　　　
　死因別に見ると、放火自殺8人（前年増減なし）、逃げ遅れ8人（同3人減）、着衣着火3人（同1人減）、放火自殺者の巻添え等0人（同増減なし）、その他11人（同1人減）となっている。［第10図］［第11図］　　　　　　　　　　　　　　　　　　　　　　　　　　　　　　　　　　　　　　　　　　　　　　　
　年齢別に見ると、70代、80代の逃げ遅れによる死者が多く占めている。［第10図］</t>
    </r>
    <rPh sb="1" eb="3">
      <t>レイワ</t>
    </rPh>
    <rPh sb="3" eb="4">
      <t>ガン</t>
    </rPh>
    <rPh sb="30" eb="31">
      <t>ゾウ</t>
    </rPh>
    <rPh sb="112" eb="114">
      <t>ゼンネン</t>
    </rPh>
    <rPh sb="114" eb="116">
      <t>ゾウゲン</t>
    </rPh>
    <rPh sb="127" eb="128">
      <t>オナ</t>
    </rPh>
    <rPh sb="130" eb="131">
      <t>ゲン</t>
    </rPh>
    <rPh sb="142" eb="143">
      <t>ニン</t>
    </rPh>
    <rPh sb="143" eb="144">
      <t>ゲン</t>
    </rPh>
    <rPh sb="160" eb="161">
      <t>ゾウ</t>
    </rPh>
    <rPh sb="161" eb="162">
      <t>ゲン</t>
    </rPh>
    <rPh sb="256" eb="257">
      <t>ダイ</t>
    </rPh>
    <rPh sb="260" eb="261">
      <t>ダイ</t>
    </rPh>
    <rPh sb="262" eb="263">
      <t>ニ</t>
    </rPh>
    <rPh sb="264" eb="265">
      <t>オク</t>
    </rPh>
    <phoneticPr fontId="2"/>
  </si>
  <si>
    <t>平成31年～令和元年：5件あります。</t>
    <rPh sb="0" eb="2">
      <t>ヘイセイ</t>
    </rPh>
    <rPh sb="4" eb="5">
      <t>ネン</t>
    </rPh>
    <rPh sb="6" eb="8">
      <t>レイワ</t>
    </rPh>
    <rPh sb="8" eb="10">
      <t>ガンネン</t>
    </rPh>
    <rPh sb="12" eb="13">
      <t>ケン</t>
    </rPh>
    <phoneticPr fontId="2"/>
  </si>
  <si>
    <t>H31.1.28</t>
    <phoneticPr fontId="2"/>
  </si>
  <si>
    <t>倉庫</t>
    <rPh sb="0" eb="2">
      <t>ソウコ</t>
    </rPh>
    <phoneticPr fontId="2"/>
  </si>
  <si>
    <t>栃木市西方町</t>
    <rPh sb="0" eb="3">
      <t>トチギシ</t>
    </rPh>
    <rPh sb="3" eb="5">
      <t>ニシカタ</t>
    </rPh>
    <rPh sb="5" eb="6">
      <t>チョウ</t>
    </rPh>
    <phoneticPr fontId="2"/>
  </si>
  <si>
    <t>－</t>
    <phoneticPr fontId="2"/>
  </si>
  <si>
    <t>不明</t>
    <rPh sb="0" eb="2">
      <t>フメイ</t>
    </rPh>
    <phoneticPr fontId="2"/>
  </si>
  <si>
    <t>R1.7.17</t>
    <phoneticPr fontId="2"/>
  </si>
  <si>
    <t>栃木市大平町</t>
    <rPh sb="0" eb="3">
      <t>トチギシ</t>
    </rPh>
    <rPh sb="3" eb="6">
      <t>オオヒラマチ</t>
    </rPh>
    <phoneticPr fontId="2"/>
  </si>
  <si>
    <t>工場</t>
    <rPh sb="0" eb="2">
      <t>コウジョウ</t>
    </rPh>
    <phoneticPr fontId="2"/>
  </si>
  <si>
    <t>自然発火</t>
    <rPh sb="0" eb="2">
      <t>シゼン</t>
    </rPh>
    <rPh sb="2" eb="4">
      <t>ハッカ</t>
    </rPh>
    <phoneticPr fontId="2"/>
  </si>
  <si>
    <t>R1.8.15</t>
    <phoneticPr fontId="2"/>
  </si>
  <si>
    <t>R1.9.22</t>
    <phoneticPr fontId="2"/>
  </si>
  <si>
    <t>真岡市鬼怒ヶ丘</t>
    <rPh sb="0" eb="3">
      <t>モオカシ</t>
    </rPh>
    <rPh sb="3" eb="7">
      <t>キヌガオカ</t>
    </rPh>
    <phoneticPr fontId="2"/>
  </si>
  <si>
    <t>乾燥機</t>
    <rPh sb="0" eb="3">
      <t>カンソウキ</t>
    </rPh>
    <phoneticPr fontId="2"/>
  </si>
  <si>
    <t>R1.12.26</t>
    <phoneticPr fontId="2"/>
  </si>
  <si>
    <t>さくら市</t>
    <rPh sb="3" eb="4">
      <t>シ</t>
    </rPh>
    <phoneticPr fontId="2"/>
  </si>
  <si>
    <t>(消防救急担当の熊倉さんにお願いしました。）</t>
    <rPh sb="1" eb="3">
      <t>ショウボウ</t>
    </rPh>
    <rPh sb="3" eb="5">
      <t>キュウキュウ</t>
    </rPh>
    <rPh sb="5" eb="7">
      <t>タントウ</t>
    </rPh>
    <rPh sb="8" eb="10">
      <t>クマクラ</t>
    </rPh>
    <rPh sb="14" eb="15">
      <t>ネガ</t>
    </rPh>
    <phoneticPr fontId="2"/>
  </si>
  <si>
    <t>※人口はH31.1.1現在（平成30年度震災対策現況調査より）</t>
    <rPh sb="1" eb="3">
      <t>ジンコウ</t>
    </rPh>
    <rPh sb="11" eb="13">
      <t>ゲンザイ</t>
    </rPh>
    <rPh sb="14" eb="16">
      <t>ヘイセイ</t>
    </rPh>
    <rPh sb="18" eb="20">
      <t>ネンド</t>
    </rPh>
    <rPh sb="20" eb="22">
      <t>シンサイ</t>
    </rPh>
    <rPh sb="22" eb="24">
      <t>タイサク</t>
    </rPh>
    <rPh sb="24" eb="26">
      <t>ゲンキョウ</t>
    </rPh>
    <rPh sb="26" eb="28">
      <t>チョウサ</t>
    </rPh>
    <phoneticPr fontId="2"/>
  </si>
  <si>
    <t>2,444円</t>
    <rPh sb="5" eb="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</si>
</sst>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#,##0_);[Red]\(#,##0\)"/>
    <numFmt numFmtId="177" formatCode="#,##0.0_);[Red]\(#,##0.0\)"/>
    <numFmt numFmtId="178" formatCode="0.00_);[Red]\(0.00\)"/>
    <numFmt numFmtId="179" formatCode="#,##0_ "/>
    <numFmt numFmtId="180" formatCode="0.0_ "/>
    <numFmt numFmtId="181" formatCode="0.0%"/>
    <numFmt numFmtId="182" formatCode="0_ "/>
    <numFmt numFmtId="183" formatCode="#,##0_ ;[Red]\-#,##0\ "/>
    <numFmt numFmtId="184" formatCode="#,##0.00_);[Red]\(#,##0.00\)"/>
    <numFmt numFmtId="185" formatCode="[$-411]ge\.\ m\.d"/>
    <numFmt numFmtId="186" formatCode="[$-411]ge\.\ m\.\ d"/>
    <numFmt numFmtId="187" formatCode="[$-411]ge\.m\.\ d"/>
    <numFmt numFmtId="188" formatCode="[$-411]ge\.\ \ m\.\ d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明朝"/>
      <family val="1"/>
      <charset val="128"/>
    </font>
    <font>
      <b/>
      <sz val="20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36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rgb="FF0070C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b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theme="5" tint="0.59996337778862885"/>
      </left>
      <right style="thick">
        <color theme="5" tint="0.59996337778862885"/>
      </right>
      <top style="thick">
        <color theme="5" tint="0.59996337778862885"/>
      </top>
      <bottom style="thick">
        <color theme="5" tint="0.59996337778862885"/>
      </bottom>
      <diagonal/>
    </border>
    <border>
      <left/>
      <right style="thick">
        <color theme="5" tint="0.59996337778862885"/>
      </right>
      <top style="thick">
        <color theme="5" tint="0.59996337778862885"/>
      </top>
      <bottom/>
      <diagonal/>
    </border>
    <border>
      <left/>
      <right style="thick">
        <color theme="5" tint="0.59996337778862885"/>
      </right>
      <top style="dotted">
        <color theme="5" tint="0.59996337778862885"/>
      </top>
      <bottom style="dotted">
        <color theme="5" tint="0.59996337778862885"/>
      </bottom>
      <diagonal/>
    </border>
    <border>
      <left/>
      <right style="thick">
        <color theme="5" tint="0.59996337778862885"/>
      </right>
      <top/>
      <bottom/>
      <diagonal/>
    </border>
    <border>
      <left/>
      <right style="thick">
        <color theme="5" tint="0.59996337778862885"/>
      </right>
      <top/>
      <bottom style="thick">
        <color theme="5" tint="0.59996337778862885"/>
      </bottom>
      <diagonal/>
    </border>
    <border>
      <left/>
      <right/>
      <top style="dotted">
        <color theme="5" tint="0.59996337778862885"/>
      </top>
      <bottom style="dotted">
        <color theme="5" tint="0.59996337778862885"/>
      </bottom>
      <diagonal/>
    </border>
    <border>
      <left/>
      <right/>
      <top style="dotted">
        <color theme="5" tint="0.59996337778862885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9" fillId="0" borderId="0"/>
  </cellStyleXfs>
  <cellXfs count="680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0" applyNumberForma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0" fillId="0" borderId="0" xfId="0" applyBorder="1" applyAlignment="1">
      <alignment horizontal="distributed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4" fillId="0" borderId="0" xfId="0" applyNumberFormat="1" applyFont="1" applyBorder="1" applyAlignment="1">
      <alignment vertical="center"/>
    </xf>
    <xf numFmtId="176" fontId="4" fillId="0" borderId="0" xfId="0" applyNumberFormat="1" applyFont="1" applyBorder="1">
      <alignment vertical="center"/>
    </xf>
    <xf numFmtId="177" fontId="4" fillId="0" borderId="0" xfId="0" applyNumberFormat="1" applyFont="1" applyBorder="1">
      <alignment vertical="center"/>
    </xf>
    <xf numFmtId="3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shrinkToFit="1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176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3" fillId="0" borderId="0" xfId="3" applyFont="1" applyBorder="1">
      <alignment vertical="center"/>
    </xf>
    <xf numFmtId="0" fontId="3" fillId="0" borderId="0" xfId="3" applyFont="1">
      <alignment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3" fillId="0" borderId="0" xfId="0" applyNumberFormat="1" applyFont="1" applyAlignment="1">
      <alignment vertical="top" wrapText="1"/>
    </xf>
    <xf numFmtId="38" fontId="0" fillId="0" borderId="0" xfId="2" applyFont="1" applyFill="1" applyBorder="1" applyAlignment="1">
      <alignment vertical="center" shrinkToFit="1"/>
    </xf>
    <xf numFmtId="38" fontId="0" fillId="0" borderId="0" xfId="2" applyFont="1" applyFill="1" applyBorder="1">
      <alignment vertical="center"/>
    </xf>
    <xf numFmtId="0" fontId="3" fillId="0" borderId="0" xfId="0" applyFont="1" applyBorder="1">
      <alignment vertical="center"/>
    </xf>
    <xf numFmtId="38" fontId="3" fillId="0" borderId="0" xfId="0" applyNumberFormat="1" applyFont="1" applyBorder="1">
      <alignment vertical="center"/>
    </xf>
    <xf numFmtId="183" fontId="3" fillId="0" borderId="0" xfId="0" applyNumberFormat="1" applyFont="1">
      <alignment vertical="center"/>
    </xf>
    <xf numFmtId="56" fontId="0" fillId="0" borderId="0" xfId="0" applyNumberFormat="1" applyFill="1">
      <alignment vertical="center"/>
    </xf>
    <xf numFmtId="0" fontId="4" fillId="0" borderId="0" xfId="0" applyFont="1" applyFill="1">
      <alignment vertical="center"/>
    </xf>
    <xf numFmtId="178" fontId="3" fillId="0" borderId="0" xfId="0" applyNumberFormat="1" applyFont="1">
      <alignment vertical="center"/>
    </xf>
    <xf numFmtId="0" fontId="7" fillId="0" borderId="0" xfId="0" applyFont="1" applyBorder="1">
      <alignment vertical="center"/>
    </xf>
    <xf numFmtId="38" fontId="7" fillId="0" borderId="0" xfId="2" applyFont="1">
      <alignment vertical="center"/>
    </xf>
    <xf numFmtId="38" fontId="4" fillId="0" borderId="0" xfId="2" applyFont="1">
      <alignment vertical="center"/>
    </xf>
    <xf numFmtId="38" fontId="7" fillId="0" borderId="0" xfId="2" applyFont="1" applyAlignment="1">
      <alignment horizontal="center" vertical="center"/>
    </xf>
    <xf numFmtId="38" fontId="4" fillId="0" borderId="0" xfId="2" applyFont="1" applyBorder="1">
      <alignment vertical="center"/>
    </xf>
    <xf numFmtId="38" fontId="7" fillId="0" borderId="0" xfId="2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0" applyNumberFormat="1" applyFont="1">
      <alignment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>
      <alignment vertical="center"/>
    </xf>
    <xf numFmtId="0" fontId="1" fillId="0" borderId="0" xfId="0" applyFont="1">
      <alignment vertical="center"/>
    </xf>
    <xf numFmtId="3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9" fontId="4" fillId="0" borderId="0" xfId="0" applyNumberFormat="1" applyFont="1" applyBorder="1">
      <alignment vertical="center"/>
    </xf>
    <xf numFmtId="0" fontId="14" fillId="0" borderId="0" xfId="0" applyFont="1" applyAlignment="1">
      <alignment vertical="center"/>
    </xf>
    <xf numFmtId="38" fontId="8" fillId="0" borderId="0" xfId="2" applyFont="1">
      <alignment vertical="center"/>
    </xf>
    <xf numFmtId="0" fontId="8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9" fontId="3" fillId="0" borderId="0" xfId="0" applyNumberFormat="1" applyFont="1">
      <alignment vertical="center"/>
    </xf>
    <xf numFmtId="0" fontId="3" fillId="0" borderId="0" xfId="3" applyFont="1" applyBorder="1" applyAlignment="1">
      <alignment vertical="center" wrapText="1"/>
    </xf>
    <xf numFmtId="182" fontId="3" fillId="0" borderId="0" xfId="0" applyNumberFormat="1" applyFont="1">
      <alignment vertical="center"/>
    </xf>
    <xf numFmtId="3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vertical="center"/>
    </xf>
    <xf numFmtId="38" fontId="7" fillId="0" borderId="0" xfId="2" applyFont="1" applyAlignment="1">
      <alignment vertical="center" shrinkToFit="1"/>
    </xf>
    <xf numFmtId="0" fontId="15" fillId="0" borderId="0" xfId="0" applyFont="1" applyAlignment="1">
      <alignment vertical="top" wrapText="1"/>
    </xf>
    <xf numFmtId="0" fontId="16" fillId="0" borderId="0" xfId="0" applyFo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horizontal="right"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4" xfId="0" applyFont="1" applyBorder="1" applyAlignment="1">
      <alignment horizontal="right" vertical="center"/>
    </xf>
    <xf numFmtId="0" fontId="16" fillId="0" borderId="7" xfId="0" applyFont="1" applyBorder="1">
      <alignment vertical="center"/>
    </xf>
    <xf numFmtId="0" fontId="16" fillId="0" borderId="8" xfId="0" applyFont="1" applyBorder="1" applyAlignment="1">
      <alignment horizontal="right" vertical="center"/>
    </xf>
    <xf numFmtId="176" fontId="16" fillId="0" borderId="9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176" fontId="16" fillId="0" borderId="9" xfId="0" applyNumberFormat="1" applyFont="1" applyBorder="1" applyAlignment="1">
      <alignment vertical="center"/>
    </xf>
    <xf numFmtId="176" fontId="16" fillId="0" borderId="10" xfId="0" applyNumberFormat="1" applyFont="1" applyBorder="1" applyAlignment="1">
      <alignment vertical="center"/>
    </xf>
    <xf numFmtId="0" fontId="19" fillId="0" borderId="3" xfId="0" applyFont="1" applyBorder="1">
      <alignment vertical="center"/>
    </xf>
    <xf numFmtId="0" fontId="19" fillId="0" borderId="4" xfId="0" applyFont="1" applyBorder="1" applyAlignment="1">
      <alignment horizontal="right" vertical="center"/>
    </xf>
    <xf numFmtId="176" fontId="16" fillId="0" borderId="10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right" vertical="center"/>
    </xf>
    <xf numFmtId="0" fontId="16" fillId="0" borderId="11" xfId="0" applyFont="1" applyBorder="1" applyAlignment="1">
      <alignment vertical="center"/>
    </xf>
    <xf numFmtId="0" fontId="16" fillId="0" borderId="12" xfId="0" applyFont="1" applyBorder="1" applyAlignment="1">
      <alignment horizontal="right" vertical="center"/>
    </xf>
    <xf numFmtId="0" fontId="16" fillId="0" borderId="11" xfId="0" applyFont="1" applyBorder="1">
      <alignment vertical="center"/>
    </xf>
    <xf numFmtId="38" fontId="3" fillId="0" borderId="0" xfId="2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101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3" xfId="0" applyFont="1" applyBorder="1" applyAlignment="1">
      <alignment horizontal="right" vertical="center"/>
    </xf>
    <xf numFmtId="0" fontId="16" fillId="0" borderId="0" xfId="0" applyFont="1" applyBorder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14" xfId="0" applyFont="1" applyBorder="1">
      <alignment vertical="center"/>
    </xf>
    <xf numFmtId="0" fontId="16" fillId="0" borderId="14" xfId="0" applyFont="1" applyBorder="1" applyAlignment="1">
      <alignment horizontal="right" vertical="center"/>
    </xf>
    <xf numFmtId="180" fontId="3" fillId="0" borderId="102" xfId="0" applyNumberFormat="1" applyFont="1" applyFill="1" applyBorder="1">
      <alignment vertical="center"/>
    </xf>
    <xf numFmtId="180" fontId="3" fillId="0" borderId="103" xfId="0" applyNumberFormat="1" applyFont="1" applyFill="1" applyBorder="1">
      <alignment vertical="center"/>
    </xf>
    <xf numFmtId="0" fontId="3" fillId="0" borderId="104" xfId="0" applyFont="1" applyFill="1" applyBorder="1">
      <alignment vertical="center"/>
    </xf>
    <xf numFmtId="0" fontId="3" fillId="0" borderId="105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3" fontId="0" fillId="0" borderId="0" xfId="0" applyNumberFormat="1" applyFont="1">
      <alignment vertical="center"/>
    </xf>
    <xf numFmtId="38" fontId="1" fillId="0" borderId="0" xfId="2" applyFont="1" applyBorder="1" applyAlignment="1">
      <alignment vertical="center" shrinkToFit="1"/>
    </xf>
    <xf numFmtId="0" fontId="0" fillId="0" borderId="0" xfId="0" applyFont="1" applyFill="1" applyBorder="1" applyAlignment="1">
      <alignment horizontal="distributed" vertical="center" wrapText="1"/>
    </xf>
    <xf numFmtId="0" fontId="0" fillId="0" borderId="0" xfId="0" applyFont="1" applyBorder="1" applyAlignment="1">
      <alignment vertical="center" shrinkToFit="1"/>
    </xf>
    <xf numFmtId="0" fontId="0" fillId="0" borderId="0" xfId="0" applyFont="1" applyBorder="1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0" fillId="3" borderId="0" xfId="0" applyFill="1">
      <alignment vertical="center"/>
    </xf>
    <xf numFmtId="181" fontId="3" fillId="0" borderId="1" xfId="1" applyNumberFormat="1" applyFont="1" applyBorder="1" applyAlignment="1">
      <alignment vertical="center"/>
    </xf>
    <xf numFmtId="181" fontId="3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16" xfId="0" applyFont="1" applyBorder="1">
      <alignment vertical="center"/>
    </xf>
    <xf numFmtId="0" fontId="27" fillId="0" borderId="0" xfId="0" applyFont="1">
      <alignment vertical="center"/>
    </xf>
    <xf numFmtId="176" fontId="28" fillId="0" borderId="0" xfId="0" applyNumberFormat="1" applyFont="1" applyBorder="1">
      <alignment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78" fontId="27" fillId="0" borderId="0" xfId="0" applyNumberFormat="1" applyFont="1">
      <alignment vertical="center"/>
    </xf>
    <xf numFmtId="177" fontId="27" fillId="0" borderId="0" xfId="0" applyNumberFormat="1" applyFont="1">
      <alignment vertical="center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center" vertical="top" wrapText="1"/>
    </xf>
    <xf numFmtId="176" fontId="27" fillId="0" borderId="0" xfId="0" applyNumberFormat="1" applyFont="1">
      <alignment vertical="center"/>
    </xf>
    <xf numFmtId="0" fontId="27" fillId="0" borderId="0" xfId="0" applyFont="1" applyBorder="1">
      <alignment vertical="center"/>
    </xf>
    <xf numFmtId="0" fontId="30" fillId="0" borderId="3" xfId="0" applyFont="1" applyBorder="1">
      <alignment vertical="center"/>
    </xf>
    <xf numFmtId="0" fontId="30" fillId="0" borderId="4" xfId="0" applyFont="1" applyBorder="1" applyAlignment="1">
      <alignment horizontal="right" vertical="center"/>
    </xf>
    <xf numFmtId="0" fontId="30" fillId="0" borderId="5" xfId="0" applyFont="1" applyBorder="1">
      <alignment vertical="center"/>
    </xf>
    <xf numFmtId="0" fontId="30" fillId="0" borderId="6" xfId="0" applyFont="1" applyBorder="1" applyAlignment="1">
      <alignment horizontal="right" vertical="center"/>
    </xf>
    <xf numFmtId="0" fontId="30" fillId="0" borderId="11" xfId="0" applyFont="1" applyBorder="1">
      <alignment vertical="center"/>
    </xf>
    <xf numFmtId="0" fontId="30" fillId="0" borderId="12" xfId="0" applyFont="1" applyBorder="1" applyAlignment="1">
      <alignment horizontal="right" vertical="center"/>
    </xf>
    <xf numFmtId="0" fontId="30" fillId="0" borderId="7" xfId="0" applyFont="1" applyBorder="1">
      <alignment vertical="center"/>
    </xf>
    <xf numFmtId="0" fontId="30" fillId="0" borderId="8" xfId="0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ont="1" applyFill="1">
      <alignment vertical="center"/>
    </xf>
    <xf numFmtId="0" fontId="16" fillId="0" borderId="6" xfId="0" applyFont="1" applyBorder="1" applyAlignment="1">
      <alignment horizontal="right" vertical="center"/>
    </xf>
    <xf numFmtId="0" fontId="16" fillId="0" borderId="32" xfId="0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5" xfId="0" applyFont="1" applyBorder="1">
      <alignment vertical="center"/>
    </xf>
    <xf numFmtId="0" fontId="32" fillId="0" borderId="0" xfId="0" applyFont="1">
      <alignment vertical="center"/>
    </xf>
    <xf numFmtId="0" fontId="16" fillId="0" borderId="6" xfId="0" applyFont="1" applyBorder="1" applyAlignment="1">
      <alignment horizontal="right" vertical="center"/>
    </xf>
    <xf numFmtId="0" fontId="16" fillId="0" borderId="3" xfId="0" applyFont="1" applyFill="1" applyBorder="1">
      <alignment vertical="center"/>
    </xf>
    <xf numFmtId="0" fontId="16" fillId="0" borderId="4" xfId="0" applyFont="1" applyFill="1" applyBorder="1" applyAlignment="1">
      <alignment horizontal="right" vertical="center"/>
    </xf>
    <xf numFmtId="0" fontId="16" fillId="0" borderId="5" xfId="0" applyFont="1" applyFill="1" applyBorder="1">
      <alignment vertical="center"/>
    </xf>
    <xf numFmtId="0" fontId="16" fillId="0" borderId="6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81" fontId="24" fillId="0" borderId="0" xfId="1" applyNumberFormat="1" applyFont="1">
      <alignment vertical="center"/>
    </xf>
    <xf numFmtId="176" fontId="33" fillId="0" borderId="20" xfId="0" applyNumberFormat="1" applyFont="1" applyBorder="1" applyAlignment="1">
      <alignment horizontal="center" vertical="center"/>
    </xf>
    <xf numFmtId="176" fontId="33" fillId="3" borderId="10" xfId="0" applyNumberFormat="1" applyFont="1" applyFill="1" applyBorder="1" applyAlignment="1">
      <alignment vertical="center"/>
    </xf>
    <xf numFmtId="176" fontId="33" fillId="3" borderId="1" xfId="0" applyNumberFormat="1" applyFont="1" applyFill="1" applyBorder="1" applyAlignment="1">
      <alignment vertical="center"/>
    </xf>
    <xf numFmtId="176" fontId="33" fillId="3" borderId="9" xfId="0" applyNumberFormat="1" applyFont="1" applyFill="1" applyBorder="1" applyAlignment="1">
      <alignment vertical="center"/>
    </xf>
    <xf numFmtId="176" fontId="33" fillId="3" borderId="17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vertical="top" wrapText="1"/>
    </xf>
    <xf numFmtId="38" fontId="34" fillId="0" borderId="0" xfId="2" applyFont="1">
      <alignment vertical="center"/>
    </xf>
    <xf numFmtId="38" fontId="25" fillId="0" borderId="0" xfId="2" applyFont="1">
      <alignment vertical="center"/>
    </xf>
    <xf numFmtId="0" fontId="25" fillId="0" borderId="0" xfId="0" applyFont="1">
      <alignment vertical="center"/>
    </xf>
    <xf numFmtId="0" fontId="37" fillId="0" borderId="32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16" fillId="0" borderId="6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5" fillId="0" borderId="1" xfId="0" applyFont="1" applyBorder="1" applyAlignment="1">
      <alignment vertical="center" shrinkToFit="1"/>
    </xf>
    <xf numFmtId="0" fontId="15" fillId="0" borderId="34" xfId="0" applyFont="1" applyBorder="1" applyAlignment="1">
      <alignment vertical="center" shrinkToFit="1"/>
    </xf>
    <xf numFmtId="0" fontId="6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15" fillId="0" borderId="37" xfId="0" applyFont="1" applyFill="1" applyBorder="1" applyAlignment="1">
      <alignment vertical="center" wrapText="1" shrinkToFit="1"/>
    </xf>
    <xf numFmtId="0" fontId="15" fillId="0" borderId="40" xfId="0" applyFont="1" applyBorder="1" applyAlignment="1">
      <alignment vertical="center" shrinkToFit="1"/>
    </xf>
    <xf numFmtId="0" fontId="15" fillId="0" borderId="47" xfId="0" applyFont="1" applyBorder="1" applyAlignment="1">
      <alignment vertical="center" shrinkToFit="1"/>
    </xf>
    <xf numFmtId="0" fontId="15" fillId="0" borderId="42" xfId="0" applyFont="1" applyFill="1" applyBorder="1" applyAlignment="1">
      <alignment vertical="center" shrinkToFit="1"/>
    </xf>
    <xf numFmtId="0" fontId="15" fillId="0" borderId="43" xfId="0" applyFont="1" applyFill="1" applyBorder="1" applyAlignment="1">
      <alignment vertical="center" shrinkToFit="1"/>
    </xf>
    <xf numFmtId="0" fontId="15" fillId="0" borderId="15" xfId="0" applyFont="1" applyBorder="1" applyAlignment="1">
      <alignment vertical="center" shrinkToFit="1"/>
    </xf>
    <xf numFmtId="0" fontId="15" fillId="0" borderId="26" xfId="0" applyFont="1" applyBorder="1" applyAlignment="1">
      <alignment vertical="center" shrinkToFit="1"/>
    </xf>
    <xf numFmtId="0" fontId="15" fillId="0" borderId="53" xfId="0" applyFont="1" applyBorder="1" applyAlignment="1">
      <alignment vertical="center" shrinkToFit="1"/>
    </xf>
    <xf numFmtId="0" fontId="15" fillId="0" borderId="49" xfId="0" applyFont="1" applyBorder="1" applyAlignment="1">
      <alignment vertical="center" shrinkToFit="1"/>
    </xf>
    <xf numFmtId="0" fontId="15" fillId="0" borderId="35" xfId="0" applyFont="1" applyBorder="1" applyAlignment="1">
      <alignment vertical="center" shrinkToFit="1"/>
    </xf>
    <xf numFmtId="0" fontId="15" fillId="0" borderId="40" xfId="0" applyFont="1" applyBorder="1" applyAlignment="1">
      <alignment vertical="center" wrapText="1" shrinkToFit="1"/>
    </xf>
    <xf numFmtId="0" fontId="15" fillId="0" borderId="41" xfId="0" applyFont="1" applyBorder="1" applyAlignment="1">
      <alignment vertical="center" shrinkToFit="1"/>
    </xf>
    <xf numFmtId="0" fontId="15" fillId="0" borderId="1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28" xfId="0" applyFont="1" applyBorder="1">
      <alignment vertical="center"/>
    </xf>
    <xf numFmtId="0" fontId="15" fillId="0" borderId="34" xfId="0" applyFont="1" applyBorder="1">
      <alignment vertical="center"/>
    </xf>
    <xf numFmtId="0" fontId="15" fillId="0" borderId="35" xfId="0" applyFont="1" applyBorder="1">
      <alignment vertical="center"/>
    </xf>
    <xf numFmtId="0" fontId="15" fillId="0" borderId="37" xfId="0" applyFont="1" applyBorder="1" applyAlignment="1">
      <alignment vertical="center" wrapText="1" shrinkToFit="1"/>
    </xf>
    <xf numFmtId="0" fontId="15" fillId="0" borderId="48" xfId="0" applyFont="1" applyBorder="1" applyAlignment="1">
      <alignment vertical="center" shrinkToFit="1"/>
    </xf>
    <xf numFmtId="0" fontId="15" fillId="0" borderId="42" xfId="0" applyFont="1" applyBorder="1" applyAlignment="1">
      <alignment vertical="center" shrinkToFit="1"/>
    </xf>
    <xf numFmtId="0" fontId="15" fillId="0" borderId="46" xfId="0" applyFont="1" applyBorder="1" applyAlignment="1">
      <alignment vertical="center" shrinkToFit="1"/>
    </xf>
    <xf numFmtId="0" fontId="15" fillId="0" borderId="43" xfId="0" applyFont="1" applyBorder="1" applyAlignment="1">
      <alignment vertical="center" shrinkToFit="1"/>
    </xf>
    <xf numFmtId="38" fontId="15" fillId="0" borderId="42" xfId="0" applyNumberFormat="1" applyFont="1" applyBorder="1">
      <alignment vertical="center"/>
    </xf>
    <xf numFmtId="38" fontId="15" fillId="0" borderId="1" xfId="0" applyNumberFormat="1" applyFont="1" applyBorder="1">
      <alignment vertical="center"/>
    </xf>
    <xf numFmtId="38" fontId="15" fillId="0" borderId="26" xfId="0" applyNumberFormat="1" applyFont="1" applyBorder="1">
      <alignment vertical="center"/>
    </xf>
    <xf numFmtId="38" fontId="15" fillId="0" borderId="46" xfId="0" applyNumberFormat="1" applyFont="1" applyBorder="1">
      <alignment vertical="center"/>
    </xf>
    <xf numFmtId="38" fontId="15" fillId="0" borderId="9" xfId="0" applyNumberFormat="1" applyFont="1" applyBorder="1">
      <alignment vertical="center"/>
    </xf>
    <xf numFmtId="38" fontId="15" fillId="0" borderId="28" xfId="0" applyNumberFormat="1" applyFont="1" applyBorder="1">
      <alignment vertical="center"/>
    </xf>
    <xf numFmtId="38" fontId="15" fillId="0" borderId="43" xfId="0" applyNumberFormat="1" applyFont="1" applyBorder="1">
      <alignment vertical="center"/>
    </xf>
    <xf numFmtId="38" fontId="15" fillId="0" borderId="34" xfId="0" applyNumberFormat="1" applyFont="1" applyBorder="1">
      <alignment vertical="center"/>
    </xf>
    <xf numFmtId="38" fontId="15" fillId="0" borderId="35" xfId="0" applyNumberFormat="1" applyFont="1" applyBorder="1">
      <alignment vertical="center"/>
    </xf>
    <xf numFmtId="38" fontId="15" fillId="0" borderId="54" xfId="0" applyNumberFormat="1" applyFont="1" applyBorder="1" applyAlignment="1">
      <alignment vertical="center" wrapText="1" shrinkToFit="1"/>
    </xf>
    <xf numFmtId="38" fontId="15" fillId="0" borderId="55" xfId="0" applyNumberFormat="1" applyFont="1" applyBorder="1" applyAlignment="1">
      <alignment vertical="center" shrinkToFit="1"/>
    </xf>
    <xf numFmtId="38" fontId="15" fillId="0" borderId="56" xfId="0" applyNumberFormat="1" applyFont="1" applyBorder="1" applyAlignment="1">
      <alignment vertical="center" shrinkToFit="1"/>
    </xf>
    <xf numFmtId="38" fontId="15" fillId="0" borderId="23" xfId="0" applyNumberFormat="1" applyFont="1" applyBorder="1" applyAlignment="1">
      <alignment vertical="center" shrinkToFit="1"/>
    </xf>
    <xf numFmtId="38" fontId="15" fillId="0" borderId="26" xfId="0" applyNumberFormat="1" applyFont="1" applyBorder="1" applyAlignment="1">
      <alignment vertical="center" shrinkToFit="1"/>
    </xf>
    <xf numFmtId="38" fontId="15" fillId="0" borderId="35" xfId="0" applyNumberFormat="1" applyFont="1" applyBorder="1" applyAlignment="1">
      <alignment vertical="center" shrinkToFit="1"/>
    </xf>
    <xf numFmtId="0" fontId="15" fillId="0" borderId="1" xfId="0" applyFont="1" applyFill="1" applyBorder="1" applyAlignment="1">
      <alignment horizontal="center" vertical="center" wrapText="1"/>
    </xf>
    <xf numFmtId="38" fontId="15" fillId="0" borderId="40" xfId="0" applyNumberFormat="1" applyFont="1" applyBorder="1" applyAlignment="1">
      <alignment vertical="center" shrinkToFit="1"/>
    </xf>
    <xf numFmtId="38" fontId="15" fillId="0" borderId="57" xfId="0" applyNumberFormat="1" applyFont="1" applyBorder="1" applyAlignment="1">
      <alignment vertical="center" shrinkToFit="1"/>
    </xf>
    <xf numFmtId="38" fontId="15" fillId="0" borderId="41" xfId="0" applyNumberFormat="1" applyFont="1" applyBorder="1" applyAlignment="1">
      <alignment vertical="center" shrinkToFit="1"/>
    </xf>
    <xf numFmtId="0" fontId="0" fillId="0" borderId="0" xfId="0" applyFont="1" applyFill="1">
      <alignment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38" fontId="15" fillId="0" borderId="37" xfId="0" applyNumberFormat="1" applyFont="1" applyBorder="1" applyAlignment="1">
      <alignment vertical="center" wrapText="1" shrinkToFit="1"/>
    </xf>
    <xf numFmtId="0" fontId="3" fillId="0" borderId="0" xfId="0" applyFont="1" applyAlignment="1">
      <alignment horizontal="center" vertical="center"/>
    </xf>
    <xf numFmtId="176" fontId="15" fillId="0" borderId="18" xfId="0" applyNumberFormat="1" applyFont="1" applyBorder="1" applyAlignment="1">
      <alignment horizontal="center" vertical="center"/>
    </xf>
    <xf numFmtId="176" fontId="15" fillId="0" borderId="19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distributed" vertical="center" shrinkToFit="1"/>
    </xf>
    <xf numFmtId="176" fontId="15" fillId="0" borderId="6" xfId="0" applyNumberFormat="1" applyFont="1" applyFill="1" applyBorder="1" applyAlignment="1">
      <alignment vertical="center"/>
    </xf>
    <xf numFmtId="0" fontId="15" fillId="0" borderId="24" xfId="0" applyFont="1" applyBorder="1" applyAlignment="1">
      <alignment horizontal="distributed" vertical="center" shrinkToFit="1"/>
    </xf>
    <xf numFmtId="176" fontId="15" fillId="0" borderId="25" xfId="0" applyNumberFormat="1" applyFont="1" applyFill="1" applyBorder="1" applyAlignment="1">
      <alignment vertical="center"/>
    </xf>
    <xf numFmtId="0" fontId="15" fillId="0" borderId="27" xfId="0" applyFont="1" applyBorder="1" applyAlignment="1">
      <alignment horizontal="distributed" vertical="center" shrinkToFit="1"/>
    </xf>
    <xf numFmtId="176" fontId="15" fillId="0" borderId="4" xfId="0" applyNumberFormat="1" applyFont="1" applyFill="1" applyBorder="1" applyAlignment="1">
      <alignment vertical="center"/>
    </xf>
    <xf numFmtId="176" fontId="15" fillId="0" borderId="29" xfId="0" applyNumberFormat="1" applyFont="1" applyFill="1" applyBorder="1" applyAlignment="1">
      <alignment horizontal="distributed" vertical="center"/>
    </xf>
    <xf numFmtId="176" fontId="15" fillId="0" borderId="30" xfId="0" applyNumberFormat="1" applyFont="1" applyFill="1" applyBorder="1" applyAlignment="1">
      <alignment horizontal="right" vertical="center"/>
    </xf>
    <xf numFmtId="176" fontId="15" fillId="0" borderId="20" xfId="0" applyNumberFormat="1" applyFont="1" applyBorder="1" applyAlignment="1">
      <alignment horizontal="center" vertical="center"/>
    </xf>
    <xf numFmtId="176" fontId="15" fillId="0" borderId="10" xfId="0" applyNumberFormat="1" applyFont="1" applyFill="1" applyBorder="1" applyAlignment="1">
      <alignment vertical="center"/>
    </xf>
    <xf numFmtId="176" fontId="15" fillId="0" borderId="1" xfId="0" applyNumberFormat="1" applyFont="1" applyFill="1" applyBorder="1" applyAlignment="1">
      <alignment vertical="center"/>
    </xf>
    <xf numFmtId="176" fontId="15" fillId="0" borderId="9" xfId="0" applyNumberFormat="1" applyFont="1" applyFill="1" applyBorder="1" applyAlignment="1">
      <alignment vertical="center"/>
    </xf>
    <xf numFmtId="176" fontId="15" fillId="0" borderId="17" xfId="0" applyNumberFormat="1" applyFont="1" applyFill="1" applyBorder="1" applyAlignment="1">
      <alignment horizontal="right" vertical="center"/>
    </xf>
    <xf numFmtId="178" fontId="4" fillId="0" borderId="0" xfId="0" applyNumberFormat="1" applyFont="1" applyBorder="1">
      <alignment vertical="center"/>
    </xf>
    <xf numFmtId="176" fontId="15" fillId="0" borderId="17" xfId="0" applyNumberFormat="1" applyFont="1" applyFill="1" applyBorder="1" applyAlignment="1">
      <alignment vertical="center"/>
    </xf>
    <xf numFmtId="177" fontId="15" fillId="0" borderId="20" xfId="0" applyNumberFormat="1" applyFont="1" applyBorder="1" applyAlignment="1">
      <alignment horizontal="center" vertical="center"/>
    </xf>
    <xf numFmtId="178" fontId="15" fillId="0" borderId="21" xfId="0" applyNumberFormat="1" applyFont="1" applyBorder="1" applyAlignment="1">
      <alignment horizontal="center" vertical="center"/>
    </xf>
    <xf numFmtId="177" fontId="15" fillId="0" borderId="10" xfId="0" applyNumberFormat="1" applyFont="1" applyFill="1" applyBorder="1" applyAlignment="1">
      <alignment vertical="center"/>
    </xf>
    <xf numFmtId="184" fontId="15" fillId="0" borderId="23" xfId="0" applyNumberFormat="1" applyFont="1" applyFill="1" applyBorder="1" applyAlignment="1">
      <alignment vertical="center"/>
    </xf>
    <xf numFmtId="177" fontId="15" fillId="0" borderId="1" xfId="0" applyNumberFormat="1" applyFont="1" applyFill="1" applyBorder="1" applyAlignment="1">
      <alignment vertical="center"/>
    </xf>
    <xf numFmtId="184" fontId="15" fillId="0" borderId="26" xfId="0" applyNumberFormat="1" applyFont="1" applyFill="1" applyBorder="1" applyAlignment="1">
      <alignment vertical="center"/>
    </xf>
    <xf numFmtId="177" fontId="15" fillId="0" borderId="9" xfId="0" applyNumberFormat="1" applyFont="1" applyFill="1" applyBorder="1" applyAlignment="1">
      <alignment vertical="center"/>
    </xf>
    <xf numFmtId="184" fontId="15" fillId="0" borderId="28" xfId="0" applyNumberFormat="1" applyFont="1" applyFill="1" applyBorder="1" applyAlignment="1">
      <alignment vertical="center"/>
    </xf>
    <xf numFmtId="177" fontId="15" fillId="0" borderId="17" xfId="0" applyNumberFormat="1" applyFont="1" applyFill="1" applyBorder="1" applyAlignment="1">
      <alignment vertical="center"/>
    </xf>
    <xf numFmtId="178" fontId="15" fillId="0" borderId="31" xfId="0" applyNumberFormat="1" applyFont="1" applyFill="1" applyBorder="1" applyAlignment="1">
      <alignment vertical="center"/>
    </xf>
    <xf numFmtId="38" fontId="15" fillId="0" borderId="25" xfId="0" applyNumberFormat="1" applyFont="1" applyBorder="1">
      <alignment vertical="center"/>
    </xf>
    <xf numFmtId="38" fontId="15" fillId="0" borderId="45" xfId="0" applyNumberFormat="1" applyFont="1" applyBorder="1">
      <alignment vertical="center"/>
    </xf>
    <xf numFmtId="38" fontId="6" fillId="0" borderId="0" xfId="2" applyFont="1" applyFill="1" applyAlignment="1">
      <alignment vertical="center"/>
    </xf>
    <xf numFmtId="38" fontId="7" fillId="0" borderId="0" xfId="2" applyFont="1" applyFill="1">
      <alignment vertical="center"/>
    </xf>
    <xf numFmtId="38" fontId="15" fillId="0" borderId="36" xfId="2" applyFont="1" applyFill="1" applyBorder="1" applyAlignment="1">
      <alignment horizontal="center" vertical="center"/>
    </xf>
    <xf numFmtId="38" fontId="15" fillId="0" borderId="25" xfId="2" applyFont="1" applyFill="1" applyBorder="1" applyAlignment="1">
      <alignment horizontal="center" vertical="center"/>
    </xf>
    <xf numFmtId="38" fontId="15" fillId="0" borderId="1" xfId="2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38" xfId="0" applyNumberFormat="1" applyFont="1" applyBorder="1">
      <alignment vertical="center"/>
    </xf>
    <xf numFmtId="38" fontId="15" fillId="0" borderId="39" xfId="0" applyNumberFormat="1" applyFont="1" applyBorder="1">
      <alignment vertical="center"/>
    </xf>
    <xf numFmtId="38" fontId="15" fillId="0" borderId="40" xfId="0" applyNumberFormat="1" applyFont="1" applyBorder="1">
      <alignment vertical="center"/>
    </xf>
    <xf numFmtId="38" fontId="15" fillId="0" borderId="41" xfId="0" applyNumberFormat="1" applyFont="1" applyBorder="1">
      <alignment vertical="center"/>
    </xf>
    <xf numFmtId="38" fontId="15" fillId="0" borderId="36" xfId="0" applyNumberFormat="1" applyFont="1" applyBorder="1">
      <alignment vertical="center"/>
    </xf>
    <xf numFmtId="38" fontId="15" fillId="0" borderId="44" xfId="0" applyNumberFormat="1" applyFont="1" applyBorder="1">
      <alignment vertical="center"/>
    </xf>
    <xf numFmtId="38" fontId="4" fillId="0" borderId="0" xfId="2" applyFont="1" applyFill="1">
      <alignment vertical="center"/>
    </xf>
    <xf numFmtId="38" fontId="15" fillId="0" borderId="48" xfId="0" applyNumberFormat="1" applyFont="1" applyBorder="1">
      <alignment vertical="center"/>
    </xf>
    <xf numFmtId="38" fontId="15" fillId="0" borderId="6" xfId="0" applyNumberFormat="1" applyFont="1" applyBorder="1">
      <alignment vertical="center"/>
    </xf>
    <xf numFmtId="38" fontId="15" fillId="0" borderId="10" xfId="0" applyNumberFormat="1" applyFont="1" applyBorder="1">
      <alignment vertical="center"/>
    </xf>
    <xf numFmtId="38" fontId="15" fillId="0" borderId="5" xfId="0" applyNumberFormat="1" applyFont="1" applyBorder="1">
      <alignment vertical="center"/>
    </xf>
    <xf numFmtId="38" fontId="15" fillId="0" borderId="15" xfId="0" applyNumberFormat="1" applyFont="1" applyBorder="1">
      <alignment vertical="center"/>
    </xf>
    <xf numFmtId="38" fontId="15" fillId="0" borderId="42" xfId="0" applyNumberFormat="1" applyFont="1" applyFill="1" applyBorder="1">
      <alignment vertical="center"/>
    </xf>
    <xf numFmtId="38" fontId="15" fillId="0" borderId="1" xfId="0" applyNumberFormat="1" applyFont="1" applyFill="1" applyBorder="1">
      <alignment vertical="center"/>
    </xf>
    <xf numFmtId="38" fontId="15" fillId="0" borderId="15" xfId="0" applyNumberFormat="1" applyFont="1" applyFill="1" applyBorder="1">
      <alignment vertical="center"/>
    </xf>
    <xf numFmtId="38" fontId="15" fillId="0" borderId="49" xfId="0" applyNumberFormat="1" applyFont="1" applyBorder="1">
      <alignment vertical="center"/>
    </xf>
    <xf numFmtId="38" fontId="6" fillId="0" borderId="0" xfId="2" applyFont="1" applyAlignment="1">
      <alignment vertical="center"/>
    </xf>
    <xf numFmtId="38" fontId="15" fillId="0" borderId="46" xfId="2" applyFont="1" applyFill="1" applyBorder="1" applyAlignment="1">
      <alignment horizontal="center" vertical="center"/>
    </xf>
    <xf numFmtId="38" fontId="15" fillId="0" borderId="9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37" xfId="0" applyNumberFormat="1" applyFont="1" applyBorder="1" applyAlignment="1">
      <alignment vertical="center" wrapText="1"/>
    </xf>
    <xf numFmtId="38" fontId="15" fillId="0" borderId="47" xfId="0" applyNumberFormat="1" applyFont="1" applyBorder="1">
      <alignment vertical="center"/>
    </xf>
    <xf numFmtId="38" fontId="15" fillId="0" borderId="37" xfId="0" applyNumberFormat="1" applyFont="1" applyBorder="1">
      <alignment vertical="center"/>
    </xf>
    <xf numFmtId="38" fontId="15" fillId="0" borderId="23" xfId="0" applyNumberFormat="1" applyFont="1" applyBorder="1">
      <alignment vertical="center"/>
    </xf>
    <xf numFmtId="38" fontId="15" fillId="0" borderId="26" xfId="0" applyNumberFormat="1" applyFont="1" applyFill="1" applyBorder="1">
      <alignment vertical="center"/>
    </xf>
    <xf numFmtId="38" fontId="15" fillId="0" borderId="28" xfId="2" applyFont="1" applyFill="1" applyBorder="1" applyAlignment="1">
      <alignment horizontal="center" vertical="center"/>
    </xf>
    <xf numFmtId="38" fontId="15" fillId="0" borderId="25" xfId="0" applyNumberFormat="1" applyFont="1" applyFill="1" applyBorder="1">
      <alignment vertical="center"/>
    </xf>
    <xf numFmtId="38" fontId="15" fillId="0" borderId="4" xfId="2" applyFont="1" applyFill="1" applyBorder="1" applyAlignment="1">
      <alignment horizontal="center" vertical="center"/>
    </xf>
    <xf numFmtId="38" fontId="15" fillId="0" borderId="15" xfId="2" applyFont="1" applyFill="1" applyBorder="1" applyAlignment="1">
      <alignment horizontal="center" vertical="center"/>
    </xf>
    <xf numFmtId="38" fontId="15" fillId="0" borderId="37" xfId="0" applyNumberFormat="1" applyFont="1" applyFill="1" applyBorder="1" applyAlignment="1">
      <alignment vertical="center" wrapText="1" shrinkToFit="1"/>
    </xf>
    <xf numFmtId="38" fontId="15" fillId="0" borderId="42" xfId="0" applyNumberFormat="1" applyFont="1" applyFill="1" applyBorder="1" applyAlignment="1">
      <alignment vertical="center" shrinkToFit="1"/>
    </xf>
    <xf numFmtId="38" fontId="15" fillId="0" borderId="43" xfId="0" applyNumberFormat="1" applyFont="1" applyFill="1" applyBorder="1" applyAlignment="1">
      <alignment vertical="center" shrinkToFit="1"/>
    </xf>
    <xf numFmtId="38" fontId="15" fillId="0" borderId="50" xfId="0" applyNumberFormat="1" applyFont="1" applyBorder="1">
      <alignment vertical="center"/>
    </xf>
    <xf numFmtId="38" fontId="15" fillId="0" borderId="51" xfId="0" applyNumberFormat="1" applyFont="1" applyBorder="1">
      <alignment vertical="center"/>
    </xf>
    <xf numFmtId="38" fontId="15" fillId="0" borderId="52" xfId="0" applyNumberFormat="1" applyFont="1" applyBorder="1">
      <alignment vertical="center"/>
    </xf>
    <xf numFmtId="38" fontId="15" fillId="0" borderId="25" xfId="0" applyNumberFormat="1" applyFont="1" applyBorder="1" applyAlignment="1">
      <alignment vertical="center" shrinkToFit="1"/>
    </xf>
    <xf numFmtId="38" fontId="15" fillId="0" borderId="45" xfId="0" applyNumberFormat="1" applyFont="1" applyBorder="1" applyAlignment="1">
      <alignment vertical="center" shrinkToFit="1"/>
    </xf>
    <xf numFmtId="38" fontId="15" fillId="0" borderId="39" xfId="0" applyNumberFormat="1" applyFont="1" applyBorder="1" applyAlignment="1">
      <alignment vertical="center" shrinkToFit="1"/>
    </xf>
    <xf numFmtId="38" fontId="15" fillId="0" borderId="42" xfId="0" applyNumberFormat="1" applyFont="1" applyBorder="1" applyAlignment="1">
      <alignment vertical="center" shrinkToFit="1"/>
    </xf>
    <xf numFmtId="38" fontId="15" fillId="0" borderId="1" xfId="0" applyNumberFormat="1" applyFont="1" applyBorder="1" applyAlignment="1">
      <alignment vertical="center" shrinkToFit="1"/>
    </xf>
    <xf numFmtId="38" fontId="15" fillId="0" borderId="43" xfId="0" applyNumberFormat="1" applyFont="1" applyBorder="1" applyAlignment="1">
      <alignment vertical="center" shrinkToFit="1"/>
    </xf>
    <xf numFmtId="38" fontId="15" fillId="0" borderId="34" xfId="0" applyNumberFormat="1" applyFont="1" applyBorder="1" applyAlignment="1">
      <alignment vertical="center" shrinkToFit="1"/>
    </xf>
    <xf numFmtId="38" fontId="15" fillId="0" borderId="42" xfId="2" applyFont="1" applyFill="1" applyBorder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38" fontId="1" fillId="0" borderId="0" xfId="2" applyFont="1" applyAlignment="1"/>
    <xf numFmtId="182" fontId="3" fillId="2" borderId="0" xfId="0" applyNumberFormat="1" applyFont="1" applyFill="1">
      <alignment vertical="center"/>
    </xf>
    <xf numFmtId="182" fontId="3" fillId="2" borderId="106" xfId="0" applyNumberFormat="1" applyFont="1" applyFill="1" applyBorder="1">
      <alignment vertical="center"/>
    </xf>
    <xf numFmtId="182" fontId="3" fillId="2" borderId="107" xfId="0" applyNumberFormat="1" applyFont="1" applyFill="1" applyBorder="1">
      <alignment vertical="center"/>
    </xf>
    <xf numFmtId="179" fontId="40" fillId="0" borderId="97" xfId="4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6" fillId="4" borderId="3" xfId="0" applyFont="1" applyFill="1" applyBorder="1">
      <alignment vertical="center"/>
    </xf>
    <xf numFmtId="0" fontId="16" fillId="4" borderId="4" xfId="0" applyFont="1" applyFill="1" applyBorder="1" applyAlignment="1">
      <alignment horizontal="right" vertical="center"/>
    </xf>
    <xf numFmtId="0" fontId="16" fillId="4" borderId="0" xfId="0" applyFont="1" applyFill="1">
      <alignment vertical="center"/>
    </xf>
    <xf numFmtId="0" fontId="16" fillId="4" borderId="5" xfId="0" applyFont="1" applyFill="1" applyBorder="1">
      <alignment vertical="center"/>
    </xf>
    <xf numFmtId="0" fontId="16" fillId="4" borderId="6" xfId="0" applyFont="1" applyFill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1" fillId="0" borderId="0" xfId="3" applyFont="1" applyAlignment="1">
      <alignment horizontal="center" vertical="center"/>
    </xf>
    <xf numFmtId="0" fontId="9" fillId="0" borderId="0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27" fillId="0" borderId="0" xfId="0" applyFont="1" applyAlignment="1">
      <alignment horizontal="left" vertical="top" wrapText="1" indent="2"/>
    </xf>
    <xf numFmtId="0" fontId="5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left" vertical="center" wrapText="1"/>
    </xf>
    <xf numFmtId="0" fontId="3" fillId="0" borderId="65" xfId="0" applyFont="1" applyBorder="1" applyAlignment="1">
      <alignment horizontal="right" vertical="center"/>
    </xf>
    <xf numFmtId="0" fontId="3" fillId="0" borderId="66" xfId="0" applyFont="1" applyBorder="1" applyAlignment="1">
      <alignment horizontal="right" vertical="center"/>
    </xf>
    <xf numFmtId="0" fontId="3" fillId="0" borderId="67" xfId="0" applyFont="1" applyBorder="1" applyAlignment="1">
      <alignment horizontal="right" vertical="center"/>
    </xf>
    <xf numFmtId="0" fontId="3" fillId="0" borderId="60" xfId="0" applyFont="1" applyBorder="1" applyAlignment="1">
      <alignment horizontal="right" vertical="center"/>
    </xf>
    <xf numFmtId="0" fontId="3" fillId="0" borderId="61" xfId="0" applyFont="1" applyBorder="1" applyAlignment="1">
      <alignment horizontal="right" vertical="center"/>
    </xf>
    <xf numFmtId="0" fontId="3" fillId="0" borderId="62" xfId="0" applyFont="1" applyBorder="1" applyAlignment="1">
      <alignment horizontal="right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4" xfId="0" applyFont="1" applyFill="1" applyBorder="1" applyAlignment="1">
      <alignment horizontal="right" vertical="center"/>
    </xf>
    <xf numFmtId="0" fontId="3" fillId="0" borderId="73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3" fillId="0" borderId="35" xfId="0" applyFont="1" applyFill="1" applyBorder="1" applyAlignment="1">
      <alignment horizontal="right" vertical="center"/>
    </xf>
    <xf numFmtId="0" fontId="3" fillId="0" borderId="59" xfId="0" applyFont="1" applyFill="1" applyBorder="1" applyAlignment="1">
      <alignment horizontal="right" vertical="center"/>
    </xf>
    <xf numFmtId="0" fontId="3" fillId="0" borderId="72" xfId="0" applyFont="1" applyFill="1" applyBorder="1" applyAlignment="1">
      <alignment horizontal="right" vertical="center"/>
    </xf>
    <xf numFmtId="0" fontId="3" fillId="0" borderId="6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right" vertical="center"/>
    </xf>
    <xf numFmtId="0" fontId="3" fillId="0" borderId="71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74" xfId="0" applyFont="1" applyBorder="1" applyAlignment="1">
      <alignment horizontal="right" vertical="center"/>
    </xf>
    <xf numFmtId="0" fontId="3" fillId="0" borderId="75" xfId="0" applyFont="1" applyBorder="1" applyAlignment="1">
      <alignment horizontal="right" vertical="center"/>
    </xf>
    <xf numFmtId="0" fontId="3" fillId="0" borderId="76" xfId="0" applyFont="1" applyBorder="1" applyAlignment="1">
      <alignment horizontal="right" vertical="center"/>
    </xf>
    <xf numFmtId="0" fontId="38" fillId="0" borderId="58" xfId="0" applyFont="1" applyFill="1" applyBorder="1" applyAlignment="1">
      <alignment horizontal="right" vertical="center"/>
    </xf>
    <xf numFmtId="0" fontId="38" fillId="0" borderId="71" xfId="0" applyFont="1" applyFill="1" applyBorder="1" applyAlignment="1">
      <alignment horizontal="right" vertical="center"/>
    </xf>
    <xf numFmtId="0" fontId="27" fillId="0" borderId="0" xfId="0" applyFont="1" applyFill="1" applyAlignment="1">
      <alignment horizontal="left" vertical="top" wrapText="1" indent="1"/>
    </xf>
    <xf numFmtId="0" fontId="3" fillId="0" borderId="49" xfId="0" applyFont="1" applyBorder="1" applyAlignment="1">
      <alignment horizontal="right" vertical="center"/>
    </xf>
    <xf numFmtId="0" fontId="3" fillId="0" borderId="77" xfId="0" applyFont="1" applyBorder="1" applyAlignment="1">
      <alignment horizontal="right" vertical="center"/>
    </xf>
    <xf numFmtId="0" fontId="3" fillId="0" borderId="45" xfId="0" applyFont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99" xfId="0" applyBorder="1" applyAlignment="1">
      <alignment horizontal="right" vertical="center"/>
    </xf>
    <xf numFmtId="0" fontId="24" fillId="0" borderId="0" xfId="0" applyFont="1" applyFill="1" applyAlignment="1">
      <alignment horizontal="left" vertical="top" wrapText="1" inden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 shrinkToFit="1"/>
    </xf>
    <xf numFmtId="0" fontId="36" fillId="0" borderId="1" xfId="0" applyFont="1" applyBorder="1" applyAlignment="1">
      <alignment horizontal="center" vertical="center" shrinkToFit="1"/>
    </xf>
    <xf numFmtId="0" fontId="35" fillId="0" borderId="3" xfId="0" applyFont="1" applyBorder="1" applyAlignment="1">
      <alignment horizontal="center" vertical="center" shrinkToFit="1"/>
    </xf>
    <xf numFmtId="0" fontId="35" fillId="0" borderId="4" xfId="0" applyFont="1" applyBorder="1" applyAlignment="1">
      <alignment horizontal="center" vertical="center" shrinkToFit="1"/>
    </xf>
    <xf numFmtId="0" fontId="35" fillId="0" borderId="11" xfId="0" applyFont="1" applyBorder="1" applyAlignment="1">
      <alignment horizontal="center" vertical="center" shrinkToFit="1"/>
    </xf>
    <xf numFmtId="0" fontId="35" fillId="0" borderId="12" xfId="0" applyFont="1" applyBorder="1" applyAlignment="1">
      <alignment horizontal="center" vertical="center" shrinkToFit="1"/>
    </xf>
    <xf numFmtId="0" fontId="35" fillId="0" borderId="5" xfId="0" applyFont="1" applyBorder="1" applyAlignment="1">
      <alignment horizontal="center" vertical="center" shrinkToFit="1"/>
    </xf>
    <xf numFmtId="0" fontId="35" fillId="0" borderId="6" xfId="0" applyFont="1" applyBorder="1" applyAlignment="1">
      <alignment horizontal="center" vertical="center" shrinkToFi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right" vertical="center"/>
    </xf>
    <xf numFmtId="0" fontId="26" fillId="0" borderId="25" xfId="0" applyFont="1" applyBorder="1" applyAlignment="1">
      <alignment horizontal="right" vertical="center"/>
    </xf>
    <xf numFmtId="0" fontId="26" fillId="0" borderId="99" xfId="0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24" fillId="0" borderId="0" xfId="0" applyFont="1" applyFill="1" applyAlignment="1">
      <alignment horizontal="left" vertical="top" wrapText="1"/>
    </xf>
    <xf numFmtId="0" fontId="3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38" fontId="15" fillId="0" borderId="2" xfId="2" applyFont="1" applyBorder="1" applyAlignment="1">
      <alignment horizontal="center" vertical="center"/>
    </xf>
    <xf numFmtId="38" fontId="15" fillId="0" borderId="33" xfId="2" applyFont="1" applyBorder="1" applyAlignment="1">
      <alignment horizontal="center" vertical="center"/>
    </xf>
    <xf numFmtId="38" fontId="15" fillId="0" borderId="78" xfId="2" applyFont="1" applyFill="1" applyBorder="1" applyAlignment="1">
      <alignment horizontal="left" vertical="center" wrapText="1"/>
    </xf>
    <xf numFmtId="38" fontId="15" fillId="0" borderId="80" xfId="2" applyFont="1" applyFill="1" applyBorder="1" applyAlignment="1">
      <alignment horizontal="left" vertical="center" wrapText="1"/>
    </xf>
    <xf numFmtId="38" fontId="15" fillId="0" borderId="63" xfId="2" applyFont="1" applyBorder="1" applyAlignment="1">
      <alignment horizontal="center" vertical="center"/>
    </xf>
    <xf numFmtId="38" fontId="15" fillId="0" borderId="68" xfId="2" applyFont="1" applyBorder="1" applyAlignment="1">
      <alignment horizontal="center" vertical="center"/>
    </xf>
    <xf numFmtId="38" fontId="15" fillId="0" borderId="69" xfId="2" applyFont="1" applyBorder="1" applyAlignment="1">
      <alignment horizontal="center" vertical="center"/>
    </xf>
    <xf numFmtId="38" fontId="15" fillId="0" borderId="81" xfId="2" applyFont="1" applyBorder="1" applyAlignment="1">
      <alignment horizontal="center" vertical="center"/>
    </xf>
    <xf numFmtId="38" fontId="15" fillId="0" borderId="82" xfId="2" applyFont="1" applyBorder="1" applyAlignment="1">
      <alignment horizontal="center" vertical="center"/>
    </xf>
    <xf numFmtId="38" fontId="15" fillId="0" borderId="83" xfId="2" applyFont="1" applyFill="1" applyBorder="1" applyAlignment="1">
      <alignment horizontal="center" vertical="center"/>
    </xf>
    <xf numFmtId="38" fontId="15" fillId="0" borderId="51" xfId="2" applyFont="1" applyFill="1" applyBorder="1" applyAlignment="1">
      <alignment horizontal="center" vertical="center"/>
    </xf>
    <xf numFmtId="38" fontId="15" fillId="0" borderId="70" xfId="2" applyFont="1" applyBorder="1" applyAlignment="1">
      <alignment horizontal="center" vertical="center"/>
    </xf>
    <xf numFmtId="38" fontId="15" fillId="0" borderId="2" xfId="2" applyFont="1" applyBorder="1">
      <alignment vertical="center"/>
    </xf>
    <xf numFmtId="38" fontId="15" fillId="0" borderId="33" xfId="2" applyFont="1" applyBorder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6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78" xfId="0" applyFont="1" applyFill="1" applyBorder="1" applyAlignment="1">
      <alignment horizontal="left" vertical="center" wrapText="1"/>
    </xf>
    <xf numFmtId="0" fontId="15" fillId="0" borderId="80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 wrapText="1"/>
    </xf>
    <xf numFmtId="0" fontId="15" fillId="0" borderId="63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68" xfId="0" applyFont="1" applyFill="1" applyBorder="1" applyAlignment="1">
      <alignment horizontal="center" vertical="center" wrapText="1"/>
    </xf>
    <xf numFmtId="0" fontId="15" fillId="0" borderId="69" xfId="0" applyFont="1" applyFill="1" applyBorder="1" applyAlignment="1">
      <alignment horizontal="center" vertical="center" wrapText="1"/>
    </xf>
    <xf numFmtId="0" fontId="15" fillId="0" borderId="7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 indent="1"/>
    </xf>
    <xf numFmtId="0" fontId="15" fillId="0" borderId="0" xfId="0" applyFont="1" applyAlignment="1">
      <alignment horizontal="right" vertical="top" wrapText="1"/>
    </xf>
    <xf numFmtId="0" fontId="15" fillId="0" borderId="32" xfId="0" applyFont="1" applyBorder="1" applyAlignment="1">
      <alignment horizontal="right" vertical="top" wrapText="1"/>
    </xf>
    <xf numFmtId="0" fontId="16" fillId="0" borderId="84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88" xfId="0" applyFont="1" applyBorder="1" applyAlignment="1">
      <alignment horizontal="center" vertical="center"/>
    </xf>
    <xf numFmtId="0" fontId="16" fillId="0" borderId="89" xfId="0" applyFont="1" applyBorder="1" applyAlignment="1">
      <alignment horizontal="center" vertical="center"/>
    </xf>
    <xf numFmtId="0" fontId="17" fillId="0" borderId="87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left" vertical="center" shrinkToFit="1"/>
    </xf>
    <xf numFmtId="0" fontId="16" fillId="0" borderId="26" xfId="0" applyFont="1" applyBorder="1" applyAlignment="1">
      <alignment horizontal="left" vertical="center" shrinkToFit="1"/>
    </xf>
    <xf numFmtId="57" fontId="16" fillId="0" borderId="90" xfId="0" applyNumberFormat="1" applyFont="1" applyBorder="1" applyAlignment="1">
      <alignment horizontal="right" vertical="center"/>
    </xf>
    <xf numFmtId="0" fontId="15" fillId="0" borderId="13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91" xfId="0" applyFont="1" applyBorder="1">
      <alignment vertical="center"/>
    </xf>
    <xf numFmtId="0" fontId="15" fillId="0" borderId="14" xfId="0" applyFont="1" applyBorder="1">
      <alignment vertical="center"/>
    </xf>
    <xf numFmtId="0" fontId="15" fillId="0" borderId="6" xfId="0" applyFont="1" applyBorder="1">
      <alignment vertical="center"/>
    </xf>
    <xf numFmtId="0" fontId="16" fillId="0" borderId="92" xfId="0" applyFont="1" applyBorder="1" applyAlignment="1">
      <alignment horizontal="center" vertical="center"/>
    </xf>
    <xf numFmtId="0" fontId="16" fillId="0" borderId="91" xfId="0" applyFont="1" applyBorder="1" applyAlignment="1">
      <alignment horizontal="center" vertical="center"/>
    </xf>
    <xf numFmtId="57" fontId="16" fillId="0" borderId="42" xfId="0" applyNumberFormat="1" applyFont="1" applyBorder="1" applyAlignment="1">
      <alignment horizontal="right" vertical="center"/>
    </xf>
    <xf numFmtId="57" fontId="16" fillId="0" borderId="1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176" fontId="16" fillId="0" borderId="34" xfId="0" applyNumberFormat="1" applyFont="1" applyBorder="1" applyAlignment="1">
      <alignment horizontal="right" vertical="center"/>
    </xf>
    <xf numFmtId="0" fontId="16" fillId="0" borderId="34" xfId="0" applyFont="1" applyBorder="1" applyAlignment="1">
      <alignment horizontal="left" vertical="center" shrinkToFit="1"/>
    </xf>
    <xf numFmtId="0" fontId="16" fillId="0" borderId="35" xfId="0" applyFont="1" applyBorder="1" applyAlignment="1">
      <alignment horizontal="left" vertical="center" shrinkToFit="1"/>
    </xf>
    <xf numFmtId="57" fontId="16" fillId="0" borderId="43" xfId="0" applyNumberFormat="1" applyFont="1" applyBorder="1" applyAlignment="1">
      <alignment horizontal="right" vertical="center"/>
    </xf>
    <xf numFmtId="57" fontId="16" fillId="0" borderId="34" xfId="0" applyNumberFormat="1" applyFont="1" applyBorder="1" applyAlignment="1">
      <alignment horizontal="right" vertical="center"/>
    </xf>
    <xf numFmtId="176" fontId="16" fillId="0" borderId="9" xfId="0" applyNumberFormat="1" applyFont="1" applyBorder="1" applyAlignment="1">
      <alignment horizontal="right" vertical="center"/>
    </xf>
    <xf numFmtId="176" fontId="16" fillId="0" borderId="93" xfId="0" applyNumberFormat="1" applyFont="1" applyBorder="1" applyAlignment="1">
      <alignment horizontal="right" vertical="center"/>
    </xf>
    <xf numFmtId="176" fontId="16" fillId="0" borderId="10" xfId="0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57" fontId="16" fillId="0" borderId="42" xfId="0" applyNumberFormat="1" applyFont="1" applyBorder="1" applyAlignment="1">
      <alignment horizontal="right" vertical="center" wrapText="1"/>
    </xf>
    <xf numFmtId="185" fontId="16" fillId="0" borderId="42" xfId="0" applyNumberFormat="1" applyFont="1" applyBorder="1" applyAlignment="1">
      <alignment horizontal="right" vertical="center"/>
    </xf>
    <xf numFmtId="185" fontId="16" fillId="0" borderId="1" xfId="0" applyNumberFormat="1" applyFont="1" applyBorder="1" applyAlignment="1">
      <alignment horizontal="right" vertical="center"/>
    </xf>
    <xf numFmtId="186" fontId="16" fillId="0" borderId="42" xfId="0" applyNumberFormat="1" applyFont="1" applyBorder="1" applyAlignment="1">
      <alignment horizontal="right" vertical="center"/>
    </xf>
    <xf numFmtId="186" fontId="16" fillId="0" borderId="1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left" vertical="center" shrinkToFit="1"/>
    </xf>
    <xf numFmtId="0" fontId="16" fillId="0" borderId="13" xfId="0" applyFont="1" applyBorder="1" applyAlignment="1">
      <alignment horizontal="left" vertical="center" shrinkToFit="1"/>
    </xf>
    <xf numFmtId="0" fontId="16" fillId="0" borderId="94" xfId="0" applyFont="1" applyBorder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14" xfId="0" applyFont="1" applyBorder="1" applyAlignment="1">
      <alignment horizontal="left" vertical="center" shrinkToFit="1"/>
    </xf>
    <xf numFmtId="0" fontId="16" fillId="0" borderId="89" xfId="0" applyFont="1" applyBorder="1" applyAlignment="1">
      <alignment horizontal="left" vertical="center" shrinkToFit="1"/>
    </xf>
    <xf numFmtId="185" fontId="16" fillId="0" borderId="43" xfId="0" applyNumberFormat="1" applyFont="1" applyBorder="1" applyAlignment="1">
      <alignment horizontal="right" vertical="center"/>
    </xf>
    <xf numFmtId="185" fontId="16" fillId="0" borderId="34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left" vertical="center" shrinkToFit="1"/>
    </xf>
    <xf numFmtId="0" fontId="16" fillId="0" borderId="32" xfId="0" applyFont="1" applyBorder="1" applyAlignment="1">
      <alignment horizontal="left" vertical="center" shrinkToFit="1"/>
    </xf>
    <xf numFmtId="0" fontId="16" fillId="0" borderId="95" xfId="0" applyFont="1" applyBorder="1" applyAlignment="1">
      <alignment horizontal="left" vertical="center" shrinkToFit="1"/>
    </xf>
    <xf numFmtId="187" fontId="16" fillId="0" borderId="42" xfId="0" applyNumberFormat="1" applyFont="1" applyBorder="1" applyAlignment="1">
      <alignment horizontal="right" vertical="center"/>
    </xf>
    <xf numFmtId="187" fontId="16" fillId="0" borderId="1" xfId="0" applyNumberFormat="1" applyFont="1" applyBorder="1" applyAlignment="1">
      <alignment horizontal="right" vertical="center"/>
    </xf>
    <xf numFmtId="186" fontId="16" fillId="0" borderId="42" xfId="0" applyNumberFormat="1" applyFont="1" applyBorder="1" applyAlignment="1">
      <alignment horizontal="right" vertical="center" wrapText="1"/>
    </xf>
    <xf numFmtId="57" fontId="16" fillId="0" borderId="48" xfId="0" applyNumberFormat="1" applyFont="1" applyBorder="1" applyAlignment="1">
      <alignment horizontal="right" vertical="center"/>
    </xf>
    <xf numFmtId="57" fontId="16" fillId="0" borderId="10" xfId="0" applyNumberFormat="1" applyFont="1" applyBorder="1" applyAlignment="1">
      <alignment horizontal="right" vertical="center"/>
    </xf>
    <xf numFmtId="185" fontId="16" fillId="0" borderId="48" xfId="0" applyNumberFormat="1" applyFont="1" applyBorder="1" applyAlignment="1">
      <alignment horizontal="right" vertical="center"/>
    </xf>
    <xf numFmtId="185" fontId="16" fillId="0" borderId="10" xfId="0" applyNumberFormat="1" applyFont="1" applyBorder="1" applyAlignment="1">
      <alignment horizontal="right" vertical="center"/>
    </xf>
    <xf numFmtId="186" fontId="16" fillId="0" borderId="90" xfId="0" applyNumberFormat="1" applyFont="1" applyBorder="1" applyAlignment="1">
      <alignment horizontal="right" vertical="center"/>
    </xf>
    <xf numFmtId="186" fontId="16" fillId="0" borderId="13" xfId="0" applyNumberFormat="1" applyFont="1" applyBorder="1" applyAlignment="1">
      <alignment horizontal="right" vertical="center"/>
    </xf>
    <xf numFmtId="186" fontId="16" fillId="0" borderId="4" xfId="0" applyNumberFormat="1" applyFont="1" applyBorder="1" applyAlignment="1">
      <alignment horizontal="right" vertical="center"/>
    </xf>
    <xf numFmtId="186" fontId="16" fillId="0" borderId="91" xfId="0" applyNumberFormat="1" applyFont="1" applyBorder="1" applyAlignment="1">
      <alignment horizontal="right" vertical="center"/>
    </xf>
    <xf numFmtId="186" fontId="16" fillId="0" borderId="14" xfId="0" applyNumberFormat="1" applyFont="1" applyBorder="1" applyAlignment="1">
      <alignment horizontal="right" vertical="center"/>
    </xf>
    <xf numFmtId="186" fontId="16" fillId="0" borderId="6" xfId="0" applyNumberFormat="1" applyFont="1" applyBorder="1" applyAlignment="1">
      <alignment horizontal="right" vertical="center"/>
    </xf>
    <xf numFmtId="185" fontId="16" fillId="0" borderId="90" xfId="0" applyNumberFormat="1" applyFont="1" applyBorder="1" applyAlignment="1">
      <alignment horizontal="right" vertical="center"/>
    </xf>
    <xf numFmtId="185" fontId="16" fillId="0" borderId="13" xfId="0" applyNumberFormat="1" applyFont="1" applyBorder="1" applyAlignment="1">
      <alignment horizontal="right" vertical="center"/>
    </xf>
    <xf numFmtId="185" fontId="16" fillId="0" borderId="4" xfId="0" applyNumberFormat="1" applyFont="1" applyBorder="1" applyAlignment="1">
      <alignment horizontal="right" vertical="center"/>
    </xf>
    <xf numFmtId="185" fontId="16" fillId="0" borderId="91" xfId="0" applyNumberFormat="1" applyFont="1" applyBorder="1" applyAlignment="1">
      <alignment horizontal="right" vertical="center"/>
    </xf>
    <xf numFmtId="185" fontId="16" fillId="0" borderId="14" xfId="0" applyNumberFormat="1" applyFont="1" applyBorder="1" applyAlignment="1">
      <alignment horizontal="right" vertical="center"/>
    </xf>
    <xf numFmtId="185" fontId="16" fillId="0" borderId="6" xfId="0" applyNumberFormat="1" applyFont="1" applyBorder="1" applyAlignment="1">
      <alignment horizontal="right" vertical="center"/>
    </xf>
    <xf numFmtId="185" fontId="16" fillId="0" borderId="48" xfId="0" applyNumberFormat="1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shrinkToFit="1"/>
    </xf>
    <xf numFmtId="188" fontId="16" fillId="0" borderId="42" xfId="0" applyNumberFormat="1" applyFont="1" applyBorder="1" applyAlignment="1">
      <alignment horizontal="right" vertical="center"/>
    </xf>
    <xf numFmtId="188" fontId="16" fillId="0" borderId="1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 shrinkToFit="1"/>
    </xf>
    <xf numFmtId="0" fontId="16" fillId="0" borderId="6" xfId="0" applyFont="1" applyBorder="1" applyAlignment="1">
      <alignment horizontal="right" vertical="center" shrinkToFit="1"/>
    </xf>
    <xf numFmtId="185" fontId="16" fillId="0" borderId="96" xfId="0" applyNumberFormat="1" applyFont="1" applyBorder="1" applyAlignment="1">
      <alignment horizontal="right" vertical="center"/>
    </xf>
    <xf numFmtId="185" fontId="16" fillId="0" borderId="32" xfId="0" applyNumberFormat="1" applyFont="1" applyBorder="1" applyAlignment="1">
      <alignment horizontal="right" vertical="center"/>
    </xf>
    <xf numFmtId="185" fontId="16" fillId="0" borderId="8" xfId="0" applyNumberFormat="1" applyFont="1" applyBorder="1" applyAlignment="1">
      <alignment horizontal="right" vertical="center"/>
    </xf>
    <xf numFmtId="49" fontId="16" fillId="0" borderId="42" xfId="0" applyNumberFormat="1" applyFont="1" applyBorder="1" applyAlignment="1">
      <alignment horizontal="right" vertical="center"/>
    </xf>
    <xf numFmtId="49" fontId="16" fillId="0" borderId="1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/>
    </xf>
    <xf numFmtId="0" fontId="19" fillId="0" borderId="9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89" xfId="0" applyFont="1" applyBorder="1" applyAlignment="1">
      <alignment horizontal="left" vertical="center"/>
    </xf>
    <xf numFmtId="49" fontId="16" fillId="0" borderId="43" xfId="0" applyNumberFormat="1" applyFont="1" applyBorder="1" applyAlignment="1">
      <alignment horizontal="right" vertical="center"/>
    </xf>
    <xf numFmtId="49" fontId="16" fillId="0" borderId="34" xfId="0" applyNumberFormat="1" applyFont="1" applyBorder="1" applyAlignment="1">
      <alignment horizontal="right" vertical="center"/>
    </xf>
    <xf numFmtId="0" fontId="19" fillId="0" borderId="7" xfId="0" applyFont="1" applyBorder="1" applyAlignment="1">
      <alignment horizontal="left" vertical="center"/>
    </xf>
    <xf numFmtId="0" fontId="19" fillId="0" borderId="32" xfId="0" applyFont="1" applyBorder="1" applyAlignment="1">
      <alignment horizontal="left" vertical="center"/>
    </xf>
    <xf numFmtId="0" fontId="19" fillId="0" borderId="95" xfId="0" applyFont="1" applyBorder="1" applyAlignment="1">
      <alignment horizontal="left" vertical="center"/>
    </xf>
    <xf numFmtId="49" fontId="16" fillId="0" borderId="90" xfId="0" applyNumberFormat="1" applyFont="1" applyBorder="1" applyAlignment="1">
      <alignment horizontal="right" vertical="center"/>
    </xf>
    <xf numFmtId="49" fontId="16" fillId="0" borderId="13" xfId="0" applyNumberFormat="1" applyFont="1" applyBorder="1" applyAlignment="1">
      <alignment horizontal="right" vertical="center"/>
    </xf>
    <xf numFmtId="49" fontId="16" fillId="0" borderId="4" xfId="0" applyNumberFormat="1" applyFont="1" applyBorder="1" applyAlignment="1">
      <alignment horizontal="right" vertical="center"/>
    </xf>
    <xf numFmtId="49" fontId="16" fillId="0" borderId="91" xfId="0" applyNumberFormat="1" applyFont="1" applyBorder="1" applyAlignment="1">
      <alignment horizontal="right" vertical="center"/>
    </xf>
    <xf numFmtId="49" fontId="16" fillId="0" borderId="14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>
      <alignment horizontal="right" vertical="center"/>
    </xf>
    <xf numFmtId="176" fontId="16" fillId="0" borderId="3" xfId="0" applyNumberFormat="1" applyFont="1" applyBorder="1" applyAlignment="1">
      <alignment horizontal="right" vertical="center"/>
    </xf>
    <xf numFmtId="176" fontId="16" fillId="0" borderId="13" xfId="0" applyNumberFormat="1" applyFont="1" applyBorder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176" fontId="16" fillId="0" borderId="5" xfId="0" applyNumberFormat="1" applyFont="1" applyBorder="1" applyAlignment="1">
      <alignment horizontal="right" vertical="center"/>
    </xf>
    <xf numFmtId="176" fontId="16" fillId="0" borderId="14" xfId="0" applyNumberFormat="1" applyFont="1" applyBorder="1" applyAlignment="1">
      <alignment horizontal="right" vertical="center"/>
    </xf>
    <xf numFmtId="176" fontId="16" fillId="0" borderId="6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9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89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shrinkToFit="1"/>
    </xf>
    <xf numFmtId="0" fontId="16" fillId="0" borderId="28" xfId="0" applyFont="1" applyBorder="1" applyAlignment="1">
      <alignment horizontal="left" vertical="center" shrinkToFit="1"/>
    </xf>
    <xf numFmtId="49" fontId="16" fillId="0" borderId="46" xfId="0" applyNumberFormat="1" applyFont="1" applyBorder="1" applyAlignment="1">
      <alignment horizontal="right" vertical="center"/>
    </xf>
    <xf numFmtId="49" fontId="16" fillId="0" borderId="9" xfId="0" applyNumberFormat="1" applyFont="1" applyBorder="1" applyAlignment="1">
      <alignment horizontal="right" vertical="center"/>
    </xf>
    <xf numFmtId="176" fontId="16" fillId="0" borderId="9" xfId="0" applyNumberFormat="1" applyFont="1" applyBorder="1" applyAlignment="1">
      <alignment horizontal="center" vertical="center" shrinkToFit="1"/>
    </xf>
    <xf numFmtId="176" fontId="16" fillId="0" borderId="97" xfId="0" applyNumberFormat="1" applyFont="1" applyBorder="1" applyAlignment="1">
      <alignment horizontal="center" vertical="center" shrinkToFit="1"/>
    </xf>
    <xf numFmtId="49" fontId="16" fillId="0" borderId="42" xfId="0" applyNumberFormat="1" applyFont="1" applyBorder="1" applyAlignment="1">
      <alignment horizontal="right" vertical="center" wrapText="1"/>
    </xf>
    <xf numFmtId="49" fontId="16" fillId="0" borderId="98" xfId="0" applyNumberFormat="1" applyFont="1" applyBorder="1" applyAlignment="1">
      <alignment horizontal="right" vertical="center"/>
    </xf>
    <xf numFmtId="49" fontId="16" fillId="0" borderId="99" xfId="0" applyNumberFormat="1" applyFont="1" applyBorder="1" applyAlignment="1">
      <alignment horizontal="right" vertical="center"/>
    </xf>
    <xf numFmtId="49" fontId="16" fillId="0" borderId="25" xfId="0" applyNumberFormat="1" applyFont="1" applyBorder="1" applyAlignment="1">
      <alignment horizontal="right" vertical="center"/>
    </xf>
    <xf numFmtId="0" fontId="16" fillId="0" borderId="11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00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shrinkToFit="1"/>
    </xf>
    <xf numFmtId="0" fontId="16" fillId="0" borderId="99" xfId="0" applyFont="1" applyBorder="1" applyAlignment="1">
      <alignment horizontal="left" vertical="center" shrinkToFit="1"/>
    </xf>
    <xf numFmtId="0" fontId="16" fillId="0" borderId="53" xfId="0" applyFont="1" applyBorder="1" applyAlignment="1">
      <alignment horizontal="left" vertical="center" shrinkToFit="1"/>
    </xf>
    <xf numFmtId="176" fontId="30" fillId="0" borderId="1" xfId="0" applyNumberFormat="1" applyFont="1" applyBorder="1" applyAlignment="1">
      <alignment horizontal="right" vertical="center"/>
    </xf>
    <xf numFmtId="176" fontId="30" fillId="0" borderId="9" xfId="0" applyNumberFormat="1" applyFont="1" applyBorder="1" applyAlignment="1">
      <alignment horizontal="right" vertical="center"/>
    </xf>
    <xf numFmtId="49" fontId="30" fillId="0" borderId="42" xfId="0" applyNumberFormat="1" applyFont="1" applyBorder="1" applyAlignment="1">
      <alignment horizontal="right" vertical="center"/>
    </xf>
    <xf numFmtId="49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left" vertical="center" shrinkToFit="1"/>
    </xf>
    <xf numFmtId="0" fontId="30" fillId="0" borderId="26" xfId="0" applyFont="1" applyBorder="1" applyAlignment="1">
      <alignment horizontal="left" vertical="center" shrinkToFit="1"/>
    </xf>
    <xf numFmtId="49" fontId="30" fillId="0" borderId="46" xfId="0" applyNumberFormat="1" applyFont="1" applyBorder="1" applyAlignment="1">
      <alignment horizontal="right" vertical="center"/>
    </xf>
    <xf numFmtId="49" fontId="30" fillId="0" borderId="9" xfId="0" applyNumberFormat="1" applyFont="1" applyBorder="1" applyAlignment="1">
      <alignment horizontal="right" vertical="center"/>
    </xf>
    <xf numFmtId="0" fontId="30" fillId="0" borderId="34" xfId="0" applyFont="1" applyBorder="1" applyAlignment="1">
      <alignment horizontal="left" vertical="center" shrinkToFit="1"/>
    </xf>
    <xf numFmtId="0" fontId="30" fillId="0" borderId="35" xfId="0" applyFont="1" applyBorder="1" applyAlignment="1">
      <alignment horizontal="left" vertical="center" shrinkToFit="1"/>
    </xf>
    <xf numFmtId="0" fontId="31" fillId="0" borderId="3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/>
    </xf>
    <xf numFmtId="0" fontId="31" fillId="0" borderId="94" xfId="0" applyFont="1" applyBorder="1" applyAlignment="1">
      <alignment horizontal="left" vertical="center"/>
    </xf>
    <xf numFmtId="0" fontId="31" fillId="0" borderId="11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31" fillId="0" borderId="100" xfId="0" applyFont="1" applyBorder="1" applyAlignment="1">
      <alignment horizontal="left" vertical="center"/>
    </xf>
    <xf numFmtId="176" fontId="16" fillId="0" borderId="9" xfId="0" applyNumberFormat="1" applyFont="1" applyBorder="1" applyAlignment="1">
      <alignment horizontal="right" vertical="center" shrinkToFit="1"/>
    </xf>
    <xf numFmtId="176" fontId="16" fillId="0" borderId="97" xfId="0" applyNumberFormat="1" applyFont="1" applyBorder="1" applyAlignment="1">
      <alignment horizontal="right" vertical="center" shrinkToFit="1"/>
    </xf>
    <xf numFmtId="49" fontId="30" fillId="0" borderId="43" xfId="0" applyNumberFormat="1" applyFont="1" applyBorder="1" applyAlignment="1">
      <alignment horizontal="right" vertical="center"/>
    </xf>
    <xf numFmtId="49" fontId="30" fillId="0" borderId="34" xfId="0" applyNumberFormat="1" applyFont="1" applyBorder="1" applyAlignment="1">
      <alignment horizontal="right" vertical="center"/>
    </xf>
    <xf numFmtId="176" fontId="30" fillId="0" borderId="34" xfId="0" applyNumberFormat="1" applyFont="1" applyBorder="1" applyAlignment="1">
      <alignment horizontal="right" vertical="center"/>
    </xf>
    <xf numFmtId="0" fontId="30" fillId="0" borderId="3" xfId="0" applyFont="1" applyBorder="1" applyAlignment="1">
      <alignment horizontal="left" vertical="center" shrinkToFit="1"/>
    </xf>
    <xf numFmtId="0" fontId="30" fillId="0" borderId="13" xfId="0" applyFont="1" applyBorder="1" applyAlignment="1">
      <alignment horizontal="left" vertical="center" shrinkToFit="1"/>
    </xf>
    <xf numFmtId="0" fontId="30" fillId="0" borderId="94" xfId="0" applyFont="1" applyBorder="1" applyAlignment="1">
      <alignment horizontal="left" vertical="center" shrinkToFit="1"/>
    </xf>
    <xf numFmtId="0" fontId="30" fillId="0" borderId="5" xfId="0" applyFont="1" applyBorder="1" applyAlignment="1">
      <alignment horizontal="left" vertical="center" shrinkToFit="1"/>
    </xf>
    <xf numFmtId="0" fontId="30" fillId="0" borderId="14" xfId="0" applyFont="1" applyBorder="1" applyAlignment="1">
      <alignment horizontal="left" vertical="center" shrinkToFit="1"/>
    </xf>
    <xf numFmtId="0" fontId="30" fillId="0" borderId="89" xfId="0" applyFont="1" applyBorder="1" applyAlignment="1">
      <alignment horizontal="left" vertical="center" shrinkToFit="1"/>
    </xf>
    <xf numFmtId="49" fontId="30" fillId="0" borderId="90" xfId="0" applyNumberFormat="1" applyFont="1" applyBorder="1" applyAlignment="1">
      <alignment horizontal="right" vertical="center"/>
    </xf>
    <xf numFmtId="49" fontId="30" fillId="0" borderId="13" xfId="0" applyNumberFormat="1" applyFont="1" applyBorder="1" applyAlignment="1">
      <alignment horizontal="right" vertical="center"/>
    </xf>
    <xf numFmtId="49" fontId="30" fillId="0" borderId="4" xfId="0" applyNumberFormat="1" applyFont="1" applyBorder="1" applyAlignment="1">
      <alignment horizontal="right" vertical="center"/>
    </xf>
    <xf numFmtId="49" fontId="30" fillId="0" borderId="96" xfId="0" applyNumberFormat="1" applyFont="1" applyBorder="1" applyAlignment="1">
      <alignment horizontal="right" vertical="center"/>
    </xf>
    <xf numFmtId="49" fontId="30" fillId="0" borderId="32" xfId="0" applyNumberFormat="1" applyFont="1" applyBorder="1" applyAlignment="1">
      <alignment horizontal="right" vertical="center"/>
    </xf>
    <xf numFmtId="49" fontId="30" fillId="0" borderId="8" xfId="0" applyNumberFormat="1" applyFont="1" applyBorder="1" applyAlignment="1">
      <alignment horizontal="right" vertical="center"/>
    </xf>
    <xf numFmtId="176" fontId="30" fillId="0" borderId="3" xfId="0" applyNumberFormat="1" applyFont="1" applyBorder="1" applyAlignment="1">
      <alignment horizontal="right" vertical="center"/>
    </xf>
    <xf numFmtId="176" fontId="30" fillId="0" borderId="13" xfId="0" applyNumberFormat="1" applyFont="1" applyBorder="1" applyAlignment="1">
      <alignment horizontal="right" vertical="center"/>
    </xf>
    <xf numFmtId="176" fontId="30" fillId="0" borderId="4" xfId="0" applyNumberFormat="1" applyFont="1" applyBorder="1" applyAlignment="1">
      <alignment horizontal="right" vertical="center"/>
    </xf>
    <xf numFmtId="176" fontId="30" fillId="0" borderId="7" xfId="0" applyNumberFormat="1" applyFont="1" applyBorder="1" applyAlignment="1">
      <alignment horizontal="right" vertical="center"/>
    </xf>
    <xf numFmtId="176" fontId="30" fillId="0" borderId="32" xfId="0" applyNumberFormat="1" applyFont="1" applyBorder="1" applyAlignment="1">
      <alignment horizontal="right" vertical="center"/>
    </xf>
    <xf numFmtId="176" fontId="30" fillId="0" borderId="8" xfId="0" applyNumberFormat="1" applyFont="1" applyBorder="1" applyAlignment="1">
      <alignment horizontal="right" vertical="center"/>
    </xf>
    <xf numFmtId="176" fontId="30" fillId="0" borderId="93" xfId="0" applyNumberFormat="1" applyFont="1" applyBorder="1" applyAlignment="1">
      <alignment horizontal="right" vertical="center"/>
    </xf>
    <xf numFmtId="0" fontId="30" fillId="0" borderId="7" xfId="0" applyFont="1" applyBorder="1" applyAlignment="1">
      <alignment horizontal="left" vertical="center" shrinkToFit="1"/>
    </xf>
    <xf numFmtId="0" fontId="30" fillId="0" borderId="32" xfId="0" applyFont="1" applyBorder="1" applyAlignment="1">
      <alignment horizontal="left" vertical="center" shrinkToFit="1"/>
    </xf>
    <xf numFmtId="0" fontId="30" fillId="0" borderId="95" xfId="0" applyFont="1" applyBorder="1" applyAlignment="1">
      <alignment horizontal="left" vertical="center" shrinkToFit="1"/>
    </xf>
    <xf numFmtId="49" fontId="30" fillId="0" borderId="91" xfId="0" applyNumberFormat="1" applyFont="1" applyBorder="1" applyAlignment="1">
      <alignment horizontal="right" vertical="center"/>
    </xf>
    <xf numFmtId="49" fontId="30" fillId="0" borderId="14" xfId="0" applyNumberFormat="1" applyFont="1" applyBorder="1" applyAlignment="1">
      <alignment horizontal="right" vertical="center"/>
    </xf>
    <xf numFmtId="49" fontId="30" fillId="0" borderId="6" xfId="0" applyNumberFormat="1" applyFont="1" applyBorder="1" applyAlignment="1">
      <alignment horizontal="right" vertical="center"/>
    </xf>
    <xf numFmtId="176" fontId="30" fillId="0" borderId="5" xfId="0" applyNumberFormat="1" applyFont="1" applyBorder="1" applyAlignment="1">
      <alignment horizontal="right" vertical="center"/>
    </xf>
    <xf numFmtId="176" fontId="30" fillId="0" borderId="14" xfId="0" applyNumberFormat="1" applyFont="1" applyBorder="1" applyAlignment="1">
      <alignment horizontal="right" vertical="center"/>
    </xf>
    <xf numFmtId="176" fontId="30" fillId="0" borderId="6" xfId="0" applyNumberFormat="1" applyFont="1" applyBorder="1" applyAlignment="1">
      <alignment horizontal="right" vertical="center"/>
    </xf>
    <xf numFmtId="176" fontId="30" fillId="0" borderId="10" xfId="0" applyNumberFormat="1" applyFont="1" applyBorder="1" applyAlignment="1">
      <alignment horizontal="right" vertical="center"/>
    </xf>
    <xf numFmtId="0" fontId="31" fillId="0" borderId="13" xfId="0" applyFont="1" applyBorder="1" applyAlignment="1">
      <alignment horizontal="left" vertical="center" wrapText="1"/>
    </xf>
    <xf numFmtId="0" fontId="31" fillId="0" borderId="9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0" fontId="31" fillId="0" borderId="89" xfId="0" applyFont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shrinkToFit="1"/>
    </xf>
    <xf numFmtId="0" fontId="16" fillId="4" borderId="13" xfId="0" applyFont="1" applyFill="1" applyBorder="1" applyAlignment="1">
      <alignment horizontal="left" vertical="center" shrinkToFit="1"/>
    </xf>
    <xf numFmtId="0" fontId="16" fillId="4" borderId="94" xfId="0" applyFont="1" applyFill="1" applyBorder="1" applyAlignment="1">
      <alignment horizontal="left" vertical="center" shrinkToFit="1"/>
    </xf>
    <xf numFmtId="0" fontId="16" fillId="4" borderId="5" xfId="0" applyFont="1" applyFill="1" applyBorder="1" applyAlignment="1">
      <alignment horizontal="left" vertical="center" shrinkToFit="1"/>
    </xf>
    <xf numFmtId="0" fontId="16" fillId="4" borderId="14" xfId="0" applyFont="1" applyFill="1" applyBorder="1" applyAlignment="1">
      <alignment horizontal="left" vertical="center" shrinkToFit="1"/>
    </xf>
    <xf numFmtId="0" fontId="16" fillId="4" borderId="89" xfId="0" applyFont="1" applyFill="1" applyBorder="1" applyAlignment="1">
      <alignment horizontal="left" vertical="center" shrinkToFit="1"/>
    </xf>
    <xf numFmtId="49" fontId="16" fillId="4" borderId="90" xfId="0" applyNumberFormat="1" applyFont="1" applyFill="1" applyBorder="1" applyAlignment="1">
      <alignment horizontal="right" vertical="center"/>
    </xf>
    <xf numFmtId="49" fontId="16" fillId="4" borderId="13" xfId="0" applyNumberFormat="1" applyFont="1" applyFill="1" applyBorder="1" applyAlignment="1">
      <alignment horizontal="right" vertical="center"/>
    </xf>
    <xf numFmtId="49" fontId="16" fillId="4" borderId="4" xfId="0" applyNumberFormat="1" applyFont="1" applyFill="1" applyBorder="1" applyAlignment="1">
      <alignment horizontal="right" vertical="center"/>
    </xf>
    <xf numFmtId="49" fontId="16" fillId="4" borderId="91" xfId="0" applyNumberFormat="1" applyFont="1" applyFill="1" applyBorder="1" applyAlignment="1">
      <alignment horizontal="right" vertical="center"/>
    </xf>
    <xf numFmtId="49" fontId="16" fillId="4" borderId="14" xfId="0" applyNumberFormat="1" applyFont="1" applyFill="1" applyBorder="1" applyAlignment="1">
      <alignment horizontal="right" vertical="center"/>
    </xf>
    <xf numFmtId="49" fontId="16" fillId="4" borderId="6" xfId="0" applyNumberFormat="1" applyFont="1" applyFill="1" applyBorder="1" applyAlignment="1">
      <alignment horizontal="right" vertical="center"/>
    </xf>
    <xf numFmtId="176" fontId="16" fillId="4" borderId="3" xfId="0" applyNumberFormat="1" applyFont="1" applyFill="1" applyBorder="1" applyAlignment="1">
      <alignment horizontal="right" vertical="center"/>
    </xf>
    <xf numFmtId="176" fontId="16" fillId="4" borderId="13" xfId="0" applyNumberFormat="1" applyFont="1" applyFill="1" applyBorder="1" applyAlignment="1">
      <alignment horizontal="right" vertical="center"/>
    </xf>
    <xf numFmtId="176" fontId="16" fillId="4" borderId="4" xfId="0" applyNumberFormat="1" applyFont="1" applyFill="1" applyBorder="1" applyAlignment="1">
      <alignment horizontal="right" vertical="center"/>
    </xf>
    <xf numFmtId="176" fontId="16" fillId="4" borderId="5" xfId="0" applyNumberFormat="1" applyFont="1" applyFill="1" applyBorder="1" applyAlignment="1">
      <alignment horizontal="right" vertical="center"/>
    </xf>
    <xf numFmtId="176" fontId="16" fillId="4" borderId="14" xfId="0" applyNumberFormat="1" applyFont="1" applyFill="1" applyBorder="1" applyAlignment="1">
      <alignment horizontal="right" vertical="center"/>
    </xf>
    <xf numFmtId="176" fontId="16" fillId="4" borderId="6" xfId="0" applyNumberFormat="1" applyFont="1" applyFill="1" applyBorder="1" applyAlignment="1">
      <alignment horizontal="right" vertical="center"/>
    </xf>
    <xf numFmtId="176" fontId="16" fillId="4" borderId="9" xfId="0" applyNumberFormat="1" applyFont="1" applyFill="1" applyBorder="1" applyAlignment="1">
      <alignment horizontal="right" vertical="center"/>
    </xf>
    <xf numFmtId="176" fontId="16" fillId="4" borderId="10" xfId="0" applyNumberFormat="1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left" vertical="center" shrinkToFit="1"/>
    </xf>
    <xf numFmtId="0" fontId="16" fillId="0" borderId="13" xfId="0" applyFont="1" applyFill="1" applyBorder="1" applyAlignment="1">
      <alignment horizontal="left" vertical="center" shrinkToFit="1"/>
    </xf>
    <xf numFmtId="0" fontId="16" fillId="0" borderId="94" xfId="0" applyFont="1" applyFill="1" applyBorder="1" applyAlignment="1">
      <alignment horizontal="left" vertical="center" shrinkToFit="1"/>
    </xf>
    <xf numFmtId="0" fontId="16" fillId="0" borderId="5" xfId="0" applyFont="1" applyFill="1" applyBorder="1" applyAlignment="1">
      <alignment horizontal="left" vertical="center" shrinkToFit="1"/>
    </xf>
    <xf numFmtId="0" fontId="16" fillId="0" borderId="14" xfId="0" applyFont="1" applyFill="1" applyBorder="1" applyAlignment="1">
      <alignment horizontal="left" vertical="center" shrinkToFit="1"/>
    </xf>
    <xf numFmtId="0" fontId="16" fillId="0" borderId="89" xfId="0" applyFont="1" applyFill="1" applyBorder="1" applyAlignment="1">
      <alignment horizontal="left" vertical="center" shrinkToFit="1"/>
    </xf>
    <xf numFmtId="49" fontId="16" fillId="0" borderId="90" xfId="0" applyNumberFormat="1" applyFont="1" applyFill="1" applyBorder="1" applyAlignment="1">
      <alignment horizontal="right" vertical="center"/>
    </xf>
    <xf numFmtId="49" fontId="16" fillId="0" borderId="13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91" xfId="0" applyNumberFormat="1" applyFont="1" applyFill="1" applyBorder="1" applyAlignment="1">
      <alignment horizontal="right" vertical="center"/>
    </xf>
    <xf numFmtId="49" fontId="16" fillId="0" borderId="14" xfId="0" applyNumberFormat="1" applyFont="1" applyFill="1" applyBorder="1" applyAlignment="1">
      <alignment horizontal="right" vertical="center"/>
    </xf>
    <xf numFmtId="49" fontId="16" fillId="0" borderId="6" xfId="0" applyNumberFormat="1" applyFont="1" applyFill="1" applyBorder="1" applyAlignment="1">
      <alignment horizontal="right" vertical="center"/>
    </xf>
    <xf numFmtId="176" fontId="16" fillId="0" borderId="3" xfId="0" applyNumberFormat="1" applyFont="1" applyFill="1" applyBorder="1" applyAlignment="1">
      <alignment horizontal="right" vertical="center"/>
    </xf>
    <xf numFmtId="176" fontId="16" fillId="0" borderId="13" xfId="0" applyNumberFormat="1" applyFont="1" applyFill="1" applyBorder="1" applyAlignment="1">
      <alignment horizontal="right" vertical="center"/>
    </xf>
    <xf numFmtId="176" fontId="16" fillId="0" borderId="4" xfId="0" applyNumberFormat="1" applyFont="1" applyFill="1" applyBorder="1" applyAlignment="1">
      <alignment horizontal="right" vertical="center"/>
    </xf>
    <xf numFmtId="176" fontId="16" fillId="0" borderId="5" xfId="0" applyNumberFormat="1" applyFont="1" applyFill="1" applyBorder="1" applyAlignment="1">
      <alignment horizontal="right" vertical="center"/>
    </xf>
    <xf numFmtId="176" fontId="16" fillId="0" borderId="14" xfId="0" applyNumberFormat="1" applyFont="1" applyFill="1" applyBorder="1" applyAlignment="1">
      <alignment horizontal="right" vertical="center"/>
    </xf>
    <xf numFmtId="176" fontId="16" fillId="0" borderId="6" xfId="0" applyNumberFormat="1" applyFont="1" applyFill="1" applyBorder="1" applyAlignment="1">
      <alignment horizontal="right" vertical="center"/>
    </xf>
    <xf numFmtId="176" fontId="16" fillId="0" borderId="9" xfId="0" applyNumberFormat="1" applyFont="1" applyFill="1" applyBorder="1" applyAlignment="1">
      <alignment horizontal="right" vertical="center"/>
    </xf>
    <xf numFmtId="176" fontId="16" fillId="0" borderId="10" xfId="0" applyNumberFormat="1" applyFont="1" applyFill="1" applyBorder="1" applyAlignment="1">
      <alignment horizontal="right" vertical="center"/>
    </xf>
    <xf numFmtId="49" fontId="16" fillId="0" borderId="90" xfId="0" applyNumberFormat="1" applyFont="1" applyBorder="1" applyAlignment="1">
      <alignment horizontal="right" vertical="center" wrapText="1"/>
    </xf>
    <xf numFmtId="49" fontId="16" fillId="0" borderId="13" xfId="0" applyNumberFormat="1" applyFont="1" applyBorder="1" applyAlignment="1">
      <alignment horizontal="right" vertical="center" wrapText="1"/>
    </xf>
    <xf numFmtId="49" fontId="16" fillId="0" borderId="4" xfId="0" applyNumberFormat="1" applyFont="1" applyBorder="1" applyAlignment="1">
      <alignment horizontal="right" vertical="center" wrapText="1"/>
    </xf>
    <xf numFmtId="49" fontId="16" fillId="0" borderId="91" xfId="0" applyNumberFormat="1" applyFont="1" applyBorder="1" applyAlignment="1">
      <alignment horizontal="right" vertical="center" wrapText="1"/>
    </xf>
    <xf numFmtId="49" fontId="16" fillId="0" borderId="14" xfId="0" applyNumberFormat="1" applyFont="1" applyBorder="1" applyAlignment="1">
      <alignment horizontal="right" vertical="center" wrapText="1"/>
    </xf>
    <xf numFmtId="49" fontId="16" fillId="0" borderId="6" xfId="0" applyNumberFormat="1" applyFont="1" applyBorder="1" applyAlignment="1">
      <alignment horizontal="right" vertical="center" wrapText="1"/>
    </xf>
    <xf numFmtId="0" fontId="16" fillId="0" borderId="11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0" fontId="16" fillId="0" borderId="100" xfId="0" applyFont="1" applyBorder="1" applyAlignment="1">
      <alignment horizontal="left" vertical="center" shrinkToFit="1"/>
    </xf>
    <xf numFmtId="49" fontId="16" fillId="0" borderId="108" xfId="0" applyNumberFormat="1" applyFont="1" applyBorder="1" applyAlignment="1">
      <alignment horizontal="right" vertical="center"/>
    </xf>
    <xf numFmtId="49" fontId="16" fillId="0" borderId="0" xfId="0" applyNumberFormat="1" applyFont="1" applyBorder="1" applyAlignment="1">
      <alignment horizontal="right" vertical="center"/>
    </xf>
    <xf numFmtId="49" fontId="16" fillId="0" borderId="12" xfId="0" applyNumberFormat="1" applyFont="1" applyBorder="1" applyAlignment="1">
      <alignment horizontal="right" vertical="center"/>
    </xf>
    <xf numFmtId="176" fontId="16" fillId="0" borderId="11" xfId="0" applyNumberFormat="1" applyFont="1" applyBorder="1" applyAlignment="1">
      <alignment horizontal="right" vertical="center"/>
    </xf>
    <xf numFmtId="176" fontId="16" fillId="0" borderId="0" xfId="0" applyNumberFormat="1" applyFont="1" applyBorder="1" applyAlignment="1">
      <alignment horizontal="right" vertical="center"/>
    </xf>
    <xf numFmtId="176" fontId="16" fillId="0" borderId="12" xfId="0" applyNumberFormat="1" applyFont="1" applyBorder="1" applyAlignment="1">
      <alignment horizontal="right" vertical="center"/>
    </xf>
    <xf numFmtId="176" fontId="16" fillId="0" borderId="10" xfId="0" applyNumberFormat="1" applyFont="1" applyBorder="1" applyAlignment="1">
      <alignment horizontal="right" vertical="center" shrinkToFit="1"/>
    </xf>
    <xf numFmtId="176" fontId="16" fillId="0" borderId="97" xfId="0" applyNumberFormat="1" applyFont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標準" xfId="0" builtinId="0"/>
    <cellStyle name="標準_Book1改" xfId="3"/>
    <cellStyle name="標準_qryＫＯＫＵＤＯＡ出力" xfId="4"/>
  </cellStyles>
  <dxfs count="1"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第２図　過去１０年の火災損害額</a:t>
            </a:r>
          </a:p>
        </c:rich>
      </c:tx>
      <c:layout>
        <c:manualLayout>
          <c:xMode val="edge"/>
          <c:yMode val="edge"/>
          <c:x val="0.32083973594209819"/>
          <c:y val="3.0634431565619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4760306438802"/>
          <c:y val="0.14660847174216157"/>
          <c:w val="0.87406360837911734"/>
          <c:h val="0.72210142798378096"/>
        </c:manualLayout>
      </c:layout>
      <c:lineChart>
        <c:grouping val="standard"/>
        <c:varyColors val="0"/>
        <c:ser>
          <c:idx val="0"/>
          <c:order val="0"/>
          <c:tx>
            <c:strRef>
              <c:f>'48'!$M$39</c:f>
              <c:strCache>
                <c:ptCount val="1"/>
                <c:pt idx="0">
                  <c:v>損害額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'48'!$N$37:$W$37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'48'!$N$39:$W$39</c:f>
              <c:numCache>
                <c:formatCode>#,##0_);[Red]\(#,##0\)</c:formatCode>
                <c:ptCount val="10"/>
                <c:pt idx="0">
                  <c:v>2094</c:v>
                </c:pt>
                <c:pt idx="1">
                  <c:v>2031</c:v>
                </c:pt>
                <c:pt idx="2" formatCode="#,##0">
                  <c:v>1769</c:v>
                </c:pt>
                <c:pt idx="3">
                  <c:v>2188</c:v>
                </c:pt>
                <c:pt idx="4" formatCode="#,##0">
                  <c:v>2618</c:v>
                </c:pt>
                <c:pt idx="5" formatCode="#,##0">
                  <c:v>1469</c:v>
                </c:pt>
                <c:pt idx="6" formatCode="#,##0">
                  <c:v>1624</c:v>
                </c:pt>
                <c:pt idx="7" formatCode="#,##0_);[Red]\(#,##0\)">
                  <c:v>1624</c:v>
                </c:pt>
                <c:pt idx="8" formatCode="#,##0_);[Red]\(#,##0\)">
                  <c:v>1681</c:v>
                </c:pt>
                <c:pt idx="9" formatCode="#,##0_);[Red]\(#,##0\)">
                  <c:v>4831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D-4B55-94B0-649B3768F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160632"/>
        <c:axId val="186287128"/>
      </c:lineChart>
      <c:catAx>
        <c:axId val="232160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287128"/>
        <c:crosses val="autoZero"/>
        <c:auto val="1"/>
        <c:lblAlgn val="ctr"/>
        <c:lblOffset val="100"/>
        <c:tickMarkSkip val="1"/>
        <c:noMultiLvlLbl val="0"/>
      </c:catAx>
      <c:valAx>
        <c:axId val="186287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160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第８図　建物・林野火災焼損面積</a:t>
            </a:r>
          </a:p>
        </c:rich>
      </c:tx>
      <c:layout>
        <c:manualLayout>
          <c:xMode val="edge"/>
          <c:yMode val="edge"/>
          <c:x val="0.32514450867052025"/>
          <c:y val="2.67458783220959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098265895953758"/>
          <c:y val="0.11292727361110003"/>
          <c:w val="0.76878612716763006"/>
          <c:h val="0.7786038338449528"/>
        </c:manualLayout>
      </c:layout>
      <c:lineChart>
        <c:grouping val="standard"/>
        <c:varyColors val="0"/>
        <c:ser>
          <c:idx val="0"/>
          <c:order val="0"/>
          <c:tx>
            <c:strRef>
              <c:f>'53'!$AC$32</c:f>
              <c:strCache>
                <c:ptCount val="1"/>
                <c:pt idx="0">
                  <c:v>建物焼損床面積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'53'!$AD$31:$AM$31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'53'!$AD$32:$AM$32</c:f>
              <c:numCache>
                <c:formatCode>#,##0_);[Red]\(#,##0\)</c:formatCode>
                <c:ptCount val="10"/>
                <c:pt idx="0">
                  <c:v>28857</c:v>
                </c:pt>
                <c:pt idx="1">
                  <c:v>32148</c:v>
                </c:pt>
                <c:pt idx="2">
                  <c:v>28111</c:v>
                </c:pt>
                <c:pt idx="3">
                  <c:v>31108</c:v>
                </c:pt>
                <c:pt idx="4">
                  <c:v>31323</c:v>
                </c:pt>
                <c:pt idx="5">
                  <c:v>25039</c:v>
                </c:pt>
                <c:pt idx="6">
                  <c:v>21967</c:v>
                </c:pt>
                <c:pt idx="7">
                  <c:v>26526</c:v>
                </c:pt>
                <c:pt idx="8" formatCode="#,##0">
                  <c:v>27242</c:v>
                </c:pt>
                <c:pt idx="9" formatCode="#,##0">
                  <c:v>36277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0B-4492-9A19-1D47D88FCE4D}"/>
            </c:ext>
          </c:extLst>
        </c:ser>
        <c:ser>
          <c:idx val="1"/>
          <c:order val="1"/>
          <c:tx>
            <c:strRef>
              <c:f>'53'!$AC$33</c:f>
              <c:strCache>
                <c:ptCount val="1"/>
                <c:pt idx="0">
                  <c:v>林野焼損面積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'53'!$AD$31:$AM$31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'53'!$AD$33:$AM$33</c:f>
              <c:numCache>
                <c:formatCode>#,##0_);[Red]\(#,##0\)</c:formatCode>
                <c:ptCount val="10"/>
                <c:pt idx="0">
                  <c:v>545</c:v>
                </c:pt>
                <c:pt idx="1">
                  <c:v>1014</c:v>
                </c:pt>
                <c:pt idx="2">
                  <c:v>493</c:v>
                </c:pt>
                <c:pt idx="3">
                  <c:v>2198</c:v>
                </c:pt>
                <c:pt idx="4">
                  <c:v>8056</c:v>
                </c:pt>
                <c:pt idx="5">
                  <c:v>1396</c:v>
                </c:pt>
                <c:pt idx="6">
                  <c:v>1987</c:v>
                </c:pt>
                <c:pt idx="7">
                  <c:v>249</c:v>
                </c:pt>
                <c:pt idx="8">
                  <c:v>616</c:v>
                </c:pt>
                <c:pt idx="9">
                  <c:v>2071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0B-4492-9A19-1D47D88FC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09688"/>
        <c:axId val="232968016"/>
      </c:lineChart>
      <c:catAx>
        <c:axId val="126509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68016"/>
        <c:crosses val="autoZero"/>
        <c:auto val="1"/>
        <c:lblAlgn val="ctr"/>
        <c:lblOffset val="100"/>
        <c:tickMarkSkip val="1"/>
        <c:noMultiLvlLbl val="0"/>
      </c:catAx>
      <c:valAx>
        <c:axId val="232968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650968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F1F-4692-96DD-1D39574B7F16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F1F-4692-96DD-1D39574B7F16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F1F-4692-96DD-1D39574B7F16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F1F-4692-96DD-1D39574B7F16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F1F-4692-96DD-1D39574B7F16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4F1F-4692-96DD-1D39574B7F16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4F1F-4692-96DD-1D39574B7F16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4F1F-4692-96DD-1D39574B7F16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4F1F-4692-96DD-1D39574B7F16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4F1F-4692-96DD-1D39574B7F16}"/>
              </c:ext>
            </c:extLst>
          </c:dPt>
          <c:dLbls>
            <c:dLbl>
              <c:idx val="0"/>
              <c:layout>
                <c:manualLayout>
                  <c:x val="0.26175777477934148"/>
                  <c:y val="4.193001319529811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baseline="0"/>
                      <a:t>放火・放火の疑い</a:t>
                    </a:r>
                  </a:p>
                  <a:p>
                    <a:pPr>
                      <a:defRPr/>
                    </a:pPr>
                    <a:r>
                      <a:rPr lang="en-US" altLang="ja-JP" baseline="0"/>
                      <a:t>10.5%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F1F-4692-96DD-1D39574B7F16}"/>
                </c:ext>
              </c:extLst>
            </c:dLbl>
            <c:dLbl>
              <c:idx val="1"/>
              <c:layout>
                <c:manualLayout>
                  <c:x val="-0.11419471170524773"/>
                  <c:y val="-0.1537433817160930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ja-JP" altLang="en-US" baseline="0"/>
                      <a:t>不明・調査中 </a:t>
                    </a:r>
                  </a:p>
                  <a:p>
                    <a:pPr>
                      <a:defRPr/>
                    </a:pPr>
                    <a:r>
                      <a:rPr lang="en-US" altLang="ja-JP" baseline="0"/>
                      <a:t>10.9%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F1F-4692-96DD-1D39574B7F16}"/>
                </c:ext>
              </c:extLst>
            </c:dLbl>
            <c:dLbl>
              <c:idx val="2"/>
              <c:layout>
                <c:manualLayout>
                  <c:x val="-2.5916611364291235E-3"/>
                  <c:y val="-1.0482503298824464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baseline="0"/>
                      <a:t>たき火</a:t>
                    </a:r>
                    <a:r>
                      <a:rPr lang="en-US" altLang="ja-JP" baseline="0"/>
                      <a:t>, 8.4%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F1F-4692-96DD-1D39574B7F16}"/>
                </c:ext>
              </c:extLst>
            </c:dLbl>
            <c:dLbl>
              <c:idx val="3"/>
              <c:layout>
                <c:manualLayout>
                  <c:x val="4.0484195764695127E-2"/>
                  <c:y val="0.287284695985393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ja-JP" altLang="en-US"/>
                      <a:t>電灯電話等の配線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3.6%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F1F-4692-96DD-1D39574B7F16}"/>
                </c:ext>
              </c:extLst>
            </c:dLbl>
            <c:dLbl>
              <c:idx val="4"/>
              <c:layout>
                <c:manualLayout>
                  <c:x val="-8.7022879266139608E-2"/>
                  <c:y val="0.199712597822940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ja-JP" altLang="en-US" baseline="0">
                        <a:solidFill>
                          <a:sysClr val="windowText" lastClr="000000"/>
                        </a:solidFill>
                      </a:rPr>
                      <a:t>こんろ</a:t>
                    </a:r>
                    <a:r>
                      <a:rPr lang="en-US" altLang="ja-JP" baseline="0">
                        <a:solidFill>
                          <a:sysClr val="windowText" lastClr="000000"/>
                        </a:solidFill>
                      </a:rPr>
                      <a:t>, </a:t>
                    </a:r>
                  </a:p>
                  <a:p>
                    <a:pPr>
                      <a:defRPr/>
                    </a:pPr>
                    <a:r>
                      <a:rPr lang="en-US" altLang="ja-JP" baseline="0">
                        <a:solidFill>
                          <a:sysClr val="windowText" lastClr="000000"/>
                        </a:solidFill>
                      </a:rPr>
                      <a:t>4.2%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F1F-4692-96DD-1D39574B7F16}"/>
                </c:ext>
              </c:extLst>
            </c:dLbl>
            <c:dLbl>
              <c:idx val="5"/>
              <c:layout>
                <c:manualLayout>
                  <c:x val="0.19274306312306994"/>
                  <c:y val="1.408617333053066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ja-JP" altLang="en-US"/>
                      <a:t>火入れ</a:t>
                    </a:r>
                  </a:p>
                  <a:p>
                    <a:pPr>
                      <a:defRPr/>
                    </a:pPr>
                    <a:r>
                      <a:rPr lang="ja-JP" altLang="en-US"/>
                      <a:t> </a:t>
                    </a:r>
                    <a:r>
                      <a:rPr lang="en-US" altLang="ja-JP"/>
                      <a:t>8.8%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F1F-4692-96DD-1D39574B7F16}"/>
                </c:ext>
              </c:extLst>
            </c:dLbl>
            <c:dLbl>
              <c:idx val="6"/>
              <c:layout>
                <c:manualLayout>
                  <c:x val="-0.2629446331391424"/>
                  <c:y val="0.12697062808078297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ja-JP" altLang="en-US" baseline="0"/>
                      <a:t>配線器具</a:t>
                    </a:r>
                    <a:r>
                      <a:rPr lang="en-US" altLang="ja-JP" baseline="0"/>
                      <a:t>, 3.</a:t>
                    </a:r>
                    <a:r>
                      <a:rPr lang="ja-JP" altLang="en-US" baseline="0"/>
                      <a:t>４</a:t>
                    </a:r>
                    <a:r>
                      <a:rPr lang="en-US" altLang="ja-JP" baseline="0"/>
                      <a:t>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F1F-4692-96DD-1D39574B7F16}"/>
                </c:ext>
              </c:extLst>
            </c:dLbl>
            <c:dLbl>
              <c:idx val="7"/>
              <c:layout>
                <c:manualLayout>
                  <c:x val="-7.5158172956444586E-2"/>
                  <c:y val="0.17121422054746729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baseline="0"/>
                      <a:t>電気機器 </a:t>
                    </a:r>
                    <a:r>
                      <a:rPr lang="en-US" altLang="ja-JP" baseline="0"/>
                      <a:t>2.9%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F1F-4692-96DD-1D39574B7F16}"/>
                </c:ext>
              </c:extLst>
            </c:dLbl>
            <c:dLbl>
              <c:idx val="8"/>
              <c:layout>
                <c:manualLayout>
                  <c:x val="0.40948225548799561"/>
                  <c:y val="-7.0831595420494331E-2"/>
                </c:manualLayout>
              </c:layout>
              <c:tx>
                <c:rich>
                  <a:bodyPr/>
                  <a:lstStyle/>
                  <a:p>
                    <a:pPr>
                      <a:defRPr baseline="0">
                        <a:solidFill>
                          <a:schemeClr val="bg1"/>
                        </a:solidFill>
                      </a:defRPr>
                    </a:pPr>
                    <a:r>
                      <a:rPr lang="ja-JP" altLang="en-US" baseline="0">
                        <a:solidFill>
                          <a:schemeClr val="tx1"/>
                        </a:solidFill>
                      </a:rPr>
                      <a:t>たばこ</a:t>
                    </a:r>
                  </a:p>
                  <a:p>
                    <a:pPr>
                      <a:defRPr baseline="0">
                        <a:solidFill>
                          <a:schemeClr val="bg1"/>
                        </a:solidFill>
                      </a:defRPr>
                    </a:pPr>
                    <a:r>
                      <a:rPr lang="en-US" altLang="ja-JP" baseline="0">
                        <a:solidFill>
                          <a:schemeClr val="tx1"/>
                        </a:solidFill>
                      </a:rPr>
                      <a:t>5.5%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91859653590818E-2"/>
                      <c:h val="9.364369613616577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4F1F-4692-96DD-1D39574B7F16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ja-JP" altLang="en-US"/>
                      <a:t>その他 </a:t>
                    </a:r>
                  </a:p>
                  <a:p>
                    <a:pPr>
                      <a:defRPr/>
                    </a:pPr>
                    <a:r>
                      <a:rPr lang="en-US" altLang="ja-JP"/>
                      <a:t>41.6%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4F1F-4692-96DD-1D39574B7F16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'54'!$O$18:$O$27</c:f>
              <c:strCache>
                <c:ptCount val="10"/>
                <c:pt idx="0">
                  <c:v>不明・調査中</c:v>
                </c:pt>
                <c:pt idx="1">
                  <c:v>放火・放火の疑い</c:v>
                </c:pt>
                <c:pt idx="2">
                  <c:v>たき火</c:v>
                </c:pt>
                <c:pt idx="3">
                  <c:v>たばこ</c:v>
                </c:pt>
                <c:pt idx="4">
                  <c:v>火入れ</c:v>
                </c:pt>
                <c:pt idx="5">
                  <c:v>電灯電話等の配線</c:v>
                </c:pt>
                <c:pt idx="6">
                  <c:v>こんろ</c:v>
                </c:pt>
                <c:pt idx="7">
                  <c:v>電気機器</c:v>
                </c:pt>
                <c:pt idx="8">
                  <c:v>配線器具</c:v>
                </c:pt>
                <c:pt idx="9">
                  <c:v>その他</c:v>
                </c:pt>
              </c:strCache>
            </c:strRef>
          </c:cat>
          <c:val>
            <c:numRef>
              <c:f>'54'!$P$18:$P$27</c:f>
              <c:numCache>
                <c:formatCode>General</c:formatCode>
                <c:ptCount val="10"/>
                <c:pt idx="0">
                  <c:v>83</c:v>
                </c:pt>
                <c:pt idx="1">
                  <c:v>80</c:v>
                </c:pt>
                <c:pt idx="2">
                  <c:v>64</c:v>
                </c:pt>
                <c:pt idx="3">
                  <c:v>42</c:v>
                </c:pt>
                <c:pt idx="4">
                  <c:v>67</c:v>
                </c:pt>
                <c:pt idx="5">
                  <c:v>27</c:v>
                </c:pt>
                <c:pt idx="6">
                  <c:v>32</c:v>
                </c:pt>
                <c:pt idx="7">
                  <c:v>22</c:v>
                </c:pt>
                <c:pt idx="8">
                  <c:v>26</c:v>
                </c:pt>
                <c:pt idx="9">
                  <c:v>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F1F-4692-96DD-1D39574B7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layout>
        <c:manualLayout>
          <c:xMode val="edge"/>
          <c:yMode val="edge"/>
          <c:x val="0.37715249712350696"/>
          <c:y val="2.851400558170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3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3787212890649626"/>
          <c:y val="4.9424274526499209E-2"/>
          <c:w val="0.71048649028650857"/>
          <c:h val="0.8288070651366791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3865604657152239E-2"/>
                  <c:y val="-5.1078271310994966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5A-48D9-B1A5-C5B883E6294C}"/>
                </c:ext>
              </c:extLst>
            </c:dLbl>
            <c:dLbl>
              <c:idx val="1"/>
              <c:layout>
                <c:manualLayout>
                  <c:x val="1.082150295720824E-2"/>
                  <c:y val="-6.38758886186381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5A-48D9-B1A5-C5B883E6294C}"/>
                </c:ext>
              </c:extLst>
            </c:dLbl>
            <c:dLbl>
              <c:idx val="2"/>
              <c:layout>
                <c:manualLayout>
                  <c:x val="1.0830164323551349E-2"/>
                  <c:y val="-1.08229703104940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75A-48D9-B1A5-C5B883E6294C}"/>
                </c:ext>
              </c:extLst>
            </c:dLbl>
            <c:dLbl>
              <c:idx val="3"/>
              <c:layout>
                <c:manualLayout>
                  <c:x val="1.3831286763937693E-2"/>
                  <c:y val="-1.14566799941430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5A-48D9-B1A5-C5B883E6294C}"/>
                </c:ext>
              </c:extLst>
            </c:dLbl>
            <c:dLbl>
              <c:idx val="4"/>
              <c:layout>
                <c:manualLayout>
                  <c:x val="2.0039602790076497E-2"/>
                  <c:y val="-1.018926053586949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75A-48D9-B1A5-C5B883E6294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'56'!$M$4:$Q$4</c:f>
              <c:strCache>
                <c:ptCount val="5"/>
                <c:pt idx="0">
                  <c:v>その他・不明</c:v>
                </c:pt>
                <c:pt idx="1">
                  <c:v>放火自殺者の巻添え等</c:v>
                </c:pt>
                <c:pt idx="2">
                  <c:v>着衣着火</c:v>
                </c:pt>
                <c:pt idx="3">
                  <c:v>放火自殺</c:v>
                </c:pt>
                <c:pt idx="4">
                  <c:v>逃げ遅れ</c:v>
                </c:pt>
              </c:strCache>
            </c:strRef>
          </c:cat>
          <c:val>
            <c:numRef>
              <c:f>'56'!$M$5:$Q$5</c:f>
              <c:numCache>
                <c:formatCode>General</c:formatCode>
                <c:ptCount val="5"/>
                <c:pt idx="0">
                  <c:v>11</c:v>
                </c:pt>
                <c:pt idx="1">
                  <c:v>0</c:v>
                </c:pt>
                <c:pt idx="2">
                  <c:v>3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75A-48D9-B1A5-C5B883E62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6506944"/>
        <c:axId val="232969192"/>
        <c:axId val="0"/>
      </c:bar3DChart>
      <c:catAx>
        <c:axId val="12650694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6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69192"/>
        <c:scaling>
          <c:orientation val="minMax"/>
          <c:max val="15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650694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310-4A8F-A6C8-F7BB186E9D64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310-4A8F-A6C8-F7BB186E9D64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310-4A8F-A6C8-F7BB186E9D64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310-4A8F-A6C8-F7BB186E9D64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5310-4A8F-A6C8-F7BB186E9D6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'57'!#REF!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5310-4A8F-A6C8-F7BB186E9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2969976"/>
        <c:axId val="232970368"/>
        <c:axId val="0"/>
      </c:bar3DChart>
      <c:catAx>
        <c:axId val="23296997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7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70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6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1B8-4707-ABA0-89164225E815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1B8-4707-ABA0-89164225E815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1B8-4707-ABA0-89164225E815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51B8-4707-ABA0-89164225E815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51B8-4707-ABA0-89164225E81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'58'!#REF!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'58'!#REF!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51B8-4707-ABA0-89164225E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2971152"/>
        <c:axId val="232971544"/>
        <c:axId val="0"/>
      </c:bar3DChart>
      <c:catAx>
        <c:axId val="23297115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7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71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7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7E1-460D-A7E6-F9700A0DE094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7E1-460D-A7E6-F9700A0DE094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7E1-460D-A7E6-F9700A0DE094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A7E1-460D-A7E6-F9700A0DE094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A7E1-460D-A7E6-F9700A0DE09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'59'!#REF!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'59'!#REF!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A7E1-460D-A7E6-F9700A0DE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94280"/>
        <c:axId val="233894672"/>
        <c:axId val="0"/>
      </c:bar3DChart>
      <c:catAx>
        <c:axId val="23389428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389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894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389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EF1-48E8-A9F2-B4AF3261E122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EF1-48E8-A9F2-B4AF3261E122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EF1-48E8-A9F2-B4AF3261E122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2EF1-48E8-A9F2-B4AF3261E122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2EF1-48E8-A9F2-B4AF3261E12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2EF1-48E8-A9F2-B4AF3261E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95456"/>
        <c:axId val="233895848"/>
        <c:axId val="0"/>
      </c:bar3DChart>
      <c:catAx>
        <c:axId val="23389545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389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895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389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5A3-4E2B-BDEA-275281542D05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5A3-4E2B-BDEA-275281542D05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5A3-4E2B-BDEA-275281542D05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5A3-4E2B-BDEA-275281542D05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5A3-4E2B-BDEA-275281542D0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E5A3-4E2B-BDEA-275281542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96632"/>
        <c:axId val="233897024"/>
        <c:axId val="0"/>
      </c:bar3DChart>
      <c:catAx>
        <c:axId val="23389663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389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897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389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33E-443C-A1C4-B6E541A000CB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33E-443C-A1C4-B6E541A000CB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B33E-443C-A1C4-B6E541A000CB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33E-443C-A1C4-B6E541A000CB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B33E-443C-A1C4-B6E541A000C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B33E-443C-A1C4-B6E541A00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135392"/>
        <c:axId val="234135784"/>
        <c:axId val="0"/>
      </c:bar3DChart>
      <c:catAx>
        <c:axId val="23413539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135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135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13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1F3-4B37-BFAE-C9E1F3CD7BA5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1F3-4B37-BFAE-C9E1F3CD7BA5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11F3-4B37-BFAE-C9E1F3CD7BA5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1F3-4B37-BFAE-C9E1F3CD7BA5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11F3-4B37-BFAE-C9E1F3CD7BA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1F3-4B37-BFAE-C9E1F3CD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136568"/>
        <c:axId val="234136960"/>
        <c:axId val="0"/>
      </c:bar3DChart>
      <c:catAx>
        <c:axId val="23413656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13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136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13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第１図　過去１０年の出火件数</a:t>
            </a:r>
          </a:p>
        </c:rich>
      </c:tx>
      <c:layout>
        <c:manualLayout>
          <c:xMode val="edge"/>
          <c:yMode val="edge"/>
          <c:x val="0.32833621022597398"/>
          <c:y val="3.18906605922551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93562662196242"/>
          <c:y val="0.18223254893106328"/>
          <c:w val="0.82758681273631696"/>
          <c:h val="0.67881624476821079"/>
        </c:manualLayout>
      </c:layout>
      <c:lineChart>
        <c:grouping val="standard"/>
        <c:varyColors val="0"/>
        <c:ser>
          <c:idx val="0"/>
          <c:order val="0"/>
          <c:tx>
            <c:strRef>
              <c:f>'48'!$M$38</c:f>
              <c:strCache>
                <c:ptCount val="1"/>
                <c:pt idx="0">
                  <c:v>出火件数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'48'!$N$37:$W$37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'48'!$N$38:$W$38</c:f>
              <c:numCache>
                <c:formatCode>#,##0_);[Red]\(#,##0\)</c:formatCode>
                <c:ptCount val="10"/>
                <c:pt idx="0">
                  <c:v>875</c:v>
                </c:pt>
                <c:pt idx="1">
                  <c:v>935</c:v>
                </c:pt>
                <c:pt idx="2" formatCode="General">
                  <c:v>834</c:v>
                </c:pt>
                <c:pt idx="3" formatCode="General">
                  <c:v>984</c:v>
                </c:pt>
                <c:pt idx="4" formatCode="General">
                  <c:v>856</c:v>
                </c:pt>
                <c:pt idx="5" formatCode="General">
                  <c:v>778</c:v>
                </c:pt>
                <c:pt idx="6" formatCode="General">
                  <c:v>669</c:v>
                </c:pt>
                <c:pt idx="7" formatCode="General">
                  <c:v>752</c:v>
                </c:pt>
                <c:pt idx="8" formatCode="General">
                  <c:v>636</c:v>
                </c:pt>
                <c:pt idx="9" formatCode="General">
                  <c:v>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4B-4E77-89F5-B1A5CA380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695128"/>
        <c:axId val="232236816"/>
      </c:lineChart>
      <c:catAx>
        <c:axId val="232695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236816"/>
        <c:crosses val="autoZero"/>
        <c:auto val="1"/>
        <c:lblAlgn val="ctr"/>
        <c:lblOffset val="100"/>
        <c:tickMarkSkip val="1"/>
        <c:noMultiLvlLbl val="0"/>
      </c:catAx>
      <c:valAx>
        <c:axId val="23223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695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28D-4CAA-AE98-54DA85714035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28D-4CAA-AE98-54DA85714035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28D-4CAA-AE98-54DA85714035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28D-4CAA-AE98-54DA85714035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28D-4CAA-AE98-54DA8571403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E28D-4CAA-AE98-54DA8571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137744"/>
        <c:axId val="234138136"/>
        <c:axId val="0"/>
      </c:bar3DChart>
      <c:catAx>
        <c:axId val="23413774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13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138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13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0CA-4269-BA8B-42AB72E7037D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0CA-4269-BA8B-42AB72E7037D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90CA-4269-BA8B-42AB72E7037D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0CA-4269-BA8B-42AB72E7037D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90CA-4269-BA8B-42AB72E7037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'65'!#REF!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90CA-4269-BA8B-42AB72E70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138920"/>
        <c:axId val="234348400"/>
        <c:axId val="0"/>
      </c:bar3DChart>
      <c:catAx>
        <c:axId val="23413892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34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348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138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0A2-42AB-A9C4-6EAF7B02D953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0A2-42AB-A9C4-6EAF7B02D953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0A2-42AB-A9C4-6EAF7B02D953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20A2-42AB-A9C4-6EAF7B02D953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20A2-42AB-A9C4-6EAF7B02D95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'66'!#REF!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20A2-42AB-A9C4-6EAF7B02D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349184"/>
        <c:axId val="234349576"/>
        <c:axId val="0"/>
      </c:bar3DChart>
      <c:catAx>
        <c:axId val="2343491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34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349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34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9A9-4CB0-9F52-7D198D3C800D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9A9-4CB0-9F52-7D198D3C800D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99A9-4CB0-9F52-7D198D3C800D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9A9-4CB0-9F52-7D198D3C800D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99A9-4CB0-9F52-7D198D3C800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99A9-4CB0-9F52-7D198D3C8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350360"/>
        <c:axId val="234350752"/>
        <c:axId val="0"/>
      </c:bar3DChart>
      <c:catAx>
        <c:axId val="23435036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3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35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35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974-4FD7-9548-716B07BD0DA7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974-4FD7-9548-716B07BD0DA7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974-4FD7-9548-716B07BD0DA7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7974-4FD7-9548-716B07BD0DA7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7974-4FD7-9548-716B07BD0DA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'68'!#REF!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7974-4FD7-9548-716B07BD0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351536"/>
        <c:axId val="234351928"/>
        <c:axId val="0"/>
      </c:bar3DChart>
      <c:catAx>
        <c:axId val="2343515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35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351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35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59E-448C-91A2-AC4EC3588C75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59E-448C-91A2-AC4EC3588C75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059E-448C-91A2-AC4EC3588C75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59E-448C-91A2-AC4EC3588C75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059E-448C-91A2-AC4EC3588C7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'69'!#REF!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059E-448C-91A2-AC4EC3588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971456"/>
        <c:axId val="234971848"/>
        <c:axId val="0"/>
      </c:bar3DChart>
      <c:catAx>
        <c:axId val="23497145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971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705-43EA-83D0-85508F0AD205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705-43EA-83D0-85508F0AD205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B705-43EA-83D0-85508F0AD205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705-43EA-83D0-85508F0AD205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B705-43EA-83D0-85508F0AD20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B705-43EA-83D0-85508F0AD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972632"/>
        <c:axId val="234973024"/>
        <c:axId val="0"/>
      </c:bar3DChart>
      <c:catAx>
        <c:axId val="23497263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973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B40-4610-978B-71A2AB950ACB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B40-4610-978B-71A2AB950ACB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B40-4610-978B-71A2AB950ACB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B40-4610-978B-71A2AB950ACB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CB40-4610-978B-71A2AB950AC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CB40-4610-978B-71A2AB950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973808"/>
        <c:axId val="234974200"/>
        <c:axId val="0"/>
      </c:bar3DChart>
      <c:catAx>
        <c:axId val="23497380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974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497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3E9-451F-958E-08F3716B3CFE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3E9-451F-958E-08F3716B3CFE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43E9-451F-958E-08F3716B3CFE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3E9-451F-958E-08F3716B3CFE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3E9-451F-958E-08F3716B3CF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43E9-451F-958E-08F3716B3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254072"/>
        <c:axId val="235254464"/>
        <c:axId val="0"/>
      </c:bar3DChart>
      <c:catAx>
        <c:axId val="23525407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5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254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5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34F-49BF-AD48-3BFBB713FBEB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34F-49BF-AD48-3BFBB713FBEB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34F-49BF-AD48-3BFBB713FBEB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34F-49BF-AD48-3BFBB713FBEB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634F-49BF-AD48-3BFBB713FBE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634F-49BF-AD48-3BFBB713F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255248"/>
        <c:axId val="235255640"/>
        <c:axId val="0"/>
      </c:bar3DChart>
      <c:catAx>
        <c:axId val="23525524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5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255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5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第３図　火災による死者・負傷者</a:t>
            </a:r>
          </a:p>
        </c:rich>
      </c:tx>
      <c:layout>
        <c:manualLayout>
          <c:xMode val="edge"/>
          <c:yMode val="edge"/>
          <c:x val="0.32959626633701505"/>
          <c:y val="2.98148754700171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718602801011382"/>
          <c:y val="0.13824092303780594"/>
          <c:w val="0.70928296232908961"/>
          <c:h val="0.70021520998961995"/>
        </c:manualLayout>
      </c:layout>
      <c:lineChart>
        <c:grouping val="standard"/>
        <c:varyColors val="0"/>
        <c:ser>
          <c:idx val="0"/>
          <c:order val="0"/>
          <c:tx>
            <c:strRef>
              <c:f>'49'!$M$4</c:f>
              <c:strCache>
                <c:ptCount val="1"/>
                <c:pt idx="0">
                  <c:v>死者数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'49'!$N$3:$W$3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'49'!$N$4:$W$4</c:f>
              <c:numCache>
                <c:formatCode>#,##0_);[Red]\(#,##0\)</c:formatCode>
                <c:ptCount val="10"/>
                <c:pt idx="0">
                  <c:v>42</c:v>
                </c:pt>
                <c:pt idx="1">
                  <c:v>47</c:v>
                </c:pt>
                <c:pt idx="2" formatCode="General">
                  <c:v>40</c:v>
                </c:pt>
                <c:pt idx="3" formatCode="General">
                  <c:v>28</c:v>
                </c:pt>
                <c:pt idx="4" formatCode="General">
                  <c:v>45</c:v>
                </c:pt>
                <c:pt idx="5" formatCode="General">
                  <c:v>43</c:v>
                </c:pt>
                <c:pt idx="6" formatCode="General">
                  <c:v>36</c:v>
                </c:pt>
                <c:pt idx="7" formatCode="General">
                  <c:v>36</c:v>
                </c:pt>
                <c:pt idx="8" formatCode="General">
                  <c:v>29</c:v>
                </c:pt>
                <c:pt idx="9" formatCode="General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B8-431D-BFCE-10B003F49871}"/>
            </c:ext>
          </c:extLst>
        </c:ser>
        <c:ser>
          <c:idx val="1"/>
          <c:order val="1"/>
          <c:tx>
            <c:strRef>
              <c:f>'49'!$M$5</c:f>
              <c:strCache>
                <c:ptCount val="1"/>
                <c:pt idx="0">
                  <c:v>負傷者数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'49'!$N$3:$W$3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'49'!$N$5:$W$5</c:f>
              <c:numCache>
                <c:formatCode>#,##0_);[Red]\(#,##0\)</c:formatCode>
                <c:ptCount val="10"/>
                <c:pt idx="0">
                  <c:v>98</c:v>
                </c:pt>
                <c:pt idx="1">
                  <c:v>118</c:v>
                </c:pt>
                <c:pt idx="2" formatCode="General">
                  <c:v>97</c:v>
                </c:pt>
                <c:pt idx="3" formatCode="General">
                  <c:v>112</c:v>
                </c:pt>
                <c:pt idx="4" formatCode="General">
                  <c:v>104</c:v>
                </c:pt>
                <c:pt idx="5" formatCode="General">
                  <c:v>112</c:v>
                </c:pt>
                <c:pt idx="6" formatCode="General">
                  <c:v>82</c:v>
                </c:pt>
                <c:pt idx="7" formatCode="General">
                  <c:v>80</c:v>
                </c:pt>
                <c:pt idx="8" formatCode="General">
                  <c:v>89</c:v>
                </c:pt>
                <c:pt idx="9" formatCode="General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B8-431D-BFCE-10B003F49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149440"/>
        <c:axId val="232376384"/>
      </c:lineChart>
      <c:catAx>
        <c:axId val="232149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376384"/>
        <c:crosses val="autoZero"/>
        <c:auto val="1"/>
        <c:lblAlgn val="ctr"/>
        <c:lblOffset val="100"/>
        <c:tickMarkSkip val="1"/>
        <c:noMultiLvlLbl val="0"/>
      </c:catAx>
      <c:valAx>
        <c:axId val="232376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1494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136-4FEC-AC7C-0EA977E06717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136-4FEC-AC7C-0EA977E06717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136-4FEC-AC7C-0EA977E06717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A136-4FEC-AC7C-0EA977E06717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A136-4FEC-AC7C-0EA977E0671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A136-4FEC-AC7C-0EA977E06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256424"/>
        <c:axId val="235256816"/>
        <c:axId val="0"/>
      </c:bar3DChart>
      <c:catAx>
        <c:axId val="23525642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5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256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256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C6A-4358-8595-773080524156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C6A-4358-8595-773080524156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0C6A-4358-8595-773080524156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C6A-4358-8595-773080524156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0C6A-4358-8595-77308052415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'75'!#REF!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0C6A-4358-8595-773080524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854752"/>
        <c:axId val="235855144"/>
        <c:axId val="0"/>
      </c:bar3DChart>
      <c:catAx>
        <c:axId val="23585475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55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916-4DDD-A8A9-8D86DEC2420A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916-4DDD-A8A9-8D86DEC2420A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916-4DDD-A8A9-8D86DEC2420A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7916-4DDD-A8A9-8D86DEC2420A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7916-4DDD-A8A9-8D86DEC2420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'76'!#REF!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7916-4DDD-A8A9-8D86DEC24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855928"/>
        <c:axId val="235856320"/>
        <c:axId val="0"/>
      </c:bar3DChart>
      <c:catAx>
        <c:axId val="23585592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563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22E-451F-94F1-1990183CB4A0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22E-451F-94F1-1990183CB4A0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122E-451F-94F1-1990183CB4A0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22E-451F-94F1-1990183CB4A0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122E-451F-94F1-1990183CB4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22E-451F-94F1-1990183CB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857104"/>
        <c:axId val="235857496"/>
        <c:axId val="0"/>
      </c:bar3DChart>
      <c:catAx>
        <c:axId val="2358571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57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E3C-4F0D-94E5-BF893116E097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E3C-4F0D-94E5-BF893116E097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E3C-4F0D-94E5-BF893116E097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E3C-4F0D-94E5-BF893116E097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CE3C-4F0D-94E5-BF893116E09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'78'!#REF!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CE3C-4F0D-94E5-BF893116E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857888"/>
        <c:axId val="235858280"/>
        <c:axId val="0"/>
      </c:bar3DChart>
      <c:catAx>
        <c:axId val="2358578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58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585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F08-4453-B7E4-808E942A8221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F08-4453-B7E4-808E942A8221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F08-4453-B7E4-808E942A8221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F08-4453-B7E4-808E942A8221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6F08-4453-B7E4-808E942A822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'79'!#REF!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'79'!#REF!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6F08-4453-B7E4-808E942A8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7011328"/>
        <c:axId val="237011720"/>
        <c:axId val="0"/>
      </c:bar3DChart>
      <c:catAx>
        <c:axId val="23701132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1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0117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1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460-45F3-973E-94227727F9E4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460-45F3-973E-94227727F9E4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460-45F3-973E-94227727F9E4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460-45F3-973E-94227727F9E4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460-45F3-973E-94227727F9E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'80'!#REF!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'80'!#REF!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E460-45F3-973E-94227727F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7012504"/>
        <c:axId val="237012896"/>
        <c:axId val="0"/>
      </c:bar3DChart>
      <c:catAx>
        <c:axId val="2370125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012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1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782-4DCC-95ED-075BF12A6250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782-4DCC-95ED-075BF12A6250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B782-4DCC-95ED-075BF12A6250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782-4DCC-95ED-075BF12A6250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B782-4DCC-95ED-075BF12A625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'81'!#REF!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'81'!#REF!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B782-4DCC-95ED-075BF12A6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7013680"/>
        <c:axId val="237014072"/>
        <c:axId val="0"/>
      </c:bar3DChart>
      <c:catAx>
        <c:axId val="23701368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1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014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1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DC0-487E-8F0A-B68173655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6830704"/>
        <c:axId val="236831096"/>
        <c:axId val="0"/>
      </c:bar3DChart>
      <c:catAx>
        <c:axId val="2368307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683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831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683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第１１図　死因別死者数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14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500-49A3-81B1-94FDA2FBE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6831880"/>
        <c:axId val="236832272"/>
        <c:axId val="0"/>
      </c:bar3DChart>
      <c:catAx>
        <c:axId val="23683188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683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832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683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第４図　過去１０年火災種別毎出火件数</a:t>
            </a:r>
          </a:p>
        </c:rich>
      </c:tx>
      <c:layout>
        <c:manualLayout>
          <c:xMode val="edge"/>
          <c:yMode val="edge"/>
          <c:x val="0.29722268654965611"/>
          <c:y val="3.1477041840358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05581740426622"/>
          <c:y val="0.14140455541689034"/>
          <c:w val="0.78750106811668308"/>
          <c:h val="0.48926376315274894"/>
        </c:manualLayout>
      </c:layout>
      <c:lineChart>
        <c:grouping val="standard"/>
        <c:varyColors val="0"/>
        <c:ser>
          <c:idx val="0"/>
          <c:order val="0"/>
          <c:tx>
            <c:strRef>
              <c:f>'51'!$M$8</c:f>
              <c:strCache>
                <c:ptCount val="1"/>
                <c:pt idx="0">
                  <c:v>建物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'51'!$N$7:$W$7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'51'!$N$8:$W$8</c:f>
              <c:numCache>
                <c:formatCode>#,##0_);[Red]\(#,##0\)</c:formatCode>
                <c:ptCount val="10"/>
                <c:pt idx="0">
                  <c:v>482</c:v>
                </c:pt>
                <c:pt idx="1">
                  <c:v>466</c:v>
                </c:pt>
                <c:pt idx="2" formatCode="General">
                  <c:v>445</c:v>
                </c:pt>
                <c:pt idx="3" formatCode="General">
                  <c:v>425</c:v>
                </c:pt>
                <c:pt idx="4" formatCode="General">
                  <c:v>416</c:v>
                </c:pt>
                <c:pt idx="5" formatCode="General">
                  <c:v>361</c:v>
                </c:pt>
                <c:pt idx="6" formatCode="General">
                  <c:v>332</c:v>
                </c:pt>
                <c:pt idx="7" formatCode="General">
                  <c:v>367</c:v>
                </c:pt>
                <c:pt idx="8" formatCode="General">
                  <c:v>327</c:v>
                </c:pt>
                <c:pt idx="9" formatCode="General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0D-49E6-9E18-9784E4A45B00}"/>
            </c:ext>
          </c:extLst>
        </c:ser>
        <c:ser>
          <c:idx val="1"/>
          <c:order val="1"/>
          <c:tx>
            <c:strRef>
              <c:f>'51'!$M$9</c:f>
              <c:strCache>
                <c:ptCount val="1"/>
                <c:pt idx="0">
                  <c:v>林野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'51'!$N$7:$W$7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'51'!$N$9:$W$9</c:f>
              <c:numCache>
                <c:formatCode>#,##0_);[Red]\(#,##0\)</c:formatCode>
                <c:ptCount val="10"/>
                <c:pt idx="0">
                  <c:v>36</c:v>
                </c:pt>
                <c:pt idx="1">
                  <c:v>47</c:v>
                </c:pt>
                <c:pt idx="2" formatCode="General">
                  <c:v>37</c:v>
                </c:pt>
                <c:pt idx="3" formatCode="General">
                  <c:v>81</c:v>
                </c:pt>
                <c:pt idx="4" formatCode="General">
                  <c:v>42</c:v>
                </c:pt>
                <c:pt idx="5" formatCode="General">
                  <c:v>41</c:v>
                </c:pt>
                <c:pt idx="6" formatCode="General">
                  <c:v>28</c:v>
                </c:pt>
                <c:pt idx="7" formatCode="General">
                  <c:v>33</c:v>
                </c:pt>
                <c:pt idx="8" formatCode="General">
                  <c:v>31</c:v>
                </c:pt>
                <c:pt idx="9" formatCode="General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0D-49E6-9E18-9784E4A45B00}"/>
            </c:ext>
          </c:extLst>
        </c:ser>
        <c:ser>
          <c:idx val="2"/>
          <c:order val="2"/>
          <c:tx>
            <c:strRef>
              <c:f>'51'!$M$10</c:f>
              <c:strCache>
                <c:ptCount val="1"/>
                <c:pt idx="0">
                  <c:v>車両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'51'!$N$7:$W$7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'51'!$N$10:$W$10</c:f>
              <c:numCache>
                <c:formatCode>#,##0_);[Red]\(#,##0\)</c:formatCode>
                <c:ptCount val="10"/>
                <c:pt idx="0">
                  <c:v>95</c:v>
                </c:pt>
                <c:pt idx="1">
                  <c:v>103</c:v>
                </c:pt>
                <c:pt idx="2" formatCode="General">
                  <c:v>85</c:v>
                </c:pt>
                <c:pt idx="3" formatCode="General">
                  <c:v>75</c:v>
                </c:pt>
                <c:pt idx="4" formatCode="General">
                  <c:v>84</c:v>
                </c:pt>
                <c:pt idx="5" formatCode="General">
                  <c:v>98</c:v>
                </c:pt>
                <c:pt idx="6" formatCode="General">
                  <c:v>100</c:v>
                </c:pt>
                <c:pt idx="7" formatCode="General">
                  <c:v>85</c:v>
                </c:pt>
                <c:pt idx="8" formatCode="General">
                  <c:v>78</c:v>
                </c:pt>
                <c:pt idx="9" formatCode="General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0D-49E6-9E18-9784E4A45B00}"/>
            </c:ext>
          </c:extLst>
        </c:ser>
        <c:ser>
          <c:idx val="3"/>
          <c:order val="3"/>
          <c:tx>
            <c:strRef>
              <c:f>'51'!$M$11</c:f>
              <c:strCache>
                <c:ptCount val="1"/>
                <c:pt idx="0">
                  <c:v>船舶・航空機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'51'!$N$7:$W$7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'51'!$N$11:$W$11</c:f>
              <c:numCache>
                <c:formatCode>#,##0_);[Red]\(#,##0\)</c:formatCode>
                <c:ptCount val="10"/>
                <c:pt idx="0">
                  <c:v>0</c:v>
                </c:pt>
                <c:pt idx="1">
                  <c:v>0</c:v>
                </c:pt>
                <c:pt idx="2" formatCode="General">
                  <c:v>0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0D-49E6-9E18-9784E4A45B00}"/>
            </c:ext>
          </c:extLst>
        </c:ser>
        <c:ser>
          <c:idx val="4"/>
          <c:order val="4"/>
          <c:tx>
            <c:strRef>
              <c:f>'51'!$M$12</c:f>
              <c:strCache>
                <c:ptCount val="1"/>
                <c:pt idx="0">
                  <c:v>その他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'51'!$N$7:$W$7</c:f>
              <c:strCache>
                <c:ptCount val="10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  <c:pt idx="8">
                  <c:v>H30</c:v>
                </c:pt>
                <c:pt idx="9">
                  <c:v>R1</c:v>
                </c:pt>
              </c:strCache>
            </c:strRef>
          </c:cat>
          <c:val>
            <c:numRef>
              <c:f>'51'!$N$12:$W$12</c:f>
              <c:numCache>
                <c:formatCode>#,##0_);[Red]\(#,##0\)</c:formatCode>
                <c:ptCount val="10"/>
                <c:pt idx="0">
                  <c:v>262</c:v>
                </c:pt>
                <c:pt idx="1">
                  <c:v>319</c:v>
                </c:pt>
                <c:pt idx="2" formatCode="General">
                  <c:v>267</c:v>
                </c:pt>
                <c:pt idx="3" formatCode="General">
                  <c:v>403</c:v>
                </c:pt>
                <c:pt idx="4" formatCode="General">
                  <c:v>314</c:v>
                </c:pt>
                <c:pt idx="5" formatCode="General">
                  <c:v>278</c:v>
                </c:pt>
                <c:pt idx="6" formatCode="General">
                  <c:v>209</c:v>
                </c:pt>
                <c:pt idx="7" formatCode="General">
                  <c:v>267</c:v>
                </c:pt>
                <c:pt idx="8" formatCode="General">
                  <c:v>200</c:v>
                </c:pt>
                <c:pt idx="9" formatCode="General">
                  <c:v>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0D-49E6-9E18-9784E4A45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904872"/>
        <c:axId val="231905256"/>
      </c:lineChart>
      <c:catAx>
        <c:axId val="231904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1905256"/>
        <c:crosses val="autoZero"/>
        <c:auto val="1"/>
        <c:lblAlgn val="ctr"/>
        <c:lblOffset val="100"/>
        <c:tickMarkSkip val="1"/>
        <c:noMultiLvlLbl val="0"/>
      </c:catAx>
      <c:valAx>
        <c:axId val="231905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19048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第５図　月別火災件数</a:t>
            </a:r>
          </a:p>
        </c:rich>
      </c:tx>
      <c:layout>
        <c:manualLayout>
          <c:xMode val="edge"/>
          <c:yMode val="edge"/>
          <c:x val="0.38525723978096049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61057023643949"/>
          <c:y val="0.1489841986455982"/>
          <c:w val="0.86091794158553547"/>
          <c:h val="0.71557562076749437"/>
        </c:manualLayout>
      </c:layout>
      <c:lineChart>
        <c:grouping val="standard"/>
        <c:varyColors val="0"/>
        <c:ser>
          <c:idx val="0"/>
          <c:order val="0"/>
          <c:tx>
            <c:strRef>
              <c:f>'51'!$S$48</c:f>
              <c:strCache>
                <c:ptCount val="1"/>
                <c:pt idx="0">
                  <c:v>火災件数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'51'!$R$49:$R$60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'51'!$S$49:$S$60</c:f>
              <c:numCache>
                <c:formatCode>General</c:formatCode>
                <c:ptCount val="12"/>
                <c:pt idx="0">
                  <c:v>104</c:v>
                </c:pt>
                <c:pt idx="1">
                  <c:v>109</c:v>
                </c:pt>
                <c:pt idx="2">
                  <c:v>94</c:v>
                </c:pt>
                <c:pt idx="3">
                  <c:v>95</c:v>
                </c:pt>
                <c:pt idx="4">
                  <c:v>75</c:v>
                </c:pt>
                <c:pt idx="5">
                  <c:v>42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31</c:v>
                </c:pt>
                <c:pt idx="10">
                  <c:v>46</c:v>
                </c:pt>
                <c:pt idx="11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D-4429-B37C-68FEB084B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12432"/>
        <c:axId val="232101280"/>
      </c:lineChart>
      <c:catAx>
        <c:axId val="12651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101280"/>
        <c:crosses val="autoZero"/>
        <c:auto val="1"/>
        <c:lblAlgn val="ctr"/>
        <c:lblOffset val="100"/>
        <c:tickMarkSkip val="1"/>
        <c:noMultiLvlLbl val="0"/>
      </c:catAx>
      <c:valAx>
        <c:axId val="232101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6512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第６図　月別損害額</a:t>
            </a:r>
          </a:p>
        </c:rich>
      </c:tx>
      <c:layout>
        <c:manualLayout>
          <c:xMode val="edge"/>
          <c:yMode val="edge"/>
          <c:x val="0.39777468706536856"/>
          <c:y val="3.0991781764984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00139082058414"/>
          <c:y val="0.1404960095073704"/>
          <c:w val="0.85813630041724576"/>
          <c:h val="0.73347181433994746"/>
        </c:manualLayout>
      </c:layout>
      <c:lineChart>
        <c:grouping val="standard"/>
        <c:varyColors val="0"/>
        <c:ser>
          <c:idx val="1"/>
          <c:order val="0"/>
          <c:tx>
            <c:strRef>
              <c:f>'52'!$Q$30</c:f>
              <c:strCache>
                <c:ptCount val="1"/>
                <c:pt idx="0">
                  <c:v>損害額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cat>
            <c:strRef>
              <c:f>'52'!$P$31:$P$42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'52'!$Q$31:$Q$42</c:f>
              <c:numCache>
                <c:formatCode>General</c:formatCode>
                <c:ptCount val="12"/>
                <c:pt idx="0">
                  <c:v>519029</c:v>
                </c:pt>
                <c:pt idx="1">
                  <c:v>232092</c:v>
                </c:pt>
                <c:pt idx="2">
                  <c:v>156471</c:v>
                </c:pt>
                <c:pt idx="3">
                  <c:v>111016</c:v>
                </c:pt>
                <c:pt idx="4">
                  <c:v>215924</c:v>
                </c:pt>
                <c:pt idx="5">
                  <c:v>56481</c:v>
                </c:pt>
                <c:pt idx="6">
                  <c:v>2531720</c:v>
                </c:pt>
                <c:pt idx="7">
                  <c:v>257996</c:v>
                </c:pt>
                <c:pt idx="8">
                  <c:v>68159</c:v>
                </c:pt>
                <c:pt idx="9">
                  <c:v>213942</c:v>
                </c:pt>
                <c:pt idx="10">
                  <c:v>98455</c:v>
                </c:pt>
                <c:pt idx="11">
                  <c:v>369904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99-4E4D-AD7A-EBDF84A89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102456"/>
        <c:axId val="232102848"/>
      </c:lineChart>
      <c:catAx>
        <c:axId val="232102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102848"/>
        <c:crosses val="autoZero"/>
        <c:auto val="1"/>
        <c:lblAlgn val="ctr"/>
        <c:lblOffset val="100"/>
        <c:tickMarkSkip val="1"/>
        <c:noMultiLvlLbl val="0"/>
      </c:catAx>
      <c:valAx>
        <c:axId val="232102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102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第７図　時間別出火件数</a:t>
            </a:r>
          </a:p>
        </c:rich>
      </c:tx>
      <c:layout>
        <c:manualLayout>
          <c:xMode val="edge"/>
          <c:yMode val="edge"/>
          <c:x val="0.37378003933352344"/>
          <c:y val="1.745197779481104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65431002428469"/>
          <c:y val="9.9476609328318144E-2"/>
          <c:w val="0.83682122344243548"/>
          <c:h val="0.58464323026292242"/>
        </c:manualLayout>
      </c:layout>
      <c:lineChart>
        <c:grouping val="standard"/>
        <c:varyColors val="0"/>
        <c:ser>
          <c:idx val="0"/>
          <c:order val="0"/>
          <c:tx>
            <c:strRef>
              <c:f>'52'!$T$30</c:f>
              <c:strCache>
                <c:ptCount val="1"/>
                <c:pt idx="0">
                  <c:v>全火災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'52'!$S$31:$S$55</c:f>
              <c:strCache>
                <c:ptCount val="25"/>
                <c:pt idx="0">
                  <c:v>0~1</c:v>
                </c:pt>
                <c:pt idx="1">
                  <c:v>1~2</c:v>
                </c:pt>
                <c:pt idx="2">
                  <c:v>2~3</c:v>
                </c:pt>
                <c:pt idx="3">
                  <c:v>3~4</c:v>
                </c:pt>
                <c:pt idx="4">
                  <c:v>4~5</c:v>
                </c:pt>
                <c:pt idx="5">
                  <c:v>5~6</c:v>
                </c:pt>
                <c:pt idx="6">
                  <c:v>6~7</c:v>
                </c:pt>
                <c:pt idx="7">
                  <c:v>7~8</c:v>
                </c:pt>
                <c:pt idx="8">
                  <c:v>8~9</c:v>
                </c:pt>
                <c:pt idx="9">
                  <c:v>9~10</c:v>
                </c:pt>
                <c:pt idx="10">
                  <c:v>10~ 11</c:v>
                </c:pt>
                <c:pt idx="11">
                  <c:v>11~ 12</c:v>
                </c:pt>
                <c:pt idx="12">
                  <c:v>12~ 13</c:v>
                </c:pt>
                <c:pt idx="13">
                  <c:v>13~ 14</c:v>
                </c:pt>
                <c:pt idx="14">
                  <c:v>14~ 15</c:v>
                </c:pt>
                <c:pt idx="15">
                  <c:v>15~ 16</c:v>
                </c:pt>
                <c:pt idx="16">
                  <c:v>16~ 17</c:v>
                </c:pt>
                <c:pt idx="17">
                  <c:v>17~ 18</c:v>
                </c:pt>
                <c:pt idx="18">
                  <c:v>18~ 19</c:v>
                </c:pt>
                <c:pt idx="19">
                  <c:v>19~ 20</c:v>
                </c:pt>
                <c:pt idx="20">
                  <c:v>20~ 21</c:v>
                </c:pt>
                <c:pt idx="21">
                  <c:v>21~ 22</c:v>
                </c:pt>
                <c:pt idx="22">
                  <c:v>22~ 23</c:v>
                </c:pt>
                <c:pt idx="23">
                  <c:v>23~ 24</c:v>
                </c:pt>
                <c:pt idx="24">
                  <c:v>不明</c:v>
                </c:pt>
              </c:strCache>
            </c:strRef>
          </c:cat>
          <c:val>
            <c:numRef>
              <c:f>'52'!$T$31:$T$55</c:f>
              <c:numCache>
                <c:formatCode>General</c:formatCode>
                <c:ptCount val="25"/>
                <c:pt idx="0">
                  <c:v>16</c:v>
                </c:pt>
                <c:pt idx="1">
                  <c:v>13</c:v>
                </c:pt>
                <c:pt idx="2">
                  <c:v>14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13</c:v>
                </c:pt>
                <c:pt idx="7">
                  <c:v>21</c:v>
                </c:pt>
                <c:pt idx="8">
                  <c:v>21</c:v>
                </c:pt>
                <c:pt idx="9">
                  <c:v>34</c:v>
                </c:pt>
                <c:pt idx="10">
                  <c:v>60</c:v>
                </c:pt>
                <c:pt idx="11">
                  <c:v>68</c:v>
                </c:pt>
                <c:pt idx="12">
                  <c:v>60</c:v>
                </c:pt>
                <c:pt idx="13">
                  <c:v>63</c:v>
                </c:pt>
                <c:pt idx="14">
                  <c:v>58</c:v>
                </c:pt>
                <c:pt idx="15">
                  <c:v>44</c:v>
                </c:pt>
                <c:pt idx="16">
                  <c:v>47</c:v>
                </c:pt>
                <c:pt idx="17">
                  <c:v>36</c:v>
                </c:pt>
                <c:pt idx="18">
                  <c:v>38</c:v>
                </c:pt>
                <c:pt idx="19">
                  <c:v>25</c:v>
                </c:pt>
                <c:pt idx="20">
                  <c:v>16</c:v>
                </c:pt>
                <c:pt idx="21">
                  <c:v>23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FA-4055-9C65-98E527465B27}"/>
            </c:ext>
          </c:extLst>
        </c:ser>
        <c:ser>
          <c:idx val="1"/>
          <c:order val="1"/>
          <c:tx>
            <c:strRef>
              <c:f>'52'!$U$30</c:f>
              <c:strCache>
                <c:ptCount val="1"/>
                <c:pt idx="0">
                  <c:v>建物火災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'52'!$S$31:$S$55</c:f>
              <c:strCache>
                <c:ptCount val="25"/>
                <c:pt idx="0">
                  <c:v>0~1</c:v>
                </c:pt>
                <c:pt idx="1">
                  <c:v>1~2</c:v>
                </c:pt>
                <c:pt idx="2">
                  <c:v>2~3</c:v>
                </c:pt>
                <c:pt idx="3">
                  <c:v>3~4</c:v>
                </c:pt>
                <c:pt idx="4">
                  <c:v>4~5</c:v>
                </c:pt>
                <c:pt idx="5">
                  <c:v>5~6</c:v>
                </c:pt>
                <c:pt idx="6">
                  <c:v>6~7</c:v>
                </c:pt>
                <c:pt idx="7">
                  <c:v>7~8</c:v>
                </c:pt>
                <c:pt idx="8">
                  <c:v>8~9</c:v>
                </c:pt>
                <c:pt idx="9">
                  <c:v>9~10</c:v>
                </c:pt>
                <c:pt idx="10">
                  <c:v>10~ 11</c:v>
                </c:pt>
                <c:pt idx="11">
                  <c:v>11~ 12</c:v>
                </c:pt>
                <c:pt idx="12">
                  <c:v>12~ 13</c:v>
                </c:pt>
                <c:pt idx="13">
                  <c:v>13~ 14</c:v>
                </c:pt>
                <c:pt idx="14">
                  <c:v>14~ 15</c:v>
                </c:pt>
                <c:pt idx="15">
                  <c:v>15~ 16</c:v>
                </c:pt>
                <c:pt idx="16">
                  <c:v>16~ 17</c:v>
                </c:pt>
                <c:pt idx="17">
                  <c:v>17~ 18</c:v>
                </c:pt>
                <c:pt idx="18">
                  <c:v>18~ 19</c:v>
                </c:pt>
                <c:pt idx="19">
                  <c:v>19~ 20</c:v>
                </c:pt>
                <c:pt idx="20">
                  <c:v>20~ 21</c:v>
                </c:pt>
                <c:pt idx="21">
                  <c:v>21~ 22</c:v>
                </c:pt>
                <c:pt idx="22">
                  <c:v>22~ 23</c:v>
                </c:pt>
                <c:pt idx="23">
                  <c:v>23~ 24</c:v>
                </c:pt>
                <c:pt idx="24">
                  <c:v>不明</c:v>
                </c:pt>
              </c:strCache>
            </c:strRef>
          </c:cat>
          <c:val>
            <c:numRef>
              <c:f>'52'!$U$31:$U$55</c:f>
              <c:numCache>
                <c:formatCode>General</c:formatCode>
                <c:ptCount val="25"/>
                <c:pt idx="0">
                  <c:v>10</c:v>
                </c:pt>
                <c:pt idx="1">
                  <c:v>8</c:v>
                </c:pt>
                <c:pt idx="2">
                  <c:v>11</c:v>
                </c:pt>
                <c:pt idx="3">
                  <c:v>9</c:v>
                </c:pt>
                <c:pt idx="4">
                  <c:v>10</c:v>
                </c:pt>
                <c:pt idx="5">
                  <c:v>6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15</c:v>
                </c:pt>
                <c:pt idx="10">
                  <c:v>21</c:v>
                </c:pt>
                <c:pt idx="11">
                  <c:v>17</c:v>
                </c:pt>
                <c:pt idx="12">
                  <c:v>25</c:v>
                </c:pt>
                <c:pt idx="13">
                  <c:v>20</c:v>
                </c:pt>
                <c:pt idx="14">
                  <c:v>19</c:v>
                </c:pt>
                <c:pt idx="15">
                  <c:v>15</c:v>
                </c:pt>
                <c:pt idx="16">
                  <c:v>20</c:v>
                </c:pt>
                <c:pt idx="17">
                  <c:v>14</c:v>
                </c:pt>
                <c:pt idx="18">
                  <c:v>19</c:v>
                </c:pt>
                <c:pt idx="19">
                  <c:v>15</c:v>
                </c:pt>
                <c:pt idx="20">
                  <c:v>9</c:v>
                </c:pt>
                <c:pt idx="21">
                  <c:v>14</c:v>
                </c:pt>
                <c:pt idx="22">
                  <c:v>12</c:v>
                </c:pt>
                <c:pt idx="23">
                  <c:v>8</c:v>
                </c:pt>
                <c:pt idx="2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FA-4055-9C65-98E527465B27}"/>
            </c:ext>
          </c:extLst>
        </c:ser>
        <c:ser>
          <c:idx val="2"/>
          <c:order val="2"/>
          <c:tx>
            <c:strRef>
              <c:f>'52'!$V$30</c:f>
              <c:strCache>
                <c:ptCount val="1"/>
                <c:pt idx="0">
                  <c:v>林野火災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'52'!$S$31:$S$55</c:f>
              <c:strCache>
                <c:ptCount val="25"/>
                <c:pt idx="0">
                  <c:v>0~1</c:v>
                </c:pt>
                <c:pt idx="1">
                  <c:v>1~2</c:v>
                </c:pt>
                <c:pt idx="2">
                  <c:v>2~3</c:v>
                </c:pt>
                <c:pt idx="3">
                  <c:v>3~4</c:v>
                </c:pt>
                <c:pt idx="4">
                  <c:v>4~5</c:v>
                </c:pt>
                <c:pt idx="5">
                  <c:v>5~6</c:v>
                </c:pt>
                <c:pt idx="6">
                  <c:v>6~7</c:v>
                </c:pt>
                <c:pt idx="7">
                  <c:v>7~8</c:v>
                </c:pt>
                <c:pt idx="8">
                  <c:v>8~9</c:v>
                </c:pt>
                <c:pt idx="9">
                  <c:v>9~10</c:v>
                </c:pt>
                <c:pt idx="10">
                  <c:v>10~ 11</c:v>
                </c:pt>
                <c:pt idx="11">
                  <c:v>11~ 12</c:v>
                </c:pt>
                <c:pt idx="12">
                  <c:v>12~ 13</c:v>
                </c:pt>
                <c:pt idx="13">
                  <c:v>13~ 14</c:v>
                </c:pt>
                <c:pt idx="14">
                  <c:v>14~ 15</c:v>
                </c:pt>
                <c:pt idx="15">
                  <c:v>15~ 16</c:v>
                </c:pt>
                <c:pt idx="16">
                  <c:v>16~ 17</c:v>
                </c:pt>
                <c:pt idx="17">
                  <c:v>17~ 18</c:v>
                </c:pt>
                <c:pt idx="18">
                  <c:v>18~ 19</c:v>
                </c:pt>
                <c:pt idx="19">
                  <c:v>19~ 20</c:v>
                </c:pt>
                <c:pt idx="20">
                  <c:v>20~ 21</c:v>
                </c:pt>
                <c:pt idx="21">
                  <c:v>21~ 22</c:v>
                </c:pt>
                <c:pt idx="22">
                  <c:v>22~ 23</c:v>
                </c:pt>
                <c:pt idx="23">
                  <c:v>23~ 24</c:v>
                </c:pt>
                <c:pt idx="24">
                  <c:v>不明</c:v>
                </c:pt>
              </c:strCache>
            </c:strRef>
          </c:cat>
          <c:val>
            <c:numRef>
              <c:f>'52'!$V$31:$V$55</c:f>
              <c:numCache>
                <c:formatCode>General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5</c:v>
                </c:pt>
                <c:pt idx="11">
                  <c:v>9</c:v>
                </c:pt>
                <c:pt idx="12">
                  <c:v>8</c:v>
                </c:pt>
                <c:pt idx="13">
                  <c:v>5</c:v>
                </c:pt>
                <c:pt idx="14">
                  <c:v>10</c:v>
                </c:pt>
                <c:pt idx="15">
                  <c:v>3</c:v>
                </c:pt>
                <c:pt idx="16">
                  <c:v>0</c:v>
                </c:pt>
                <c:pt idx="17">
                  <c:v>5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FA-4055-9C65-98E527465B27}"/>
            </c:ext>
          </c:extLst>
        </c:ser>
        <c:ser>
          <c:idx val="3"/>
          <c:order val="3"/>
          <c:tx>
            <c:strRef>
              <c:f>'52'!$W$30</c:f>
              <c:strCache>
                <c:ptCount val="1"/>
                <c:pt idx="0">
                  <c:v>車両火災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'52'!$S$31:$S$55</c:f>
              <c:strCache>
                <c:ptCount val="25"/>
                <c:pt idx="0">
                  <c:v>0~1</c:v>
                </c:pt>
                <c:pt idx="1">
                  <c:v>1~2</c:v>
                </c:pt>
                <c:pt idx="2">
                  <c:v>2~3</c:v>
                </c:pt>
                <c:pt idx="3">
                  <c:v>3~4</c:v>
                </c:pt>
                <c:pt idx="4">
                  <c:v>4~5</c:v>
                </c:pt>
                <c:pt idx="5">
                  <c:v>5~6</c:v>
                </c:pt>
                <c:pt idx="6">
                  <c:v>6~7</c:v>
                </c:pt>
                <c:pt idx="7">
                  <c:v>7~8</c:v>
                </c:pt>
                <c:pt idx="8">
                  <c:v>8~9</c:v>
                </c:pt>
                <c:pt idx="9">
                  <c:v>9~10</c:v>
                </c:pt>
                <c:pt idx="10">
                  <c:v>10~ 11</c:v>
                </c:pt>
                <c:pt idx="11">
                  <c:v>11~ 12</c:v>
                </c:pt>
                <c:pt idx="12">
                  <c:v>12~ 13</c:v>
                </c:pt>
                <c:pt idx="13">
                  <c:v>13~ 14</c:v>
                </c:pt>
                <c:pt idx="14">
                  <c:v>14~ 15</c:v>
                </c:pt>
                <c:pt idx="15">
                  <c:v>15~ 16</c:v>
                </c:pt>
                <c:pt idx="16">
                  <c:v>16~ 17</c:v>
                </c:pt>
                <c:pt idx="17">
                  <c:v>17~ 18</c:v>
                </c:pt>
                <c:pt idx="18">
                  <c:v>18~ 19</c:v>
                </c:pt>
                <c:pt idx="19">
                  <c:v>19~ 20</c:v>
                </c:pt>
                <c:pt idx="20">
                  <c:v>20~ 21</c:v>
                </c:pt>
                <c:pt idx="21">
                  <c:v>21~ 22</c:v>
                </c:pt>
                <c:pt idx="22">
                  <c:v>22~ 23</c:v>
                </c:pt>
                <c:pt idx="23">
                  <c:v>23~ 24</c:v>
                </c:pt>
                <c:pt idx="24">
                  <c:v>不明</c:v>
                </c:pt>
              </c:strCache>
            </c:strRef>
          </c:cat>
          <c:val>
            <c:numRef>
              <c:f>'52'!$W$31:$W$55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5</c:v>
                </c:pt>
                <c:pt idx="10">
                  <c:v>4</c:v>
                </c:pt>
                <c:pt idx="11">
                  <c:v>10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3</c:v>
                </c:pt>
                <c:pt idx="16">
                  <c:v>6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5</c:v>
                </c:pt>
                <c:pt idx="2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FA-4055-9C65-98E527465B27}"/>
            </c:ext>
          </c:extLst>
        </c:ser>
        <c:ser>
          <c:idx val="4"/>
          <c:order val="4"/>
          <c:tx>
            <c:strRef>
              <c:f>'52'!$X$30</c:f>
              <c:strCache>
                <c:ptCount val="1"/>
                <c:pt idx="0">
                  <c:v>船舶火災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'52'!$S$31:$S$55</c:f>
              <c:strCache>
                <c:ptCount val="25"/>
                <c:pt idx="0">
                  <c:v>0~1</c:v>
                </c:pt>
                <c:pt idx="1">
                  <c:v>1~2</c:v>
                </c:pt>
                <c:pt idx="2">
                  <c:v>2~3</c:v>
                </c:pt>
                <c:pt idx="3">
                  <c:v>3~4</c:v>
                </c:pt>
                <c:pt idx="4">
                  <c:v>4~5</c:v>
                </c:pt>
                <c:pt idx="5">
                  <c:v>5~6</c:v>
                </c:pt>
                <c:pt idx="6">
                  <c:v>6~7</c:v>
                </c:pt>
                <c:pt idx="7">
                  <c:v>7~8</c:v>
                </c:pt>
                <c:pt idx="8">
                  <c:v>8~9</c:v>
                </c:pt>
                <c:pt idx="9">
                  <c:v>9~10</c:v>
                </c:pt>
                <c:pt idx="10">
                  <c:v>10~ 11</c:v>
                </c:pt>
                <c:pt idx="11">
                  <c:v>11~ 12</c:v>
                </c:pt>
                <c:pt idx="12">
                  <c:v>12~ 13</c:v>
                </c:pt>
                <c:pt idx="13">
                  <c:v>13~ 14</c:v>
                </c:pt>
                <c:pt idx="14">
                  <c:v>14~ 15</c:v>
                </c:pt>
                <c:pt idx="15">
                  <c:v>15~ 16</c:v>
                </c:pt>
                <c:pt idx="16">
                  <c:v>16~ 17</c:v>
                </c:pt>
                <c:pt idx="17">
                  <c:v>17~ 18</c:v>
                </c:pt>
                <c:pt idx="18">
                  <c:v>18~ 19</c:v>
                </c:pt>
                <c:pt idx="19">
                  <c:v>19~ 20</c:v>
                </c:pt>
                <c:pt idx="20">
                  <c:v>20~ 21</c:v>
                </c:pt>
                <c:pt idx="21">
                  <c:v>21~ 22</c:v>
                </c:pt>
                <c:pt idx="22">
                  <c:v>22~ 23</c:v>
                </c:pt>
                <c:pt idx="23">
                  <c:v>23~ 24</c:v>
                </c:pt>
                <c:pt idx="24">
                  <c:v>不明</c:v>
                </c:pt>
              </c:strCache>
            </c:strRef>
          </c:cat>
          <c:val>
            <c:numRef>
              <c:f>'52'!$X$31:$X$55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FA-4055-9C65-98E527465B27}"/>
            </c:ext>
          </c:extLst>
        </c:ser>
        <c:ser>
          <c:idx val="5"/>
          <c:order val="5"/>
          <c:tx>
            <c:strRef>
              <c:f>'52'!$Y$30</c:f>
              <c:strCache>
                <c:ptCount val="1"/>
                <c:pt idx="0">
                  <c:v>航空火災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'52'!$S$31:$S$55</c:f>
              <c:strCache>
                <c:ptCount val="25"/>
                <c:pt idx="0">
                  <c:v>0~1</c:v>
                </c:pt>
                <c:pt idx="1">
                  <c:v>1~2</c:v>
                </c:pt>
                <c:pt idx="2">
                  <c:v>2~3</c:v>
                </c:pt>
                <c:pt idx="3">
                  <c:v>3~4</c:v>
                </c:pt>
                <c:pt idx="4">
                  <c:v>4~5</c:v>
                </c:pt>
                <c:pt idx="5">
                  <c:v>5~6</c:v>
                </c:pt>
                <c:pt idx="6">
                  <c:v>6~7</c:v>
                </c:pt>
                <c:pt idx="7">
                  <c:v>7~8</c:v>
                </c:pt>
                <c:pt idx="8">
                  <c:v>8~9</c:v>
                </c:pt>
                <c:pt idx="9">
                  <c:v>9~10</c:v>
                </c:pt>
                <c:pt idx="10">
                  <c:v>10~ 11</c:v>
                </c:pt>
                <c:pt idx="11">
                  <c:v>11~ 12</c:v>
                </c:pt>
                <c:pt idx="12">
                  <c:v>12~ 13</c:v>
                </c:pt>
                <c:pt idx="13">
                  <c:v>13~ 14</c:v>
                </c:pt>
                <c:pt idx="14">
                  <c:v>14~ 15</c:v>
                </c:pt>
                <c:pt idx="15">
                  <c:v>15~ 16</c:v>
                </c:pt>
                <c:pt idx="16">
                  <c:v>16~ 17</c:v>
                </c:pt>
                <c:pt idx="17">
                  <c:v>17~ 18</c:v>
                </c:pt>
                <c:pt idx="18">
                  <c:v>18~ 19</c:v>
                </c:pt>
                <c:pt idx="19">
                  <c:v>19~ 20</c:v>
                </c:pt>
                <c:pt idx="20">
                  <c:v>20~ 21</c:v>
                </c:pt>
                <c:pt idx="21">
                  <c:v>21~ 22</c:v>
                </c:pt>
                <c:pt idx="22">
                  <c:v>22~ 23</c:v>
                </c:pt>
                <c:pt idx="23">
                  <c:v>23~ 24</c:v>
                </c:pt>
                <c:pt idx="24">
                  <c:v>不明</c:v>
                </c:pt>
              </c:strCache>
            </c:strRef>
          </c:cat>
          <c:val>
            <c:numRef>
              <c:f>'52'!$Y$31:$Y$55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6FA-4055-9C65-98E527465B27}"/>
            </c:ext>
          </c:extLst>
        </c:ser>
        <c:ser>
          <c:idx val="6"/>
          <c:order val="6"/>
          <c:tx>
            <c:strRef>
              <c:f>'52'!$Z$30</c:f>
              <c:strCache>
                <c:ptCount val="1"/>
                <c:pt idx="0">
                  <c:v>その他火災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'52'!$S$31:$S$55</c:f>
              <c:strCache>
                <c:ptCount val="25"/>
                <c:pt idx="0">
                  <c:v>0~1</c:v>
                </c:pt>
                <c:pt idx="1">
                  <c:v>1~2</c:v>
                </c:pt>
                <c:pt idx="2">
                  <c:v>2~3</c:v>
                </c:pt>
                <c:pt idx="3">
                  <c:v>3~4</c:v>
                </c:pt>
                <c:pt idx="4">
                  <c:v>4~5</c:v>
                </c:pt>
                <c:pt idx="5">
                  <c:v>5~6</c:v>
                </c:pt>
                <c:pt idx="6">
                  <c:v>6~7</c:v>
                </c:pt>
                <c:pt idx="7">
                  <c:v>7~8</c:v>
                </c:pt>
                <c:pt idx="8">
                  <c:v>8~9</c:v>
                </c:pt>
                <c:pt idx="9">
                  <c:v>9~10</c:v>
                </c:pt>
                <c:pt idx="10">
                  <c:v>10~ 11</c:v>
                </c:pt>
                <c:pt idx="11">
                  <c:v>11~ 12</c:v>
                </c:pt>
                <c:pt idx="12">
                  <c:v>12~ 13</c:v>
                </c:pt>
                <c:pt idx="13">
                  <c:v>13~ 14</c:v>
                </c:pt>
                <c:pt idx="14">
                  <c:v>14~ 15</c:v>
                </c:pt>
                <c:pt idx="15">
                  <c:v>15~ 16</c:v>
                </c:pt>
                <c:pt idx="16">
                  <c:v>16~ 17</c:v>
                </c:pt>
                <c:pt idx="17">
                  <c:v>17~ 18</c:v>
                </c:pt>
                <c:pt idx="18">
                  <c:v>18~ 19</c:v>
                </c:pt>
                <c:pt idx="19">
                  <c:v>19~ 20</c:v>
                </c:pt>
                <c:pt idx="20">
                  <c:v>20~ 21</c:v>
                </c:pt>
                <c:pt idx="21">
                  <c:v>21~ 22</c:v>
                </c:pt>
                <c:pt idx="22">
                  <c:v>22~ 23</c:v>
                </c:pt>
                <c:pt idx="23">
                  <c:v>23~ 24</c:v>
                </c:pt>
                <c:pt idx="24">
                  <c:v>不明</c:v>
                </c:pt>
              </c:strCache>
            </c:strRef>
          </c:cat>
          <c:val>
            <c:numRef>
              <c:f>'52'!$Z$31:$Z$55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3</c:v>
                </c:pt>
                <c:pt idx="8">
                  <c:v>7</c:v>
                </c:pt>
                <c:pt idx="9">
                  <c:v>12</c:v>
                </c:pt>
                <c:pt idx="10">
                  <c:v>30</c:v>
                </c:pt>
                <c:pt idx="11">
                  <c:v>32</c:v>
                </c:pt>
                <c:pt idx="12">
                  <c:v>22</c:v>
                </c:pt>
                <c:pt idx="13">
                  <c:v>32</c:v>
                </c:pt>
                <c:pt idx="14">
                  <c:v>23</c:v>
                </c:pt>
                <c:pt idx="15">
                  <c:v>23</c:v>
                </c:pt>
                <c:pt idx="16">
                  <c:v>21</c:v>
                </c:pt>
                <c:pt idx="17">
                  <c:v>15</c:v>
                </c:pt>
                <c:pt idx="18">
                  <c:v>14</c:v>
                </c:pt>
                <c:pt idx="19">
                  <c:v>6</c:v>
                </c:pt>
                <c:pt idx="20">
                  <c:v>5</c:v>
                </c:pt>
                <c:pt idx="21">
                  <c:v>8</c:v>
                </c:pt>
                <c:pt idx="22">
                  <c:v>7</c:v>
                </c:pt>
                <c:pt idx="23">
                  <c:v>3</c:v>
                </c:pt>
                <c:pt idx="2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6FA-4055-9C65-98E527465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104024"/>
        <c:axId val="232104416"/>
      </c:lineChart>
      <c:catAx>
        <c:axId val="232104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104416"/>
        <c:crosses val="autoZero"/>
        <c:auto val="1"/>
        <c:lblAlgn val="ctr"/>
        <c:lblOffset val="100"/>
        <c:tickMarkSkip val="1"/>
        <c:noMultiLvlLbl val="0"/>
      </c:catAx>
      <c:valAx>
        <c:axId val="23210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1040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第４図　過去１０年火災種別毎出火件数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'53'!#REF!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'53'!#REF!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87-4612-9204-6104BFD79961}"/>
            </c:ext>
          </c:extLst>
        </c:ser>
        <c:ser>
          <c:idx val="1"/>
          <c:order val="1"/>
          <c:tx>
            <c:v>'53'!#REF!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'53'!#REF!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87-4612-9204-6104BFD79961}"/>
            </c:ext>
          </c:extLst>
        </c:ser>
        <c:ser>
          <c:idx val="2"/>
          <c:order val="2"/>
          <c:tx>
            <c:v>'53'!#REF!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'53'!#REF!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987-4612-9204-6104BFD79961}"/>
            </c:ext>
          </c:extLst>
        </c:ser>
        <c:ser>
          <c:idx val="3"/>
          <c:order val="3"/>
          <c:tx>
            <c:v>'53'!#REF!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'53'!#REF!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0987-4612-9204-6104BFD79961}"/>
            </c:ext>
          </c:extLst>
        </c:ser>
        <c:ser>
          <c:idx val="4"/>
          <c:order val="4"/>
          <c:tx>
            <c:v>'53'!#REF!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'53'!#REF!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4-0987-4612-9204-6104BFD79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991680"/>
        <c:axId val="232992072"/>
      </c:lineChart>
      <c:catAx>
        <c:axId val="232991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9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92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29916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第５図　月別火災件数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'53'!#REF!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'53'!#REF!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'53'!#REF!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05-43E0-A059-9F465EB5B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12040"/>
        <c:axId val="126510864"/>
      </c:lineChart>
      <c:catAx>
        <c:axId val="126512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651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51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6512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19</xdr:row>
          <xdr:rowOff>28575</xdr:rowOff>
        </xdr:from>
        <xdr:to>
          <xdr:col>5</xdr:col>
          <xdr:colOff>628650</xdr:colOff>
          <xdr:row>34</xdr:row>
          <xdr:rowOff>28575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447675</xdr:colOff>
          <xdr:row>38</xdr:row>
          <xdr:rowOff>142875</xdr:rowOff>
        </xdr:from>
        <xdr:to>
          <xdr:col>8</xdr:col>
          <xdr:colOff>247650</xdr:colOff>
          <xdr:row>50</xdr:row>
          <xdr:rowOff>104775</xdr:rowOff>
        </xdr:to>
        <xdr:sp macro="" textlink="">
          <xdr:nvSpPr>
            <xdr:cNvPr id="125954" name="Object 2" hidden="1">
              <a:extLst>
                <a:ext uri="{63B3BB69-23CF-44E3-9099-C40C66FF867C}">
                  <a14:compatExt spid="_x0000_s1259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20</xdr:row>
          <xdr:rowOff>28575</xdr:rowOff>
        </xdr:from>
        <xdr:to>
          <xdr:col>9</xdr:col>
          <xdr:colOff>361950</xdr:colOff>
          <xdr:row>33</xdr:row>
          <xdr:rowOff>123825</xdr:rowOff>
        </xdr:to>
        <xdr:sp macro="" textlink="">
          <xdr:nvSpPr>
            <xdr:cNvPr id="125955" name="Object 3" hidden="1">
              <a:extLst>
                <a:ext uri="{63B3BB69-23CF-44E3-9099-C40C66FF867C}">
                  <a14:compatExt spid="_x0000_s1259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12</xdr:row>
      <xdr:rowOff>107016</xdr:rowOff>
    </xdr:from>
    <xdr:to>
      <xdr:col>10</xdr:col>
      <xdr:colOff>333375</xdr:colOff>
      <xdr:row>34</xdr:row>
      <xdr:rowOff>43703</xdr:rowOff>
    </xdr:to>
    <xdr:graphicFrame macro="">
      <xdr:nvGraphicFramePr>
        <xdr:cNvPr id="134780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156883</xdr:colOff>
      <xdr:row>30</xdr:row>
      <xdr:rowOff>156881</xdr:rowOff>
    </xdr:from>
    <xdr:to>
      <xdr:col>7</xdr:col>
      <xdr:colOff>246531</xdr:colOff>
      <xdr:row>32</xdr:row>
      <xdr:rowOff>134469</xdr:rowOff>
    </xdr:to>
    <xdr:sp macro="" textlink="">
      <xdr:nvSpPr>
        <xdr:cNvPr id="13478032" name="Line 39"/>
        <xdr:cNvSpPr>
          <a:spLocks noChangeShapeType="1"/>
        </xdr:cNvSpPr>
      </xdr:nvSpPr>
      <xdr:spPr bwMode="auto">
        <a:xfrm flipV="1">
          <a:off x="3092824" y="5199528"/>
          <a:ext cx="89648" cy="3137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44823</xdr:colOff>
      <xdr:row>31</xdr:row>
      <xdr:rowOff>123266</xdr:rowOff>
    </xdr:from>
    <xdr:to>
      <xdr:col>8</xdr:col>
      <xdr:colOff>336177</xdr:colOff>
      <xdr:row>32</xdr:row>
      <xdr:rowOff>100853</xdr:rowOff>
    </xdr:to>
    <xdr:sp macro="" textlink="">
      <xdr:nvSpPr>
        <xdr:cNvPr id="13478033" name="Line 40"/>
        <xdr:cNvSpPr>
          <a:spLocks noChangeShapeType="1"/>
        </xdr:cNvSpPr>
      </xdr:nvSpPr>
      <xdr:spPr bwMode="auto">
        <a:xfrm flipH="1" flipV="1">
          <a:off x="3866029" y="5334001"/>
          <a:ext cx="291354" cy="1456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467285</xdr:colOff>
      <xdr:row>30</xdr:row>
      <xdr:rowOff>100853</xdr:rowOff>
    </xdr:from>
    <xdr:to>
      <xdr:col>3</xdr:col>
      <xdr:colOff>818030</xdr:colOff>
      <xdr:row>32</xdr:row>
      <xdr:rowOff>111499</xdr:rowOff>
    </xdr:to>
    <xdr:sp macro="" textlink="">
      <xdr:nvSpPr>
        <xdr:cNvPr id="13478034" name="Line 42"/>
        <xdr:cNvSpPr>
          <a:spLocks noChangeShapeType="1"/>
        </xdr:cNvSpPr>
      </xdr:nvSpPr>
      <xdr:spPr bwMode="auto">
        <a:xfrm flipV="1">
          <a:off x="2517961" y="5143500"/>
          <a:ext cx="350745" cy="34682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800100</xdr:colOff>
      <xdr:row>8</xdr:row>
      <xdr:rowOff>161925</xdr:rowOff>
    </xdr:from>
    <xdr:to>
      <xdr:col>9</xdr:col>
      <xdr:colOff>152400</xdr:colOff>
      <xdr:row>10</xdr:row>
      <xdr:rowOff>152400</xdr:rowOff>
    </xdr:to>
    <xdr:sp macro="" textlink="">
      <xdr:nvSpPr>
        <xdr:cNvPr id="7" name="Text Box 36"/>
        <xdr:cNvSpPr txBox="1">
          <a:spLocks noChangeArrowheads="1"/>
        </xdr:cNvSpPr>
      </xdr:nvSpPr>
      <xdr:spPr bwMode="auto">
        <a:xfrm>
          <a:off x="1971675" y="1533525"/>
          <a:ext cx="2886075" cy="33337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第９図　原因別出火件数</a:t>
          </a:r>
        </a:p>
      </xdr:txBody>
    </xdr:sp>
    <xdr:clientData/>
  </xdr:twoCellAnchor>
  <xdr:twoCellAnchor>
    <xdr:from>
      <xdr:col>7</xdr:col>
      <xdr:colOff>250549</xdr:colOff>
      <xdr:row>22</xdr:row>
      <xdr:rowOff>133349</xdr:rowOff>
    </xdr:from>
    <xdr:to>
      <xdr:col>7</xdr:col>
      <xdr:colOff>841099</xdr:colOff>
      <xdr:row>25</xdr:row>
      <xdr:rowOff>161925</xdr:rowOff>
    </xdr:to>
    <xdr:sp macro="" textlink="">
      <xdr:nvSpPr>
        <xdr:cNvPr id="8" name="Text Box 65"/>
        <xdr:cNvSpPr txBox="1">
          <a:spLocks noChangeArrowheads="1"/>
        </xdr:cNvSpPr>
      </xdr:nvSpPr>
      <xdr:spPr bwMode="auto">
        <a:xfrm>
          <a:off x="3184249" y="3905249"/>
          <a:ext cx="590550" cy="54292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出火件数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759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（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％）</a:t>
          </a:r>
        </a:p>
      </xdr:txBody>
    </xdr:sp>
    <xdr:clientData/>
  </xdr:twoCellAnchor>
  <xdr:twoCellAnchor>
    <xdr:from>
      <xdr:col>7</xdr:col>
      <xdr:colOff>581025</xdr:colOff>
      <xdr:row>16</xdr:row>
      <xdr:rowOff>123825</xdr:rowOff>
    </xdr:from>
    <xdr:to>
      <xdr:col>7</xdr:col>
      <xdr:colOff>581025</xdr:colOff>
      <xdr:row>19</xdr:row>
      <xdr:rowOff>66675</xdr:rowOff>
    </xdr:to>
    <xdr:sp macro="" textlink="">
      <xdr:nvSpPr>
        <xdr:cNvPr id="13478037" name="Line 68"/>
        <xdr:cNvSpPr>
          <a:spLocks noChangeShapeType="1"/>
        </xdr:cNvSpPr>
      </xdr:nvSpPr>
      <xdr:spPr bwMode="auto">
        <a:xfrm>
          <a:off x="3514725" y="2867025"/>
          <a:ext cx="0" cy="4572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616324</xdr:colOff>
      <xdr:row>30</xdr:row>
      <xdr:rowOff>134471</xdr:rowOff>
    </xdr:from>
    <xdr:to>
      <xdr:col>7</xdr:col>
      <xdr:colOff>728384</xdr:colOff>
      <xdr:row>32</xdr:row>
      <xdr:rowOff>33617</xdr:rowOff>
    </xdr:to>
    <xdr:sp macro="" textlink="">
      <xdr:nvSpPr>
        <xdr:cNvPr id="10" name="Line 40"/>
        <xdr:cNvSpPr>
          <a:spLocks noChangeShapeType="1"/>
        </xdr:cNvSpPr>
      </xdr:nvSpPr>
      <xdr:spPr bwMode="auto">
        <a:xfrm flipH="1" flipV="1">
          <a:off x="3552265" y="5177118"/>
          <a:ext cx="112060" cy="23532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8</xdr:col>
      <xdr:colOff>619125</xdr:colOff>
      <xdr:row>33</xdr:row>
      <xdr:rowOff>0</xdr:rowOff>
    </xdr:to>
    <xdr:graphicFrame macro="">
      <xdr:nvGraphicFramePr>
        <xdr:cNvPr id="130783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133350</xdr:colOff>
      <xdr:row>28</xdr:row>
      <xdr:rowOff>28575</xdr:rowOff>
    </xdr:from>
    <xdr:to>
      <xdr:col>8</xdr:col>
      <xdr:colOff>342900</xdr:colOff>
      <xdr:row>29</xdr:row>
      <xdr:rowOff>66675</xdr:rowOff>
    </xdr:to>
    <xdr:sp macro="" textlink="">
      <xdr:nvSpPr>
        <xdr:cNvPr id="130050" name="Text Box 1026"/>
        <xdr:cNvSpPr txBox="1">
          <a:spLocks noChangeArrowheads="1"/>
        </xdr:cNvSpPr>
      </xdr:nvSpPr>
      <xdr:spPr bwMode="auto">
        <a:xfrm>
          <a:off x="1504950" y="4838700"/>
          <a:ext cx="4324350" cy="20955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00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9330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21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1378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41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3426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328647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  <xdr:twoCellAnchor editAs="oneCell">
    <xdr:from>
      <xdr:col>5</xdr:col>
      <xdr:colOff>381000</xdr:colOff>
      <xdr:row>34</xdr:row>
      <xdr:rowOff>76200</xdr:rowOff>
    </xdr:from>
    <xdr:to>
      <xdr:col>5</xdr:col>
      <xdr:colOff>457200</xdr:colOff>
      <xdr:row>35</xdr:row>
      <xdr:rowOff>133350</xdr:rowOff>
    </xdr:to>
    <xdr:sp macro="" textlink="">
      <xdr:nvSpPr>
        <xdr:cNvPr id="13286480" name="Text Box 3"/>
        <xdr:cNvSpPr txBox="1">
          <a:spLocks noChangeArrowheads="1"/>
        </xdr:cNvSpPr>
      </xdr:nvSpPr>
      <xdr:spPr bwMode="auto">
        <a:xfrm>
          <a:off x="4762500" y="68961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082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7522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103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9570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123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1618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143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3666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34</xdr:row>
      <xdr:rowOff>152400</xdr:rowOff>
    </xdr:from>
    <xdr:to>
      <xdr:col>11</xdr:col>
      <xdr:colOff>209550</xdr:colOff>
      <xdr:row>61</xdr:row>
      <xdr:rowOff>152400</xdr:rowOff>
    </xdr:to>
    <xdr:grpSp>
      <xdr:nvGrpSpPr>
        <xdr:cNvPr id="7544670" name="Group 55"/>
        <xdr:cNvGrpSpPr>
          <a:grpSpLocks/>
        </xdr:cNvGrpSpPr>
      </xdr:nvGrpSpPr>
      <xdr:grpSpPr bwMode="auto">
        <a:xfrm>
          <a:off x="17646" y="5457524"/>
          <a:ext cx="5831305" cy="4132447"/>
          <a:chOff x="1" y="631"/>
          <a:chExt cx="667" cy="457"/>
        </a:xfrm>
      </xdr:grpSpPr>
      <xdr:graphicFrame macro="">
        <xdr:nvGraphicFramePr>
          <xdr:cNvPr id="7544673" name="Chart 41"/>
          <xdr:cNvGraphicFramePr>
            <a:graphicFrameLocks/>
          </xdr:cNvGraphicFramePr>
        </xdr:nvGraphicFramePr>
        <xdr:xfrm>
          <a:off x="1" y="631"/>
          <a:ext cx="667" cy="45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067" name="Text Box 43"/>
          <xdr:cNvSpPr txBox="1">
            <a:spLocks noChangeArrowheads="1"/>
          </xdr:cNvSpPr>
        </xdr:nvSpPr>
        <xdr:spPr bwMode="auto">
          <a:xfrm>
            <a:off x="41" y="657"/>
            <a:ext cx="104" cy="2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wrap="none" lIns="18288" tIns="18288" rIns="18288" bIns="18288" anchor="ctr" upright="1">
            <a:spAutoFit/>
          </a:bodyPr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損害額（百万円）</a:t>
            </a:r>
          </a:p>
        </xdr:txBody>
      </xdr:sp>
    </xdr:grpSp>
    <xdr:clientData/>
  </xdr:twoCellAnchor>
  <xdr:twoCellAnchor>
    <xdr:from>
      <xdr:col>0</xdr:col>
      <xdr:colOff>0</xdr:colOff>
      <xdr:row>9</xdr:row>
      <xdr:rowOff>9525</xdr:rowOff>
    </xdr:from>
    <xdr:to>
      <xdr:col>11</xdr:col>
      <xdr:colOff>247650</xdr:colOff>
      <xdr:row>33</xdr:row>
      <xdr:rowOff>76200</xdr:rowOff>
    </xdr:to>
    <xdr:graphicFrame macro="">
      <xdr:nvGraphicFramePr>
        <xdr:cNvPr id="754467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227752</xdr:colOff>
      <xdr:row>10</xdr:row>
      <xdr:rowOff>38250</xdr:rowOff>
    </xdr:from>
    <xdr:ext cx="601190" cy="220317"/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519105" y="1819985"/>
          <a:ext cx="601190" cy="22031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件数（件）</a:t>
          </a:r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164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5714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184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7762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13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0658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34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2706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548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4754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5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6802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95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8850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816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0898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8367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946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857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4994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85725</xdr:rowOff>
    </xdr:from>
    <xdr:to>
      <xdr:col>10</xdr:col>
      <xdr:colOff>66675</xdr:colOff>
      <xdr:row>35</xdr:row>
      <xdr:rowOff>152400</xdr:rowOff>
    </xdr:to>
    <xdr:grpSp>
      <xdr:nvGrpSpPr>
        <xdr:cNvPr id="7974375" name="Group 12"/>
        <xdr:cNvGrpSpPr>
          <a:grpSpLocks/>
        </xdr:cNvGrpSpPr>
      </xdr:nvGrpSpPr>
      <xdr:grpSpPr bwMode="auto">
        <a:xfrm>
          <a:off x="0" y="388620"/>
          <a:ext cx="5138928" cy="5190744"/>
          <a:chOff x="31" y="2"/>
          <a:chExt cx="627" cy="549"/>
        </a:xfrm>
      </xdr:grpSpPr>
      <xdr:graphicFrame macro="">
        <xdr:nvGraphicFramePr>
          <xdr:cNvPr id="7974376" name="Chart 7"/>
          <xdr:cNvGraphicFramePr>
            <a:graphicFrameLocks/>
          </xdr:cNvGraphicFramePr>
        </xdr:nvGraphicFramePr>
        <xdr:xfrm>
          <a:off x="31" y="2"/>
          <a:ext cx="627" cy="54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 Box 8"/>
          <xdr:cNvSpPr txBox="1">
            <a:spLocks noChangeArrowheads="1"/>
          </xdr:cNvSpPr>
        </xdr:nvSpPr>
        <xdr:spPr bwMode="auto">
          <a:xfrm>
            <a:off x="97" y="36"/>
            <a:ext cx="94" cy="2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人数（人）</a:t>
            </a:r>
          </a:p>
        </xdr:txBody>
      </xdr:sp>
    </xdr:grp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877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7042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898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9090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918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1138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939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3186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959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5234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980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7282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1287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8002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1898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（注）放火自殺には、心中の道連れを含む。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12</xdr:row>
      <xdr:rowOff>38100</xdr:rowOff>
    </xdr:from>
    <xdr:to>
      <xdr:col>11</xdr:col>
      <xdr:colOff>962025</xdr:colOff>
      <xdr:row>35</xdr:row>
      <xdr:rowOff>142875</xdr:rowOff>
    </xdr:to>
    <xdr:grpSp>
      <xdr:nvGrpSpPr>
        <xdr:cNvPr id="9888193" name="Group 8"/>
        <xdr:cNvGrpSpPr>
          <a:grpSpLocks/>
        </xdr:cNvGrpSpPr>
      </xdr:nvGrpSpPr>
      <xdr:grpSpPr bwMode="auto">
        <a:xfrm>
          <a:off x="219075" y="1901825"/>
          <a:ext cx="6259513" cy="3673475"/>
          <a:chOff x="27" y="246"/>
          <a:chExt cx="717" cy="408"/>
        </a:xfrm>
      </xdr:grpSpPr>
      <xdr:graphicFrame macro="">
        <xdr:nvGraphicFramePr>
          <xdr:cNvPr id="9888195" name="Chart 1"/>
          <xdr:cNvGraphicFramePr>
            <a:graphicFrameLocks/>
          </xdr:cNvGraphicFramePr>
        </xdr:nvGraphicFramePr>
        <xdr:xfrm>
          <a:off x="27" y="246"/>
          <a:ext cx="717" cy="4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6386" name="Text Box 2"/>
          <xdr:cNvSpPr txBox="1">
            <a:spLocks noChangeArrowheads="1"/>
          </xdr:cNvSpPr>
        </xdr:nvSpPr>
        <xdr:spPr bwMode="auto">
          <a:xfrm>
            <a:off x="103" y="267"/>
            <a:ext cx="101" cy="27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件数（件）</a:t>
            </a:r>
          </a:p>
        </xdr:txBody>
      </xdr:sp>
    </xdr:grpSp>
    <xdr:clientData/>
  </xdr:twoCellAnchor>
  <xdr:twoCellAnchor>
    <xdr:from>
      <xdr:col>0</xdr:col>
      <xdr:colOff>238125</xdr:colOff>
      <xdr:row>36</xdr:row>
      <xdr:rowOff>123825</xdr:rowOff>
    </xdr:from>
    <xdr:to>
      <xdr:col>11</xdr:col>
      <xdr:colOff>981075</xdr:colOff>
      <xdr:row>61</xdr:row>
      <xdr:rowOff>57150</xdr:rowOff>
    </xdr:to>
    <xdr:graphicFrame macro="">
      <xdr:nvGraphicFramePr>
        <xdr:cNvPr id="988819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0.03697</cdr:x>
      <cdr:y>0.03848</cdr:y>
    </cdr:from>
    <cdr:to>
      <cdr:x>0.18047</cdr:x>
      <cdr:y>0.1088</cdr:y>
    </cdr:to>
    <cdr:sp macro="" textlink="">
      <cdr:nvSpPr>
        <cdr:cNvPr id="17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3664" y="159125"/>
          <a:ext cx="984585" cy="2908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件数（件）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1038225</xdr:colOff>
      <xdr:row>28</xdr:row>
      <xdr:rowOff>19050</xdr:rowOff>
    </xdr:to>
    <xdr:graphicFrame macro="">
      <xdr:nvGraphicFramePr>
        <xdr:cNvPr id="81730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247650</xdr:colOff>
      <xdr:row>1</xdr:row>
      <xdr:rowOff>72838</xdr:rowOff>
    </xdr:from>
    <xdr:to>
      <xdr:col>3</xdr:col>
      <xdr:colOff>9525</xdr:colOff>
      <xdr:row>4</xdr:row>
      <xdr:rowOff>70597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33400" y="244288"/>
          <a:ext cx="923925" cy="5121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損害額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（千円）</a:t>
          </a:r>
        </a:p>
      </xdr:txBody>
    </xdr:sp>
    <xdr:clientData/>
  </xdr:twoCellAnchor>
  <xdr:twoCellAnchor>
    <xdr:from>
      <xdr:col>1</xdr:col>
      <xdr:colOff>9525</xdr:colOff>
      <xdr:row>29</xdr:row>
      <xdr:rowOff>114300</xdr:rowOff>
    </xdr:from>
    <xdr:to>
      <xdr:col>11</xdr:col>
      <xdr:colOff>1038225</xdr:colOff>
      <xdr:row>61</xdr:row>
      <xdr:rowOff>9525</xdr:rowOff>
    </xdr:to>
    <xdr:graphicFrame macro="">
      <xdr:nvGraphicFramePr>
        <xdr:cNvPr id="817301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0.0811</cdr:x>
      <cdr:y>0.01387</cdr:y>
    </cdr:from>
    <cdr:to>
      <cdr:x>0.20042</cdr:x>
      <cdr:y>0.05362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05" y="74195"/>
          <a:ext cx="816892" cy="21267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件数（件）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132394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25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件数（件）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132394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21</xdr:row>
      <xdr:rowOff>28575</xdr:rowOff>
    </xdr:from>
    <xdr:to>
      <xdr:col>26</xdr:col>
      <xdr:colOff>161925</xdr:colOff>
      <xdr:row>58</xdr:row>
      <xdr:rowOff>47625</xdr:rowOff>
    </xdr:to>
    <xdr:grpSp>
      <xdr:nvGrpSpPr>
        <xdr:cNvPr id="13239459" name="Group 9"/>
        <xdr:cNvGrpSpPr>
          <a:grpSpLocks/>
        </xdr:cNvGrpSpPr>
      </xdr:nvGrpSpPr>
      <xdr:grpSpPr bwMode="auto">
        <a:xfrm>
          <a:off x="238812" y="3715732"/>
          <a:ext cx="6121139" cy="5772347"/>
          <a:chOff x="27" y="430"/>
          <a:chExt cx="692" cy="668"/>
        </a:xfrm>
      </xdr:grpSpPr>
      <xdr:graphicFrame macro="">
        <xdr:nvGraphicFramePr>
          <xdr:cNvPr id="13239460" name="Chart 4"/>
          <xdr:cNvGraphicFramePr>
            <a:graphicFrameLocks/>
          </xdr:cNvGraphicFramePr>
        </xdr:nvGraphicFramePr>
        <xdr:xfrm>
          <a:off x="27" y="430"/>
          <a:ext cx="692" cy="66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21509" name="Text Box 5"/>
          <xdr:cNvSpPr txBox="1">
            <a:spLocks noChangeArrowheads="1"/>
          </xdr:cNvSpPr>
        </xdr:nvSpPr>
        <xdr:spPr bwMode="auto">
          <a:xfrm>
            <a:off x="96" y="462"/>
            <a:ext cx="111" cy="20"/>
          </a:xfrm>
          <a:prstGeom prst="rect">
            <a:avLst/>
          </a:prstGeom>
          <a:solidFill>
            <a:srgbClr val="FFFFFF"/>
          </a:solidFill>
          <a:ln w="9525" algn="ctr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建物㎡：林野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</a:p>
        </xdr:txBody>
      </xdr:sp>
    </xdr:grp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0.16565</cdr:x>
      <cdr:y>0.21286</cdr:y>
    </cdr:from>
    <cdr:to>
      <cdr:x>0.36665</cdr:x>
      <cdr:y>0.29356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669" y="159290"/>
          <a:ext cx="147418" cy="5919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件数（件）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5">
    <tabColor rgb="FF00B0F0"/>
    <pageSetUpPr fitToPage="1"/>
  </sheetPr>
  <dimension ref="A1:K53"/>
  <sheetViews>
    <sheetView view="pageBreakPreview" zoomScale="60" zoomScaleNormal="100" workbookViewId="0">
      <selection activeCell="G7" sqref="G7"/>
    </sheetView>
  </sheetViews>
  <sheetFormatPr defaultRowHeight="13.5" x14ac:dyDescent="0.15"/>
  <cols>
    <col min="1" max="1" width="4.25" style="33" customWidth="1"/>
    <col min="2" max="2" width="4.75" style="33" customWidth="1"/>
    <col min="3" max="16384" width="9" style="33"/>
  </cols>
  <sheetData>
    <row r="1" spans="1:11" s="32" customFormat="1" x14ac:dyDescent="0.15"/>
    <row r="2" spans="1:11" s="32" customFormat="1" x14ac:dyDescent="0.15"/>
    <row r="3" spans="1:11" s="32" customFormat="1" x14ac:dyDescent="0.15"/>
    <row r="4" spans="1:11" s="32" customFormat="1" x14ac:dyDescent="0.15"/>
    <row r="5" spans="1:11" s="32" customFormat="1" x14ac:dyDescent="0.15">
      <c r="A5" s="73"/>
    </row>
    <row r="6" spans="1:11" s="32" customFormat="1" ht="30.75" customHeight="1" x14ac:dyDescent="0.15">
      <c r="A6" s="332"/>
      <c r="B6" s="332"/>
      <c r="C6" s="332"/>
      <c r="D6" s="332"/>
      <c r="E6" s="332"/>
      <c r="F6" s="332"/>
      <c r="G6" s="332"/>
      <c r="H6" s="332"/>
      <c r="I6" s="332"/>
      <c r="J6" s="332"/>
      <c r="K6" s="332"/>
    </row>
    <row r="7" spans="1:11" s="32" customFormat="1" x14ac:dyDescent="0.15"/>
    <row r="9" spans="1:11" ht="30" customHeight="1" x14ac:dyDescent="0.15">
      <c r="A9" s="333" t="s">
        <v>990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</row>
    <row r="13" spans="1:11" x14ac:dyDescent="0.15">
      <c r="G13" s="33" t="s">
        <v>797</v>
      </c>
    </row>
    <row r="53" spans="1:11" ht="30" customHeight="1" x14ac:dyDescent="0.15">
      <c r="A53" s="331"/>
      <c r="B53" s="331"/>
      <c r="C53" s="331"/>
      <c r="D53" s="331"/>
      <c r="E53" s="331"/>
      <c r="F53" s="331"/>
      <c r="G53" s="331"/>
      <c r="H53" s="331"/>
      <c r="I53" s="331"/>
      <c r="J53" s="331"/>
      <c r="K53" s="331"/>
    </row>
  </sheetData>
  <mergeCells count="3">
    <mergeCell ref="A53:K53"/>
    <mergeCell ref="A6:K6"/>
    <mergeCell ref="A9:K9"/>
  </mergeCells>
  <phoneticPr fontId="2"/>
  <pageMargins left="0.6692913385826772" right="0.59055118110236227" top="0.70866141732283472" bottom="0.70866141732283472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25953" r:id="rId4">
          <objectPr defaultSize="0" autoPict="0" r:id="rId5">
            <anchor moveWithCells="1">
              <from>
                <xdr:col>2</xdr:col>
                <xdr:colOff>85725</xdr:colOff>
                <xdr:row>19</xdr:row>
                <xdr:rowOff>28575</xdr:rowOff>
              </from>
              <to>
                <xdr:col>5</xdr:col>
                <xdr:colOff>628650</xdr:colOff>
                <xdr:row>34</xdr:row>
                <xdr:rowOff>28575</xdr:rowOff>
              </to>
            </anchor>
          </objectPr>
        </oleObject>
      </mc:Choice>
      <mc:Fallback>
        <oleObject progId="MSPhotoEd.3" shapeId="125953" r:id="rId4"/>
      </mc:Fallback>
    </mc:AlternateContent>
    <mc:AlternateContent xmlns:mc="http://schemas.openxmlformats.org/markup-compatibility/2006">
      <mc:Choice Requires="x14">
        <oleObject progId="MSPhotoEd.3" shapeId="125954" r:id="rId6">
          <objectPr defaultSize="0" autoPict="0" r:id="rId7">
            <anchor moveWithCells="1">
              <from>
                <xdr:col>3</xdr:col>
                <xdr:colOff>447675</xdr:colOff>
                <xdr:row>38</xdr:row>
                <xdr:rowOff>142875</xdr:rowOff>
              </from>
              <to>
                <xdr:col>8</xdr:col>
                <xdr:colOff>247650</xdr:colOff>
                <xdr:row>50</xdr:row>
                <xdr:rowOff>104775</xdr:rowOff>
              </to>
            </anchor>
          </objectPr>
        </oleObject>
      </mc:Choice>
      <mc:Fallback>
        <oleObject progId="MSPhotoEd.3" shapeId="125954" r:id="rId6"/>
      </mc:Fallback>
    </mc:AlternateContent>
    <mc:AlternateContent xmlns:mc="http://schemas.openxmlformats.org/markup-compatibility/2006">
      <mc:Choice Requires="x14">
        <oleObject progId="MSPhotoEd.3" shapeId="125955" r:id="rId8">
          <objectPr defaultSize="0" autoPict="0" r:id="rId9">
            <anchor moveWithCells="1">
              <from>
                <xdr:col>6</xdr:col>
                <xdr:colOff>352425</xdr:colOff>
                <xdr:row>20</xdr:row>
                <xdr:rowOff>28575</xdr:rowOff>
              </from>
              <to>
                <xdr:col>9</xdr:col>
                <xdr:colOff>361950</xdr:colOff>
                <xdr:row>33</xdr:row>
                <xdr:rowOff>123825</xdr:rowOff>
              </to>
            </anchor>
          </objectPr>
        </oleObject>
      </mc:Choice>
      <mc:Fallback>
        <oleObject progId="MSPhotoEd.3" shapeId="125955" r:id="rId8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33"/>
  <sheetViews>
    <sheetView view="pageBreakPreview" topLeftCell="B1" zoomScale="85" zoomScaleNormal="100" zoomScaleSheetLayoutView="85" workbookViewId="0">
      <selection activeCell="R13" sqref="R13"/>
    </sheetView>
  </sheetViews>
  <sheetFormatPr defaultRowHeight="13.5" x14ac:dyDescent="0.15"/>
  <sheetData>
    <row r="1" spans="1:17" s="1" customFormat="1" x14ac:dyDescent="0.15">
      <c r="H1" s="18"/>
    </row>
    <row r="2" spans="1:17" s="1" customFormat="1" x14ac:dyDescent="0.15">
      <c r="H2" s="18"/>
    </row>
    <row r="3" spans="1:17" s="1" customFormat="1" ht="14.25" thickBot="1" x14ac:dyDescent="0.2">
      <c r="H3" s="18"/>
    </row>
    <row r="4" spans="1:17" s="1" customFormat="1" x14ac:dyDescent="0.15">
      <c r="H4" s="18"/>
      <c r="M4" s="15" t="s">
        <v>570</v>
      </c>
      <c r="N4" s="15" t="s">
        <v>1233</v>
      </c>
      <c r="O4" s="15" t="s">
        <v>568</v>
      </c>
      <c r="P4" s="15" t="s">
        <v>569</v>
      </c>
      <c r="Q4" s="15" t="s">
        <v>567</v>
      </c>
    </row>
    <row r="5" spans="1:17" s="1" customFormat="1" ht="13.5" customHeight="1" x14ac:dyDescent="0.15">
      <c r="A5" s="3" t="s">
        <v>1394</v>
      </c>
      <c r="H5" s="18"/>
      <c r="M5" s="20">
        <v>11</v>
      </c>
      <c r="N5" s="20">
        <v>0</v>
      </c>
      <c r="O5" s="20">
        <v>3</v>
      </c>
      <c r="P5" s="20">
        <v>8</v>
      </c>
      <c r="Q5" s="20">
        <v>8</v>
      </c>
    </row>
    <row r="6" spans="1:17" s="1" customFormat="1" x14ac:dyDescent="0.15">
      <c r="H6" s="18"/>
    </row>
    <row r="7" spans="1:17" s="1" customFormat="1" x14ac:dyDescent="0.15">
      <c r="H7" s="18"/>
      <c r="M7" s="1">
        <f>SUM(M5:Q5)</f>
        <v>30</v>
      </c>
    </row>
    <row r="8" spans="1:17" s="1" customFormat="1" x14ac:dyDescent="0.15">
      <c r="H8" s="18"/>
    </row>
    <row r="9" spans="1:17" s="1" customFormat="1" x14ac:dyDescent="0.15">
      <c r="H9" s="18"/>
    </row>
    <row r="10" spans="1:17" s="1" customFormat="1" x14ac:dyDescent="0.15">
      <c r="H10" s="18"/>
    </row>
    <row r="11" spans="1:17" s="1" customFormat="1" x14ac:dyDescent="0.15">
      <c r="H11" s="18"/>
    </row>
    <row r="12" spans="1:17" s="1" customFormat="1" x14ac:dyDescent="0.15">
      <c r="H12" s="18"/>
    </row>
    <row r="13" spans="1:17" s="1" customFormat="1" x14ac:dyDescent="0.15">
      <c r="H13" s="18"/>
    </row>
    <row r="14" spans="1:17" s="1" customFormat="1" x14ac:dyDescent="0.15">
      <c r="H14" s="18"/>
    </row>
    <row r="15" spans="1:17" s="1" customFormat="1" x14ac:dyDescent="0.15">
      <c r="H15" s="18"/>
    </row>
    <row r="16" spans="1:17" s="1" customFormat="1" x14ac:dyDescent="0.15">
      <c r="H16" s="18"/>
    </row>
    <row r="17" spans="8:8" s="1" customFormat="1" x14ac:dyDescent="0.15">
      <c r="H17" s="18"/>
    </row>
    <row r="18" spans="8:8" s="1" customFormat="1" x14ac:dyDescent="0.15">
      <c r="H18" s="18"/>
    </row>
    <row r="19" spans="8:8" s="1" customFormat="1" x14ac:dyDescent="0.15">
      <c r="H19" s="18"/>
    </row>
    <row r="20" spans="8:8" s="1" customFormat="1" x14ac:dyDescent="0.15">
      <c r="H20" s="18"/>
    </row>
    <row r="21" spans="8:8" s="1" customFormat="1" x14ac:dyDescent="0.15">
      <c r="H21" s="18"/>
    </row>
    <row r="22" spans="8:8" s="1" customFormat="1" x14ac:dyDescent="0.15">
      <c r="H22" s="18"/>
    </row>
    <row r="23" spans="8:8" s="1" customFormat="1" x14ac:dyDescent="0.15">
      <c r="H23" s="18"/>
    </row>
    <row r="24" spans="8:8" s="1" customFormat="1" x14ac:dyDescent="0.15">
      <c r="H24" s="18"/>
    </row>
    <row r="25" spans="8:8" s="1" customFormat="1" x14ac:dyDescent="0.15">
      <c r="H25" s="18"/>
    </row>
    <row r="26" spans="8:8" s="1" customFormat="1" x14ac:dyDescent="0.15">
      <c r="H26" s="18"/>
    </row>
    <row r="27" spans="8:8" s="1" customFormat="1" x14ac:dyDescent="0.15">
      <c r="H27" s="18"/>
    </row>
    <row r="28" spans="8:8" s="1" customFormat="1" x14ac:dyDescent="0.15">
      <c r="H28" s="18"/>
    </row>
    <row r="29" spans="8:8" s="1" customFormat="1" x14ac:dyDescent="0.15">
      <c r="H29" s="18"/>
    </row>
    <row r="30" spans="8:8" s="1" customFormat="1" x14ac:dyDescent="0.15">
      <c r="H30" s="18"/>
    </row>
    <row r="31" spans="8:8" s="1" customFormat="1" x14ac:dyDescent="0.15">
      <c r="H31" s="18"/>
    </row>
    <row r="32" spans="8:8" s="1" customFormat="1" x14ac:dyDescent="0.15">
      <c r="H32" s="18"/>
    </row>
    <row r="33" spans="8:8" s="1" customFormat="1" x14ac:dyDescent="0.15">
      <c r="H33" s="18"/>
    </row>
  </sheetData>
  <phoneticPr fontId="2"/>
  <pageMargins left="0.78740157480314965" right="0.78740157480314965" top="0.98425196850393704" bottom="0.98425196850393704" header="0.51181102362204722" footer="0.51181102362204722"/>
  <pageSetup paperSize="9" firstPageNumber="56" orientation="portrait" useFirstPageNumber="1" r:id="rId1"/>
  <headerFooter scaleWithDoc="0">
    <oddFooter>&amp;C－&amp;P－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F0"/>
  </sheetPr>
  <dimension ref="A1:AC40"/>
  <sheetViews>
    <sheetView view="pageBreakPreview" topLeftCell="A7" zoomScale="70" zoomScaleNormal="70" zoomScaleSheetLayoutView="70" workbookViewId="0">
      <selection activeCell="K17" sqref="K17"/>
    </sheetView>
  </sheetViews>
  <sheetFormatPr defaultRowHeight="12" x14ac:dyDescent="0.15"/>
  <cols>
    <col min="1" max="1" width="13.875" style="260" customWidth="1"/>
    <col min="2" max="8" width="10.625" style="48" customWidth="1"/>
    <col min="9" max="9" width="5" style="172" bestFit="1" customWidth="1"/>
    <col min="10" max="10" width="3.875" style="48" customWidth="1"/>
    <col min="11" max="11" width="31.75" style="48" customWidth="1"/>
    <col min="12" max="12" width="3.875" style="48" customWidth="1"/>
    <col min="13" max="13" width="6" style="48" customWidth="1"/>
    <col min="14" max="14" width="6" style="48" bestFit="1" customWidth="1"/>
    <col min="15" max="79" width="3.875" style="48" customWidth="1"/>
    <col min="80" max="16384" width="9" style="48"/>
  </cols>
  <sheetData>
    <row r="1" spans="1:11" ht="15.75" customHeight="1" x14ac:dyDescent="0.15">
      <c r="A1" s="259" t="s">
        <v>1128</v>
      </c>
    </row>
    <row r="2" spans="1:11" ht="15.75" customHeight="1" thickBot="1" x14ac:dyDescent="0.2">
      <c r="K2" s="48" t="s">
        <v>1433</v>
      </c>
    </row>
    <row r="3" spans="1:11" s="49" customFormat="1" ht="15.75" customHeight="1" x14ac:dyDescent="0.15">
      <c r="A3" s="406" t="s">
        <v>1127</v>
      </c>
      <c r="B3" s="404" t="s">
        <v>468</v>
      </c>
      <c r="C3" s="404"/>
      <c r="D3" s="404"/>
      <c r="E3" s="404"/>
      <c r="F3" s="404"/>
      <c r="G3" s="404"/>
      <c r="H3" s="405"/>
      <c r="I3" s="173"/>
      <c r="K3" s="49" t="s">
        <v>1498</v>
      </c>
    </row>
    <row r="4" spans="1:11" s="49" customFormat="1" ht="15.75" customHeight="1" x14ac:dyDescent="0.15">
      <c r="A4" s="407"/>
      <c r="B4" s="261" t="s">
        <v>1239</v>
      </c>
      <c r="C4" s="262" t="s">
        <v>1240</v>
      </c>
      <c r="D4" s="263" t="s">
        <v>1241</v>
      </c>
      <c r="E4" s="263" t="s">
        <v>1242</v>
      </c>
      <c r="F4" s="263" t="s">
        <v>1243</v>
      </c>
      <c r="G4" s="263" t="s">
        <v>1244</v>
      </c>
      <c r="H4" s="264" t="s">
        <v>1245</v>
      </c>
      <c r="I4" s="173"/>
    </row>
    <row r="5" spans="1:11" s="49" customFormat="1" ht="15.75" customHeight="1" thickBot="1" x14ac:dyDescent="0.2">
      <c r="A5" s="183" t="s">
        <v>1213</v>
      </c>
      <c r="B5" s="265">
        <f t="shared" ref="B5:H5" si="0">SUM(B6:B30)</f>
        <v>759</v>
      </c>
      <c r="C5" s="266">
        <f t="shared" si="0"/>
        <v>330</v>
      </c>
      <c r="D5" s="267">
        <f t="shared" si="0"/>
        <v>56</v>
      </c>
      <c r="E5" s="267">
        <f t="shared" si="0"/>
        <v>85</v>
      </c>
      <c r="F5" s="267">
        <f t="shared" si="0"/>
        <v>0</v>
      </c>
      <c r="G5" s="267">
        <f t="shared" si="0"/>
        <v>0</v>
      </c>
      <c r="H5" s="268">
        <f t="shared" si="0"/>
        <v>288</v>
      </c>
      <c r="I5" s="173"/>
      <c r="K5" s="49">
        <f>SUM(C5:H5)</f>
        <v>759</v>
      </c>
    </row>
    <row r="6" spans="1:11" s="49" customFormat="1" ht="17.25" customHeight="1" thickTop="1" x14ac:dyDescent="0.15">
      <c r="A6" s="186" t="s">
        <v>473</v>
      </c>
      <c r="B6" s="269">
        <f>SUM(C6:H6)</f>
        <v>120</v>
      </c>
      <c r="C6" s="257">
        <v>49</v>
      </c>
      <c r="D6" s="207">
        <v>5</v>
      </c>
      <c r="E6" s="207">
        <v>14</v>
      </c>
      <c r="F6" s="207">
        <v>0</v>
      </c>
      <c r="G6" s="207">
        <v>0</v>
      </c>
      <c r="H6" s="208">
        <v>52</v>
      </c>
      <c r="I6" s="173"/>
    </row>
    <row r="7" spans="1:11" s="49" customFormat="1" ht="17.25" customHeight="1" x14ac:dyDescent="0.15">
      <c r="A7" s="186" t="s">
        <v>474</v>
      </c>
      <c r="B7" s="269">
        <f t="shared" ref="B7:B30" si="1">SUM(C7:H7)</f>
        <v>43</v>
      </c>
      <c r="C7" s="257">
        <v>19</v>
      </c>
      <c r="D7" s="207">
        <v>4</v>
      </c>
      <c r="E7" s="207">
        <v>4</v>
      </c>
      <c r="F7" s="207">
        <v>0</v>
      </c>
      <c r="G7" s="207">
        <v>0</v>
      </c>
      <c r="H7" s="208">
        <v>16</v>
      </c>
      <c r="I7" s="173"/>
    </row>
    <row r="8" spans="1:11" s="49" customFormat="1" ht="17.25" customHeight="1" x14ac:dyDescent="0.15">
      <c r="A8" s="186" t="s">
        <v>475</v>
      </c>
      <c r="B8" s="269">
        <f t="shared" si="1"/>
        <v>78</v>
      </c>
      <c r="C8" s="257">
        <v>36</v>
      </c>
      <c r="D8" s="207">
        <v>4</v>
      </c>
      <c r="E8" s="207">
        <v>11</v>
      </c>
      <c r="F8" s="207">
        <v>0</v>
      </c>
      <c r="G8" s="207">
        <v>0</v>
      </c>
      <c r="H8" s="208">
        <v>27</v>
      </c>
      <c r="I8" s="173"/>
    </row>
    <row r="9" spans="1:11" s="49" customFormat="1" ht="17.25" customHeight="1" x14ac:dyDescent="0.15">
      <c r="A9" s="186" t="s">
        <v>476</v>
      </c>
      <c r="B9" s="269">
        <f t="shared" si="1"/>
        <v>69</v>
      </c>
      <c r="C9" s="257">
        <v>27</v>
      </c>
      <c r="D9" s="207">
        <v>4</v>
      </c>
      <c r="E9" s="207">
        <v>11</v>
      </c>
      <c r="F9" s="207">
        <v>0</v>
      </c>
      <c r="G9" s="207">
        <v>0</v>
      </c>
      <c r="H9" s="208">
        <v>27</v>
      </c>
      <c r="I9" s="173"/>
    </row>
    <row r="10" spans="1:11" s="49" customFormat="1" ht="17.25" customHeight="1" x14ac:dyDescent="0.15">
      <c r="A10" s="186" t="s">
        <v>477</v>
      </c>
      <c r="B10" s="269">
        <f t="shared" si="1"/>
        <v>46</v>
      </c>
      <c r="C10" s="257">
        <v>17</v>
      </c>
      <c r="D10" s="207">
        <v>2</v>
      </c>
      <c r="E10" s="207">
        <v>8</v>
      </c>
      <c r="F10" s="207">
        <v>0</v>
      </c>
      <c r="G10" s="207">
        <v>0</v>
      </c>
      <c r="H10" s="208">
        <v>19</v>
      </c>
      <c r="I10" s="173"/>
    </row>
    <row r="11" spans="1:11" s="49" customFormat="1" ht="17.25" customHeight="1" x14ac:dyDescent="0.15">
      <c r="A11" s="186" t="s">
        <v>1216</v>
      </c>
      <c r="B11" s="269">
        <f t="shared" si="1"/>
        <v>31</v>
      </c>
      <c r="C11" s="257">
        <v>15</v>
      </c>
      <c r="D11" s="207">
        <v>3</v>
      </c>
      <c r="E11" s="207">
        <v>3</v>
      </c>
      <c r="F11" s="207">
        <v>0</v>
      </c>
      <c r="G11" s="207">
        <v>0</v>
      </c>
      <c r="H11" s="208">
        <v>10</v>
      </c>
      <c r="I11" s="173"/>
    </row>
    <row r="12" spans="1:11" s="49" customFormat="1" ht="17.25" customHeight="1" x14ac:dyDescent="0.15">
      <c r="A12" s="186" t="s">
        <v>479</v>
      </c>
      <c r="B12" s="269">
        <f t="shared" si="1"/>
        <v>45</v>
      </c>
      <c r="C12" s="257">
        <v>22</v>
      </c>
      <c r="D12" s="207">
        <v>0</v>
      </c>
      <c r="E12" s="207">
        <v>10</v>
      </c>
      <c r="F12" s="207">
        <v>0</v>
      </c>
      <c r="G12" s="207">
        <v>0</v>
      </c>
      <c r="H12" s="208">
        <v>13</v>
      </c>
      <c r="I12" s="173"/>
    </row>
    <row r="13" spans="1:11" s="49" customFormat="1" ht="17.25" customHeight="1" x14ac:dyDescent="0.15">
      <c r="A13" s="186" t="s">
        <v>480</v>
      </c>
      <c r="B13" s="269">
        <f t="shared" si="1"/>
        <v>40</v>
      </c>
      <c r="C13" s="257">
        <v>22</v>
      </c>
      <c r="D13" s="207">
        <v>2</v>
      </c>
      <c r="E13" s="207">
        <v>1</v>
      </c>
      <c r="F13" s="207">
        <v>0</v>
      </c>
      <c r="G13" s="207">
        <v>0</v>
      </c>
      <c r="H13" s="208">
        <v>15</v>
      </c>
      <c r="I13" s="173"/>
    </row>
    <row r="14" spans="1:11" s="49" customFormat="1" ht="17.25" customHeight="1" x14ac:dyDescent="0.15">
      <c r="A14" s="186" t="s">
        <v>481</v>
      </c>
      <c r="B14" s="269">
        <f t="shared" si="1"/>
        <v>26</v>
      </c>
      <c r="C14" s="257">
        <v>12</v>
      </c>
      <c r="D14" s="207">
        <v>2</v>
      </c>
      <c r="E14" s="207">
        <v>2</v>
      </c>
      <c r="F14" s="207">
        <v>0</v>
      </c>
      <c r="G14" s="207">
        <v>0</v>
      </c>
      <c r="H14" s="208">
        <v>10</v>
      </c>
      <c r="I14" s="173"/>
    </row>
    <row r="15" spans="1:11" s="49" customFormat="1" ht="17.25" customHeight="1" x14ac:dyDescent="0.15">
      <c r="A15" s="186" t="s">
        <v>482</v>
      </c>
      <c r="B15" s="269">
        <f t="shared" si="1"/>
        <v>15</v>
      </c>
      <c r="C15" s="257">
        <v>7</v>
      </c>
      <c r="D15" s="207">
        <v>1</v>
      </c>
      <c r="E15" s="207">
        <v>2</v>
      </c>
      <c r="F15" s="207">
        <v>0</v>
      </c>
      <c r="G15" s="207">
        <v>0</v>
      </c>
      <c r="H15" s="208">
        <v>5</v>
      </c>
      <c r="I15" s="173"/>
    </row>
    <row r="16" spans="1:11" s="49" customFormat="1" ht="17.25" customHeight="1" x14ac:dyDescent="0.15">
      <c r="A16" s="186" t="s">
        <v>1231</v>
      </c>
      <c r="B16" s="269">
        <f t="shared" si="1"/>
        <v>53</v>
      </c>
      <c r="C16" s="257">
        <v>26</v>
      </c>
      <c r="D16" s="207">
        <v>9</v>
      </c>
      <c r="E16" s="207">
        <v>7</v>
      </c>
      <c r="F16" s="207">
        <v>0</v>
      </c>
      <c r="G16" s="207">
        <v>0</v>
      </c>
      <c r="H16" s="208">
        <v>11</v>
      </c>
      <c r="I16" s="173"/>
    </row>
    <row r="17" spans="1:29" s="49" customFormat="1" ht="17.25" customHeight="1" x14ac:dyDescent="0.15">
      <c r="A17" s="186" t="s">
        <v>1211</v>
      </c>
      <c r="B17" s="269">
        <f t="shared" si="1"/>
        <v>11</v>
      </c>
      <c r="C17" s="257">
        <v>7</v>
      </c>
      <c r="D17" s="207">
        <v>2</v>
      </c>
      <c r="E17" s="207">
        <v>0</v>
      </c>
      <c r="F17" s="207">
        <v>0</v>
      </c>
      <c r="G17" s="207">
        <v>0</v>
      </c>
      <c r="H17" s="208">
        <v>2</v>
      </c>
      <c r="I17" s="173"/>
    </row>
    <row r="18" spans="1:29" s="49" customFormat="1" ht="17.25" customHeight="1" x14ac:dyDescent="0.15">
      <c r="A18" s="186" t="s">
        <v>1235</v>
      </c>
      <c r="B18" s="269">
        <f t="shared" si="1"/>
        <v>16</v>
      </c>
      <c r="C18" s="257">
        <v>5</v>
      </c>
      <c r="D18" s="207">
        <v>2</v>
      </c>
      <c r="E18" s="207">
        <v>0</v>
      </c>
      <c r="F18" s="207">
        <v>0</v>
      </c>
      <c r="G18" s="207">
        <v>0</v>
      </c>
      <c r="H18" s="208">
        <v>9</v>
      </c>
      <c r="I18" s="173"/>
    </row>
    <row r="19" spans="1:29" s="49" customFormat="1" ht="17.25" customHeight="1" x14ac:dyDescent="0.15">
      <c r="A19" s="186" t="s">
        <v>1215</v>
      </c>
      <c r="B19" s="269">
        <f t="shared" si="1"/>
        <v>18</v>
      </c>
      <c r="C19" s="257">
        <v>6</v>
      </c>
      <c r="D19" s="207">
        <v>0</v>
      </c>
      <c r="E19" s="207">
        <v>4</v>
      </c>
      <c r="F19" s="207">
        <v>0</v>
      </c>
      <c r="G19" s="207">
        <v>0</v>
      </c>
      <c r="H19" s="208">
        <v>8</v>
      </c>
      <c r="I19" s="173"/>
    </row>
    <row r="20" spans="1:29" s="49" customFormat="1" ht="17.25" customHeight="1" x14ac:dyDescent="0.15">
      <c r="A20" s="186" t="s">
        <v>483</v>
      </c>
      <c r="B20" s="269">
        <f t="shared" si="1"/>
        <v>14</v>
      </c>
      <c r="C20" s="257">
        <v>5</v>
      </c>
      <c r="D20" s="207">
        <v>0</v>
      </c>
      <c r="E20" s="207">
        <v>1</v>
      </c>
      <c r="F20" s="207">
        <v>0</v>
      </c>
      <c r="G20" s="207">
        <v>0</v>
      </c>
      <c r="H20" s="208">
        <v>8</v>
      </c>
      <c r="I20" s="173"/>
    </row>
    <row r="21" spans="1:29" s="49" customFormat="1" ht="17.25" customHeight="1" x14ac:dyDescent="0.15">
      <c r="A21" s="186" t="s">
        <v>484</v>
      </c>
      <c r="B21" s="269">
        <f t="shared" si="1"/>
        <v>13</v>
      </c>
      <c r="C21" s="257">
        <v>6</v>
      </c>
      <c r="D21" s="207">
        <v>1</v>
      </c>
      <c r="E21" s="207">
        <v>2</v>
      </c>
      <c r="F21" s="207">
        <v>0</v>
      </c>
      <c r="G21" s="207">
        <v>0</v>
      </c>
      <c r="H21" s="208">
        <v>4</v>
      </c>
      <c r="I21" s="173"/>
    </row>
    <row r="22" spans="1:29" s="49" customFormat="1" ht="17.25" customHeight="1" x14ac:dyDescent="0.15">
      <c r="A22" s="186" t="s">
        <v>485</v>
      </c>
      <c r="B22" s="269">
        <f t="shared" si="1"/>
        <v>13</v>
      </c>
      <c r="C22" s="257">
        <v>5</v>
      </c>
      <c r="D22" s="207">
        <v>6</v>
      </c>
      <c r="E22" s="207">
        <v>0</v>
      </c>
      <c r="F22" s="207">
        <v>0</v>
      </c>
      <c r="G22" s="207">
        <v>0</v>
      </c>
      <c r="H22" s="208">
        <v>2</v>
      </c>
      <c r="I22" s="173"/>
    </row>
    <row r="23" spans="1:29" s="49" customFormat="1" ht="17.25" customHeight="1" x14ac:dyDescent="0.15">
      <c r="A23" s="186" t="s">
        <v>486</v>
      </c>
      <c r="B23" s="269">
        <f t="shared" si="1"/>
        <v>11</v>
      </c>
      <c r="C23" s="257">
        <v>3</v>
      </c>
      <c r="D23" s="207">
        <v>1</v>
      </c>
      <c r="E23" s="207">
        <v>1</v>
      </c>
      <c r="F23" s="207">
        <v>0</v>
      </c>
      <c r="G23" s="207">
        <v>0</v>
      </c>
      <c r="H23" s="208">
        <v>6</v>
      </c>
      <c r="I23" s="173"/>
    </row>
    <row r="24" spans="1:29" s="49" customFormat="1" ht="17.25" customHeight="1" x14ac:dyDescent="0.15">
      <c r="A24" s="186" t="s">
        <v>487</v>
      </c>
      <c r="B24" s="269">
        <f t="shared" si="1"/>
        <v>12</v>
      </c>
      <c r="C24" s="257">
        <v>4</v>
      </c>
      <c r="D24" s="207">
        <v>0</v>
      </c>
      <c r="E24" s="207">
        <v>1</v>
      </c>
      <c r="F24" s="207">
        <v>0</v>
      </c>
      <c r="G24" s="207">
        <v>0</v>
      </c>
      <c r="H24" s="208">
        <v>7</v>
      </c>
      <c r="I24" s="173"/>
    </row>
    <row r="25" spans="1:29" s="49" customFormat="1" ht="17.25" customHeight="1" x14ac:dyDescent="0.15">
      <c r="A25" s="186" t="s">
        <v>488</v>
      </c>
      <c r="B25" s="269">
        <f t="shared" si="1"/>
        <v>23</v>
      </c>
      <c r="C25" s="257">
        <v>10</v>
      </c>
      <c r="D25" s="207">
        <v>1</v>
      </c>
      <c r="E25" s="207">
        <v>0</v>
      </c>
      <c r="F25" s="207">
        <v>0</v>
      </c>
      <c r="G25" s="207">
        <v>0</v>
      </c>
      <c r="H25" s="208">
        <v>12</v>
      </c>
      <c r="I25" s="173"/>
    </row>
    <row r="26" spans="1:29" s="49" customFormat="1" ht="17.25" customHeight="1" x14ac:dyDescent="0.15">
      <c r="A26" s="186" t="s">
        <v>489</v>
      </c>
      <c r="B26" s="269">
        <f t="shared" si="1"/>
        <v>6</v>
      </c>
      <c r="C26" s="257">
        <v>3</v>
      </c>
      <c r="D26" s="207">
        <v>0</v>
      </c>
      <c r="E26" s="207">
        <v>0</v>
      </c>
      <c r="F26" s="207">
        <v>0</v>
      </c>
      <c r="G26" s="207">
        <v>0</v>
      </c>
      <c r="H26" s="208">
        <v>3</v>
      </c>
      <c r="I26" s="173"/>
    </row>
    <row r="27" spans="1:29" s="49" customFormat="1" ht="17.25" customHeight="1" x14ac:dyDescent="0.15">
      <c r="A27" s="186" t="s">
        <v>490</v>
      </c>
      <c r="B27" s="269">
        <f t="shared" si="1"/>
        <v>10</v>
      </c>
      <c r="C27" s="257">
        <v>4</v>
      </c>
      <c r="D27" s="207">
        <v>2</v>
      </c>
      <c r="E27" s="207">
        <v>0</v>
      </c>
      <c r="F27" s="207">
        <v>0</v>
      </c>
      <c r="G27" s="207">
        <v>0</v>
      </c>
      <c r="H27" s="208">
        <v>4</v>
      </c>
      <c r="I27" s="173"/>
      <c r="J27" s="120"/>
      <c r="K27" s="120"/>
      <c r="L27" s="120"/>
      <c r="M27" s="120"/>
      <c r="N27" s="120"/>
      <c r="O27" s="120"/>
      <c r="P27" s="120"/>
      <c r="Q27" s="120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</row>
    <row r="28" spans="1:29" s="49" customFormat="1" ht="17.25" customHeight="1" x14ac:dyDescent="0.15">
      <c r="A28" s="186" t="s">
        <v>491</v>
      </c>
      <c r="B28" s="269">
        <f t="shared" si="1"/>
        <v>11</v>
      </c>
      <c r="C28" s="257">
        <v>4</v>
      </c>
      <c r="D28" s="207">
        <v>0</v>
      </c>
      <c r="E28" s="207">
        <v>1</v>
      </c>
      <c r="F28" s="207">
        <v>0</v>
      </c>
      <c r="G28" s="207">
        <v>0</v>
      </c>
      <c r="H28" s="208">
        <v>6</v>
      </c>
      <c r="I28" s="173"/>
      <c r="J28" s="120"/>
      <c r="K28" s="120"/>
      <c r="L28" s="120"/>
      <c r="M28" s="120"/>
      <c r="N28" s="120"/>
      <c r="O28" s="120"/>
      <c r="P28" s="120"/>
      <c r="Q28" s="120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</row>
    <row r="29" spans="1:29" s="49" customFormat="1" ht="17.25" customHeight="1" x14ac:dyDescent="0.15">
      <c r="A29" s="186" t="s">
        <v>492</v>
      </c>
      <c r="B29" s="269">
        <f t="shared" si="1"/>
        <v>19</v>
      </c>
      <c r="C29" s="257">
        <v>10</v>
      </c>
      <c r="D29" s="207">
        <v>4</v>
      </c>
      <c r="E29" s="207">
        <v>2</v>
      </c>
      <c r="F29" s="207">
        <v>0</v>
      </c>
      <c r="G29" s="207">
        <v>0</v>
      </c>
      <c r="H29" s="208">
        <v>3</v>
      </c>
      <c r="I29" s="173"/>
      <c r="J29" s="120"/>
      <c r="K29" s="120"/>
      <c r="L29" s="120"/>
      <c r="M29" s="120"/>
      <c r="N29" s="120"/>
      <c r="O29" s="120"/>
      <c r="P29" s="120"/>
      <c r="Q29" s="120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</row>
    <row r="30" spans="1:29" s="49" customFormat="1" ht="17.25" customHeight="1" thickBot="1" x14ac:dyDescent="0.2">
      <c r="A30" s="187" t="s">
        <v>1236</v>
      </c>
      <c r="B30" s="270">
        <f t="shared" si="1"/>
        <v>16</v>
      </c>
      <c r="C30" s="258">
        <v>6</v>
      </c>
      <c r="D30" s="213">
        <v>1</v>
      </c>
      <c r="E30" s="213">
        <v>0</v>
      </c>
      <c r="F30" s="213">
        <v>0</v>
      </c>
      <c r="G30" s="213">
        <v>0</v>
      </c>
      <c r="H30" s="214">
        <v>9</v>
      </c>
      <c r="I30" s="173"/>
      <c r="J30" s="52"/>
      <c r="K30" s="52"/>
      <c r="L30" s="52"/>
      <c r="M30" s="52"/>
      <c r="N30" s="52"/>
      <c r="O30" s="52"/>
      <c r="P30" s="52"/>
      <c r="Q30" s="52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</row>
    <row r="31" spans="1:29" s="49" customFormat="1" ht="13.5" x14ac:dyDescent="0.15">
      <c r="A31" s="271"/>
      <c r="B31" s="48"/>
      <c r="C31" s="48"/>
      <c r="D31" s="48"/>
      <c r="E31" s="48"/>
      <c r="F31" s="48"/>
      <c r="G31" s="48"/>
      <c r="H31" s="48"/>
      <c r="I31" s="172"/>
    </row>
    <row r="32" spans="1:29" s="49" customFormat="1" ht="13.5" x14ac:dyDescent="0.15">
      <c r="A32" s="271"/>
      <c r="B32" s="48"/>
      <c r="C32" s="48"/>
      <c r="D32" s="48"/>
      <c r="E32" s="48"/>
      <c r="F32" s="48"/>
      <c r="G32" s="48"/>
      <c r="H32" s="48"/>
      <c r="I32" s="172"/>
    </row>
    <row r="33" spans="1:17" s="49" customFormat="1" ht="13.5" x14ac:dyDescent="0.15">
      <c r="A33" s="271"/>
      <c r="B33" s="48"/>
      <c r="C33" s="48"/>
      <c r="D33" s="48"/>
      <c r="E33" s="48"/>
      <c r="F33" s="48"/>
      <c r="G33" s="48"/>
      <c r="H33" s="48"/>
      <c r="I33" s="172"/>
    </row>
    <row r="34" spans="1:17" s="49" customFormat="1" ht="13.5" x14ac:dyDescent="0.15">
      <c r="A34" s="271"/>
      <c r="I34" s="173"/>
      <c r="J34" s="48"/>
      <c r="K34" s="48"/>
      <c r="L34" s="48"/>
      <c r="M34" s="48"/>
      <c r="N34" s="48"/>
      <c r="O34" s="48"/>
      <c r="P34" s="48"/>
      <c r="Q34" s="48"/>
    </row>
    <row r="35" spans="1:17" s="49" customFormat="1" ht="13.5" x14ac:dyDescent="0.15">
      <c r="A35" s="271"/>
      <c r="I35" s="173"/>
      <c r="J35" s="48"/>
      <c r="K35" s="48"/>
      <c r="L35" s="48"/>
      <c r="M35" s="48"/>
      <c r="N35" s="48"/>
      <c r="O35" s="48"/>
      <c r="P35" s="48"/>
      <c r="Q35" s="48"/>
    </row>
    <row r="36" spans="1:17" s="49" customFormat="1" ht="13.5" x14ac:dyDescent="0.15">
      <c r="A36" s="271"/>
      <c r="I36" s="173"/>
      <c r="J36" s="48"/>
      <c r="K36" s="48"/>
      <c r="L36" s="48"/>
      <c r="M36" s="48"/>
      <c r="N36" s="48"/>
      <c r="O36" s="48"/>
      <c r="P36" s="48"/>
      <c r="Q36" s="48"/>
    </row>
    <row r="37" spans="1:17" s="49" customFormat="1" ht="13.5" x14ac:dyDescent="0.15">
      <c r="A37" s="271"/>
      <c r="I37" s="173"/>
      <c r="J37" s="48"/>
      <c r="K37" s="48"/>
      <c r="L37" s="48"/>
      <c r="M37" s="48"/>
      <c r="N37" s="48"/>
      <c r="O37" s="48"/>
      <c r="P37" s="48"/>
      <c r="Q37" s="48"/>
    </row>
    <row r="38" spans="1:17" s="49" customFormat="1" ht="13.5" x14ac:dyDescent="0.15">
      <c r="A38" s="271"/>
      <c r="I38" s="173"/>
      <c r="J38" s="48"/>
      <c r="K38" s="48"/>
      <c r="L38" s="48"/>
      <c r="M38" s="48"/>
      <c r="N38" s="48"/>
      <c r="O38" s="48"/>
      <c r="P38" s="48"/>
      <c r="Q38" s="48"/>
    </row>
    <row r="39" spans="1:17" s="49" customFormat="1" ht="13.5" x14ac:dyDescent="0.15">
      <c r="A39" s="271"/>
      <c r="I39" s="173"/>
      <c r="J39" s="48"/>
      <c r="K39" s="48"/>
      <c r="L39" s="48"/>
      <c r="M39" s="48"/>
      <c r="N39" s="48"/>
      <c r="O39" s="48"/>
      <c r="P39" s="48"/>
      <c r="Q39" s="48"/>
    </row>
    <row r="40" spans="1:17" ht="13.5" x14ac:dyDescent="0.15">
      <c r="A40" s="271"/>
      <c r="B40" s="49"/>
      <c r="C40" s="49"/>
      <c r="D40" s="49"/>
      <c r="E40" s="49"/>
      <c r="F40" s="49"/>
      <c r="G40" s="49"/>
      <c r="H40" s="49"/>
    </row>
  </sheetData>
  <mergeCells count="2">
    <mergeCell ref="B3:H3"/>
    <mergeCell ref="A3:A4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57" orientation="portrait" useFirstPageNumber="1" r:id="rId1"/>
  <headerFooter scaleWithDoc="0">
    <oddFooter>&amp;C－&amp;P－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K30"/>
  <sheetViews>
    <sheetView view="pageBreakPreview" topLeftCell="A13" zoomScale="70" zoomScaleNormal="70" zoomScaleSheetLayoutView="70" workbookViewId="0">
      <selection activeCell="M6" sqref="M6:N6"/>
    </sheetView>
  </sheetViews>
  <sheetFormatPr defaultRowHeight="12" x14ac:dyDescent="0.15"/>
  <cols>
    <col min="1" max="9" width="10.25" style="48" customWidth="1"/>
    <col min="10" max="10" width="3.875" style="48" customWidth="1"/>
    <col min="11" max="11" width="11.375" style="48" customWidth="1"/>
    <col min="12" max="12" width="21.5" style="48" customWidth="1"/>
    <col min="13" max="13" width="6" style="48" bestFit="1" customWidth="1"/>
    <col min="14" max="17" width="3.875" style="48" customWidth="1"/>
    <col min="18" max="18" width="6.875" style="48" customWidth="1"/>
    <col min="19" max="19" width="3.5" style="48" customWidth="1"/>
    <col min="20" max="78" width="3.875" style="48" customWidth="1"/>
    <col min="79" max="16384" width="9" style="48"/>
  </cols>
  <sheetData>
    <row r="1" spans="1:11" ht="15.75" customHeight="1" x14ac:dyDescent="0.15">
      <c r="A1" s="281"/>
    </row>
    <row r="2" spans="1:11" ht="15.75" customHeight="1" thickBot="1" x14ac:dyDescent="0.2">
      <c r="A2" s="49"/>
      <c r="B2" s="49"/>
      <c r="C2" s="49"/>
      <c r="D2" s="49"/>
      <c r="E2" s="49"/>
      <c r="F2" s="49"/>
      <c r="G2" s="49"/>
      <c r="H2" s="49"/>
      <c r="I2" s="49"/>
      <c r="K2" s="48" t="s">
        <v>1354</v>
      </c>
    </row>
    <row r="3" spans="1:11" ht="15.75" customHeight="1" x14ac:dyDescent="0.15">
      <c r="A3" s="408" t="s">
        <v>1253</v>
      </c>
      <c r="B3" s="404"/>
      <c r="C3" s="404"/>
      <c r="D3" s="404"/>
      <c r="E3" s="409"/>
      <c r="F3" s="412" t="s">
        <v>573</v>
      </c>
      <c r="G3" s="411"/>
      <c r="H3" s="410" t="s">
        <v>1254</v>
      </c>
      <c r="I3" s="411"/>
    </row>
    <row r="4" spans="1:11" s="50" customFormat="1" ht="15.75" customHeight="1" x14ac:dyDescent="0.15">
      <c r="A4" s="282" t="s">
        <v>1255</v>
      </c>
      <c r="B4" s="283" t="s">
        <v>1246</v>
      </c>
      <c r="C4" s="283" t="s">
        <v>1247</v>
      </c>
      <c r="D4" s="283" t="s">
        <v>1248</v>
      </c>
      <c r="E4" s="284" t="s">
        <v>1249</v>
      </c>
      <c r="F4" s="282" t="s">
        <v>1256</v>
      </c>
      <c r="G4" s="290" t="s">
        <v>1257</v>
      </c>
      <c r="H4" s="292" t="s">
        <v>1250</v>
      </c>
      <c r="I4" s="290" t="s">
        <v>1251</v>
      </c>
    </row>
    <row r="5" spans="1:11" ht="15.75" customHeight="1" thickBot="1" x14ac:dyDescent="0.2">
      <c r="A5" s="285">
        <f t="shared" ref="A5:I5" si="0">SUM(A6:A30)</f>
        <v>531</v>
      </c>
      <c r="B5" s="267">
        <f t="shared" si="0"/>
        <v>203</v>
      </c>
      <c r="C5" s="267">
        <f t="shared" si="0"/>
        <v>30</v>
      </c>
      <c r="D5" s="267">
        <f t="shared" si="0"/>
        <v>158</v>
      </c>
      <c r="E5" s="286">
        <f t="shared" si="0"/>
        <v>140</v>
      </c>
      <c r="F5" s="287">
        <f t="shared" si="0"/>
        <v>36277</v>
      </c>
      <c r="G5" s="268">
        <f t="shared" si="0"/>
        <v>2071</v>
      </c>
      <c r="H5" s="266">
        <f t="shared" si="0"/>
        <v>30</v>
      </c>
      <c r="I5" s="268">
        <f t="shared" si="0"/>
        <v>76</v>
      </c>
      <c r="K5" s="48" t="s">
        <v>1352</v>
      </c>
    </row>
    <row r="6" spans="1:11" ht="17.25" customHeight="1" thickTop="1" x14ac:dyDescent="0.15">
      <c r="A6" s="272">
        <v>75</v>
      </c>
      <c r="B6" s="273">
        <v>18</v>
      </c>
      <c r="C6" s="274">
        <v>8</v>
      </c>
      <c r="D6" s="274">
        <v>22</v>
      </c>
      <c r="E6" s="275">
        <v>27</v>
      </c>
      <c r="F6" s="272">
        <v>2146</v>
      </c>
      <c r="G6" s="288">
        <v>526</v>
      </c>
      <c r="H6" s="273">
        <v>4</v>
      </c>
      <c r="I6" s="288">
        <v>15</v>
      </c>
      <c r="K6" s="48" t="s">
        <v>473</v>
      </c>
    </row>
    <row r="7" spans="1:11" ht="17.25" customHeight="1" x14ac:dyDescent="0.15">
      <c r="A7" s="206">
        <v>35</v>
      </c>
      <c r="B7" s="257">
        <v>21</v>
      </c>
      <c r="C7" s="207">
        <v>1</v>
      </c>
      <c r="D7" s="207">
        <v>8</v>
      </c>
      <c r="E7" s="276">
        <v>5</v>
      </c>
      <c r="F7" s="206">
        <v>1928</v>
      </c>
      <c r="G7" s="208">
        <v>979</v>
      </c>
      <c r="H7" s="257">
        <v>3</v>
      </c>
      <c r="I7" s="208">
        <v>7</v>
      </c>
      <c r="K7" s="48" t="s">
        <v>474</v>
      </c>
    </row>
    <row r="8" spans="1:11" ht="17.25" customHeight="1" x14ac:dyDescent="0.15">
      <c r="A8" s="206">
        <v>67</v>
      </c>
      <c r="B8" s="257">
        <v>27</v>
      </c>
      <c r="C8" s="207">
        <v>4</v>
      </c>
      <c r="D8" s="207">
        <v>24</v>
      </c>
      <c r="E8" s="276">
        <v>12</v>
      </c>
      <c r="F8" s="206">
        <v>13234</v>
      </c>
      <c r="G8" s="208">
        <v>23</v>
      </c>
      <c r="H8" s="257">
        <v>4</v>
      </c>
      <c r="I8" s="208">
        <v>7</v>
      </c>
      <c r="K8" s="48" t="s">
        <v>475</v>
      </c>
    </row>
    <row r="9" spans="1:11" ht="17.25" customHeight="1" x14ac:dyDescent="0.15">
      <c r="A9" s="206">
        <v>45</v>
      </c>
      <c r="B9" s="257">
        <v>10</v>
      </c>
      <c r="C9" s="207">
        <v>2</v>
      </c>
      <c r="D9" s="207">
        <v>12</v>
      </c>
      <c r="E9" s="276">
        <v>21</v>
      </c>
      <c r="F9" s="206">
        <v>1902</v>
      </c>
      <c r="G9" s="208">
        <v>4</v>
      </c>
      <c r="H9" s="257">
        <v>1</v>
      </c>
      <c r="I9" s="208">
        <v>7</v>
      </c>
      <c r="K9" s="48" t="s">
        <v>476</v>
      </c>
    </row>
    <row r="10" spans="1:11" ht="17.25" customHeight="1" x14ac:dyDescent="0.15">
      <c r="A10" s="206">
        <v>7</v>
      </c>
      <c r="B10" s="257">
        <v>2</v>
      </c>
      <c r="C10" s="207">
        <v>0</v>
      </c>
      <c r="D10" s="207">
        <v>5</v>
      </c>
      <c r="E10" s="276">
        <v>0</v>
      </c>
      <c r="F10" s="206">
        <v>983</v>
      </c>
      <c r="G10" s="208">
        <v>14</v>
      </c>
      <c r="H10" s="257">
        <v>2</v>
      </c>
      <c r="I10" s="208">
        <v>5</v>
      </c>
      <c r="K10" s="48" t="s">
        <v>477</v>
      </c>
    </row>
    <row r="11" spans="1:11" ht="17.25" customHeight="1" x14ac:dyDescent="0.15">
      <c r="A11" s="206">
        <v>21</v>
      </c>
      <c r="B11" s="257">
        <v>5</v>
      </c>
      <c r="C11" s="207">
        <v>1</v>
      </c>
      <c r="D11" s="207">
        <v>4</v>
      </c>
      <c r="E11" s="276">
        <v>11</v>
      </c>
      <c r="F11" s="206">
        <v>393</v>
      </c>
      <c r="G11" s="208">
        <v>163</v>
      </c>
      <c r="H11" s="257">
        <v>1</v>
      </c>
      <c r="I11" s="208">
        <v>1</v>
      </c>
      <c r="K11" s="48" t="s">
        <v>478</v>
      </c>
    </row>
    <row r="12" spans="1:11" ht="17.25" customHeight="1" x14ac:dyDescent="0.15">
      <c r="A12" s="206">
        <v>38</v>
      </c>
      <c r="B12" s="257">
        <v>15</v>
      </c>
      <c r="C12" s="207">
        <v>0</v>
      </c>
      <c r="D12" s="207">
        <v>18</v>
      </c>
      <c r="E12" s="276">
        <v>5</v>
      </c>
      <c r="F12" s="206">
        <v>1341</v>
      </c>
      <c r="G12" s="208">
        <v>0</v>
      </c>
      <c r="H12" s="257">
        <v>2</v>
      </c>
      <c r="I12" s="208">
        <v>6</v>
      </c>
      <c r="K12" s="48" t="s">
        <v>479</v>
      </c>
    </row>
    <row r="13" spans="1:11" ht="17.25" customHeight="1" x14ac:dyDescent="0.15">
      <c r="A13" s="206">
        <v>32</v>
      </c>
      <c r="B13" s="257">
        <v>14</v>
      </c>
      <c r="C13" s="207">
        <v>3</v>
      </c>
      <c r="D13" s="207">
        <v>10</v>
      </c>
      <c r="E13" s="276">
        <v>5</v>
      </c>
      <c r="F13" s="206">
        <v>2772</v>
      </c>
      <c r="G13" s="208">
        <v>20</v>
      </c>
      <c r="H13" s="257">
        <v>0</v>
      </c>
      <c r="I13" s="208">
        <v>2</v>
      </c>
      <c r="K13" s="48" t="s">
        <v>480</v>
      </c>
    </row>
    <row r="14" spans="1:11" ht="17.25" customHeight="1" x14ac:dyDescent="0.15">
      <c r="A14" s="206">
        <v>28</v>
      </c>
      <c r="B14" s="257">
        <v>16</v>
      </c>
      <c r="C14" s="207">
        <v>3</v>
      </c>
      <c r="D14" s="207">
        <v>4</v>
      </c>
      <c r="E14" s="276">
        <v>5</v>
      </c>
      <c r="F14" s="206">
        <v>1415</v>
      </c>
      <c r="G14" s="208">
        <v>9</v>
      </c>
      <c r="H14" s="257">
        <v>0</v>
      </c>
      <c r="I14" s="208">
        <v>3</v>
      </c>
      <c r="K14" s="48" t="s">
        <v>481</v>
      </c>
    </row>
    <row r="15" spans="1:11" ht="17.25" customHeight="1" x14ac:dyDescent="0.15">
      <c r="A15" s="206">
        <v>10</v>
      </c>
      <c r="B15" s="257">
        <v>4</v>
      </c>
      <c r="C15" s="207">
        <v>0</v>
      </c>
      <c r="D15" s="207">
        <v>3</v>
      </c>
      <c r="E15" s="276">
        <v>3</v>
      </c>
      <c r="F15" s="206">
        <v>96</v>
      </c>
      <c r="G15" s="208">
        <v>6</v>
      </c>
      <c r="H15" s="257">
        <v>0</v>
      </c>
      <c r="I15" s="208">
        <v>1</v>
      </c>
      <c r="K15" s="48" t="s">
        <v>482</v>
      </c>
    </row>
    <row r="16" spans="1:11" ht="17.25" customHeight="1" x14ac:dyDescent="0.15">
      <c r="A16" s="206">
        <v>32</v>
      </c>
      <c r="B16" s="207">
        <v>6</v>
      </c>
      <c r="C16" s="207">
        <v>3</v>
      </c>
      <c r="D16" s="207">
        <v>11</v>
      </c>
      <c r="E16" s="276">
        <v>12</v>
      </c>
      <c r="F16" s="206">
        <v>1755</v>
      </c>
      <c r="G16" s="208">
        <v>64</v>
      </c>
      <c r="H16" s="257">
        <v>0</v>
      </c>
      <c r="I16" s="208">
        <v>5</v>
      </c>
      <c r="K16" s="48" t="s">
        <v>1231</v>
      </c>
    </row>
    <row r="17" spans="1:11" ht="17.25" customHeight="1" x14ac:dyDescent="0.15">
      <c r="A17" s="277">
        <v>13</v>
      </c>
      <c r="B17" s="278">
        <v>5</v>
      </c>
      <c r="C17" s="278">
        <v>0</v>
      </c>
      <c r="D17" s="278">
        <v>5</v>
      </c>
      <c r="E17" s="279">
        <v>3</v>
      </c>
      <c r="F17" s="277">
        <v>2254</v>
      </c>
      <c r="G17" s="289">
        <v>26</v>
      </c>
      <c r="H17" s="291">
        <v>1</v>
      </c>
      <c r="I17" s="289">
        <v>1</v>
      </c>
      <c r="K17" s="48" t="s">
        <v>1211</v>
      </c>
    </row>
    <row r="18" spans="1:11" ht="17.25" customHeight="1" x14ac:dyDescent="0.15">
      <c r="A18" s="277">
        <v>12</v>
      </c>
      <c r="B18" s="278">
        <v>7</v>
      </c>
      <c r="C18" s="278">
        <v>2</v>
      </c>
      <c r="D18" s="278">
        <v>1</v>
      </c>
      <c r="E18" s="279">
        <v>2</v>
      </c>
      <c r="F18" s="277">
        <v>425</v>
      </c>
      <c r="G18" s="289">
        <v>0</v>
      </c>
      <c r="H18" s="291">
        <v>1</v>
      </c>
      <c r="I18" s="289">
        <v>2</v>
      </c>
      <c r="K18" s="48" t="s">
        <v>1235</v>
      </c>
    </row>
    <row r="19" spans="1:11" ht="17.25" customHeight="1" x14ac:dyDescent="0.15">
      <c r="A19" s="277">
        <v>11</v>
      </c>
      <c r="B19" s="278">
        <v>5</v>
      </c>
      <c r="C19" s="278">
        <v>0</v>
      </c>
      <c r="D19" s="278">
        <v>3</v>
      </c>
      <c r="E19" s="279">
        <v>3</v>
      </c>
      <c r="F19" s="277">
        <v>269</v>
      </c>
      <c r="G19" s="289">
        <v>0</v>
      </c>
      <c r="H19" s="291">
        <v>0</v>
      </c>
      <c r="I19" s="289">
        <v>1</v>
      </c>
      <c r="K19" s="48" t="s">
        <v>1215</v>
      </c>
    </row>
    <row r="20" spans="1:11" ht="17.25" customHeight="1" x14ac:dyDescent="0.15">
      <c r="A20" s="206">
        <v>5</v>
      </c>
      <c r="B20" s="207">
        <v>1</v>
      </c>
      <c r="C20" s="207">
        <v>0</v>
      </c>
      <c r="D20" s="207">
        <v>0</v>
      </c>
      <c r="E20" s="276">
        <v>4</v>
      </c>
      <c r="F20" s="206">
        <v>81</v>
      </c>
      <c r="G20" s="208">
        <v>0</v>
      </c>
      <c r="H20" s="257">
        <v>2</v>
      </c>
      <c r="I20" s="208">
        <v>0</v>
      </c>
      <c r="K20" s="48" t="s">
        <v>483</v>
      </c>
    </row>
    <row r="21" spans="1:11" ht="17.25" customHeight="1" x14ac:dyDescent="0.15">
      <c r="A21" s="206">
        <v>13</v>
      </c>
      <c r="B21" s="207">
        <v>7</v>
      </c>
      <c r="C21" s="207">
        <v>0</v>
      </c>
      <c r="D21" s="207">
        <v>4</v>
      </c>
      <c r="E21" s="276">
        <v>2</v>
      </c>
      <c r="F21" s="206">
        <v>706</v>
      </c>
      <c r="G21" s="208">
        <v>11</v>
      </c>
      <c r="H21" s="257">
        <v>2</v>
      </c>
      <c r="I21" s="208">
        <v>0</v>
      </c>
      <c r="K21" s="48" t="s">
        <v>484</v>
      </c>
    </row>
    <row r="22" spans="1:11" ht="17.25" customHeight="1" x14ac:dyDescent="0.15">
      <c r="A22" s="206">
        <v>6</v>
      </c>
      <c r="B22" s="207">
        <v>4</v>
      </c>
      <c r="C22" s="207">
        <v>0</v>
      </c>
      <c r="D22" s="207">
        <v>0</v>
      </c>
      <c r="E22" s="276">
        <v>2</v>
      </c>
      <c r="F22" s="206">
        <v>142</v>
      </c>
      <c r="G22" s="208">
        <v>90</v>
      </c>
      <c r="H22" s="257">
        <v>0</v>
      </c>
      <c r="I22" s="208">
        <v>0</v>
      </c>
      <c r="K22" s="48" t="s">
        <v>485</v>
      </c>
    </row>
    <row r="23" spans="1:11" ht="17.25" customHeight="1" x14ac:dyDescent="0.15">
      <c r="A23" s="206">
        <v>3</v>
      </c>
      <c r="B23" s="207">
        <v>1</v>
      </c>
      <c r="C23" s="207">
        <v>0</v>
      </c>
      <c r="D23" s="207">
        <v>0</v>
      </c>
      <c r="E23" s="276">
        <v>2</v>
      </c>
      <c r="F23" s="206">
        <v>312</v>
      </c>
      <c r="G23" s="208">
        <v>0</v>
      </c>
      <c r="H23" s="257">
        <v>3</v>
      </c>
      <c r="I23" s="208">
        <v>0</v>
      </c>
      <c r="K23" s="48" t="s">
        <v>486</v>
      </c>
    </row>
    <row r="24" spans="1:11" ht="17.25" customHeight="1" x14ac:dyDescent="0.15">
      <c r="A24" s="206">
        <v>5</v>
      </c>
      <c r="B24" s="207">
        <v>3</v>
      </c>
      <c r="C24" s="207">
        <v>0</v>
      </c>
      <c r="D24" s="207">
        <v>0</v>
      </c>
      <c r="E24" s="276">
        <v>2</v>
      </c>
      <c r="F24" s="206">
        <v>332</v>
      </c>
      <c r="G24" s="208">
        <v>0</v>
      </c>
      <c r="H24" s="257">
        <v>0</v>
      </c>
      <c r="I24" s="208">
        <v>3</v>
      </c>
      <c r="K24" s="48" t="s">
        <v>487</v>
      </c>
    </row>
    <row r="25" spans="1:11" ht="17.25" customHeight="1" x14ac:dyDescent="0.15">
      <c r="A25" s="206">
        <v>17</v>
      </c>
      <c r="B25" s="207">
        <v>4</v>
      </c>
      <c r="C25" s="207">
        <v>0</v>
      </c>
      <c r="D25" s="207">
        <v>7</v>
      </c>
      <c r="E25" s="276">
        <v>6</v>
      </c>
      <c r="F25" s="206">
        <v>266</v>
      </c>
      <c r="G25" s="208">
        <v>1</v>
      </c>
      <c r="H25" s="257">
        <v>0</v>
      </c>
      <c r="I25" s="208">
        <v>2</v>
      </c>
      <c r="K25" s="48" t="s">
        <v>488</v>
      </c>
    </row>
    <row r="26" spans="1:11" ht="17.25" customHeight="1" x14ac:dyDescent="0.15">
      <c r="A26" s="206">
        <v>8</v>
      </c>
      <c r="B26" s="207">
        <v>4</v>
      </c>
      <c r="C26" s="207">
        <v>0</v>
      </c>
      <c r="D26" s="207">
        <v>4</v>
      </c>
      <c r="E26" s="276">
        <v>0</v>
      </c>
      <c r="F26" s="206">
        <v>359</v>
      </c>
      <c r="G26" s="208">
        <v>0</v>
      </c>
      <c r="H26" s="257">
        <v>1</v>
      </c>
      <c r="I26" s="208">
        <v>0</v>
      </c>
      <c r="K26" s="48" t="s">
        <v>489</v>
      </c>
    </row>
    <row r="27" spans="1:11" ht="17.25" customHeight="1" x14ac:dyDescent="0.15">
      <c r="A27" s="206">
        <v>6</v>
      </c>
      <c r="B27" s="207">
        <v>3</v>
      </c>
      <c r="C27" s="207">
        <v>0</v>
      </c>
      <c r="D27" s="207">
        <v>1</v>
      </c>
      <c r="E27" s="276">
        <v>2</v>
      </c>
      <c r="F27" s="206">
        <v>254</v>
      </c>
      <c r="G27" s="208">
        <v>10</v>
      </c>
      <c r="H27" s="257">
        <v>1</v>
      </c>
      <c r="I27" s="208">
        <v>2</v>
      </c>
      <c r="K27" s="48" t="s">
        <v>490</v>
      </c>
    </row>
    <row r="28" spans="1:11" ht="17.25" customHeight="1" x14ac:dyDescent="0.15">
      <c r="A28" s="206">
        <v>11</v>
      </c>
      <c r="B28" s="207">
        <v>5</v>
      </c>
      <c r="C28" s="207">
        <v>1</v>
      </c>
      <c r="D28" s="207">
        <v>3</v>
      </c>
      <c r="E28" s="276">
        <v>2</v>
      </c>
      <c r="F28" s="206">
        <v>656</v>
      </c>
      <c r="G28" s="208">
        <v>0</v>
      </c>
      <c r="H28" s="257">
        <v>0</v>
      </c>
      <c r="I28" s="208">
        <v>0</v>
      </c>
      <c r="K28" s="48" t="s">
        <v>491</v>
      </c>
    </row>
    <row r="29" spans="1:11" ht="17.25" customHeight="1" x14ac:dyDescent="0.15">
      <c r="A29" s="206">
        <v>18</v>
      </c>
      <c r="B29" s="207">
        <v>8</v>
      </c>
      <c r="C29" s="207">
        <v>1</v>
      </c>
      <c r="D29" s="207">
        <v>6</v>
      </c>
      <c r="E29" s="276">
        <v>3</v>
      </c>
      <c r="F29" s="206">
        <v>1458</v>
      </c>
      <c r="G29" s="208">
        <v>41</v>
      </c>
      <c r="H29" s="257">
        <v>1</v>
      </c>
      <c r="I29" s="208">
        <v>3</v>
      </c>
      <c r="K29" s="48" t="s">
        <v>492</v>
      </c>
    </row>
    <row r="30" spans="1:11" ht="17.25" customHeight="1" thickBot="1" x14ac:dyDescent="0.2">
      <c r="A30" s="212">
        <v>13</v>
      </c>
      <c r="B30" s="213">
        <v>8</v>
      </c>
      <c r="C30" s="213">
        <v>1</v>
      </c>
      <c r="D30" s="213">
        <v>3</v>
      </c>
      <c r="E30" s="280">
        <v>1</v>
      </c>
      <c r="F30" s="212">
        <v>798</v>
      </c>
      <c r="G30" s="214">
        <v>84</v>
      </c>
      <c r="H30" s="258">
        <v>1</v>
      </c>
      <c r="I30" s="214">
        <v>3</v>
      </c>
      <c r="K30" s="48" t="s">
        <v>1236</v>
      </c>
    </row>
  </sheetData>
  <mergeCells count="3">
    <mergeCell ref="A3:E3"/>
    <mergeCell ref="H3:I3"/>
    <mergeCell ref="F3:G3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58" orientation="portrait" useFirstPageNumber="1" r:id="rId1"/>
  <headerFooter scaleWithDoc="0">
    <oddFooter>&amp;C－&amp;P－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F0"/>
  </sheetPr>
  <dimension ref="A1:N38"/>
  <sheetViews>
    <sheetView view="pageBreakPreview" zoomScale="85" zoomScaleNormal="100" zoomScaleSheetLayoutView="85" workbookViewId="0">
      <selection activeCell="J16" sqref="J16"/>
    </sheetView>
  </sheetViews>
  <sheetFormatPr defaultRowHeight="12" x14ac:dyDescent="0.15"/>
  <cols>
    <col min="1" max="1" width="13.875" style="260" customWidth="1"/>
    <col min="2" max="8" width="10.625" style="48" customWidth="1"/>
    <col min="9" max="9" width="5" style="48" bestFit="1" customWidth="1"/>
    <col min="10" max="10" width="19.875" style="48" customWidth="1"/>
    <col min="11" max="11" width="5" style="48" customWidth="1"/>
    <col min="12" max="12" width="5.5" style="48" customWidth="1"/>
    <col min="13" max="13" width="6" style="48" customWidth="1"/>
    <col min="14" max="14" width="6" style="48" bestFit="1" customWidth="1"/>
    <col min="15" max="15" width="4.625" style="48" customWidth="1"/>
    <col min="16" max="16" width="8.375" style="48" customWidth="1"/>
    <col min="17" max="17" width="10.125" style="48" customWidth="1"/>
    <col min="18" max="79" width="3.875" style="48" customWidth="1"/>
    <col min="80" max="16384" width="9" style="48"/>
  </cols>
  <sheetData>
    <row r="1" spans="1:14" ht="15.75" customHeight="1" x14ac:dyDescent="0.15">
      <c r="A1" s="259" t="s">
        <v>1129</v>
      </c>
    </row>
    <row r="2" spans="1:14" ht="15.75" customHeight="1" thickBot="1" x14ac:dyDescent="0.2">
      <c r="J2" s="48" t="s">
        <v>1354</v>
      </c>
    </row>
    <row r="3" spans="1:14" s="49" customFormat="1" ht="15.75" customHeight="1" x14ac:dyDescent="0.15">
      <c r="A3" s="406" t="s">
        <v>1127</v>
      </c>
      <c r="B3" s="404" t="s">
        <v>1266</v>
      </c>
      <c r="C3" s="404"/>
      <c r="D3" s="404"/>
      <c r="E3" s="409"/>
      <c r="F3" s="413" t="s">
        <v>1261</v>
      </c>
      <c r="G3" s="415" t="s">
        <v>1130</v>
      </c>
      <c r="H3" s="405"/>
    </row>
    <row r="4" spans="1:14" s="49" customFormat="1" ht="15.75" customHeight="1" x14ac:dyDescent="0.15">
      <c r="A4" s="407"/>
      <c r="B4" s="263" t="s">
        <v>1264</v>
      </c>
      <c r="C4" s="263" t="s">
        <v>1258</v>
      </c>
      <c r="D4" s="263" t="s">
        <v>1259</v>
      </c>
      <c r="E4" s="293" t="s">
        <v>1260</v>
      </c>
      <c r="F4" s="414"/>
      <c r="G4" s="262" t="s">
        <v>1262</v>
      </c>
      <c r="H4" s="264" t="s">
        <v>1263</v>
      </c>
    </row>
    <row r="5" spans="1:14" s="49" customFormat="1" ht="15.75" customHeight="1" thickBot="1" x14ac:dyDescent="0.2">
      <c r="A5" s="294" t="s">
        <v>1213</v>
      </c>
      <c r="B5" s="267">
        <f t="shared" ref="B5:H5" si="0">SUM(B6:B30)</f>
        <v>366</v>
      </c>
      <c r="C5" s="267">
        <f t="shared" si="0"/>
        <v>94</v>
      </c>
      <c r="D5" s="267">
        <f t="shared" si="0"/>
        <v>10</v>
      </c>
      <c r="E5" s="286">
        <f t="shared" si="0"/>
        <v>262</v>
      </c>
      <c r="F5" s="297">
        <f t="shared" si="0"/>
        <v>651</v>
      </c>
      <c r="G5" s="302">
        <f t="shared" si="0"/>
        <v>4831189</v>
      </c>
      <c r="H5" s="224">
        <f t="shared" si="0"/>
        <v>4688483</v>
      </c>
    </row>
    <row r="6" spans="1:14" s="49" customFormat="1" ht="14.25" customHeight="1" thickTop="1" x14ac:dyDescent="0.15">
      <c r="A6" s="295" t="s">
        <v>473</v>
      </c>
      <c r="B6" s="207">
        <v>53</v>
      </c>
      <c r="C6" s="207">
        <v>20</v>
      </c>
      <c r="D6" s="207">
        <v>5</v>
      </c>
      <c r="E6" s="276">
        <v>28</v>
      </c>
      <c r="F6" s="298">
        <v>104</v>
      </c>
      <c r="G6" s="300">
        <v>181431</v>
      </c>
      <c r="H6" s="219">
        <v>171895</v>
      </c>
    </row>
    <row r="7" spans="1:14" s="49" customFormat="1" ht="16.5" customHeight="1" x14ac:dyDescent="0.15">
      <c r="A7" s="295" t="s">
        <v>474</v>
      </c>
      <c r="B7" s="207">
        <v>14</v>
      </c>
      <c r="C7" s="207">
        <v>11</v>
      </c>
      <c r="D7" s="207">
        <v>0</v>
      </c>
      <c r="E7" s="276">
        <v>3</v>
      </c>
      <c r="F7" s="298">
        <v>31</v>
      </c>
      <c r="G7" s="300">
        <v>121025</v>
      </c>
      <c r="H7" s="219">
        <v>105940</v>
      </c>
    </row>
    <row r="8" spans="1:14" s="49" customFormat="1" ht="16.5" customHeight="1" x14ac:dyDescent="0.15">
      <c r="A8" s="295" t="s">
        <v>475</v>
      </c>
      <c r="B8" s="207">
        <v>32</v>
      </c>
      <c r="C8" s="207">
        <v>11</v>
      </c>
      <c r="D8" s="207">
        <v>1</v>
      </c>
      <c r="E8" s="276">
        <v>20</v>
      </c>
      <c r="F8" s="298">
        <v>79</v>
      </c>
      <c r="G8" s="300">
        <v>3284937</v>
      </c>
      <c r="H8" s="219">
        <v>3227496</v>
      </c>
    </row>
    <row r="9" spans="1:14" s="49" customFormat="1" ht="16.5" customHeight="1" x14ac:dyDescent="0.15">
      <c r="A9" s="295" t="s">
        <v>476</v>
      </c>
      <c r="B9" s="207">
        <v>17</v>
      </c>
      <c r="C9" s="207">
        <v>5</v>
      </c>
      <c r="D9" s="207">
        <v>1</v>
      </c>
      <c r="E9" s="276">
        <v>11</v>
      </c>
      <c r="F9" s="298">
        <v>37</v>
      </c>
      <c r="G9" s="300">
        <v>65238</v>
      </c>
      <c r="H9" s="219">
        <v>57499</v>
      </c>
    </row>
    <row r="10" spans="1:14" s="49" customFormat="1" ht="16.5" customHeight="1" x14ac:dyDescent="0.15">
      <c r="A10" s="295" t="s">
        <v>477</v>
      </c>
      <c r="B10" s="207">
        <v>4</v>
      </c>
      <c r="C10" s="207">
        <v>2</v>
      </c>
      <c r="D10" s="207">
        <v>0</v>
      </c>
      <c r="E10" s="276">
        <v>2</v>
      </c>
      <c r="F10" s="298">
        <v>4</v>
      </c>
      <c r="G10" s="300">
        <v>85120</v>
      </c>
      <c r="H10" s="219">
        <v>84377</v>
      </c>
    </row>
    <row r="11" spans="1:14" s="49" customFormat="1" ht="16.5" customHeight="1" x14ac:dyDescent="0.15">
      <c r="A11" s="295" t="s">
        <v>1214</v>
      </c>
      <c r="B11" s="207">
        <v>9</v>
      </c>
      <c r="C11" s="207">
        <v>1</v>
      </c>
      <c r="D11" s="207">
        <v>0</v>
      </c>
      <c r="E11" s="276">
        <v>8</v>
      </c>
      <c r="F11" s="298">
        <v>20</v>
      </c>
      <c r="G11" s="257">
        <v>35249</v>
      </c>
      <c r="H11" s="208">
        <v>26079</v>
      </c>
    </row>
    <row r="12" spans="1:14" s="49" customFormat="1" ht="16.5" customHeight="1" x14ac:dyDescent="0.15">
      <c r="A12" s="295" t="s">
        <v>479</v>
      </c>
      <c r="B12" s="207">
        <v>17</v>
      </c>
      <c r="C12" s="207">
        <v>7</v>
      </c>
      <c r="D12" s="207">
        <v>0</v>
      </c>
      <c r="E12" s="276">
        <v>10</v>
      </c>
      <c r="F12" s="298">
        <v>42</v>
      </c>
      <c r="G12" s="300">
        <v>145366</v>
      </c>
      <c r="H12" s="219">
        <v>134800</v>
      </c>
    </row>
    <row r="13" spans="1:14" s="49" customFormat="1" ht="16.5" customHeight="1" x14ac:dyDescent="0.15">
      <c r="A13" s="295" t="s">
        <v>480</v>
      </c>
      <c r="B13" s="207">
        <v>14</v>
      </c>
      <c r="C13" s="207">
        <v>7</v>
      </c>
      <c r="D13" s="207">
        <v>1</v>
      </c>
      <c r="E13" s="276">
        <v>6</v>
      </c>
      <c r="F13" s="298">
        <v>36</v>
      </c>
      <c r="G13" s="300">
        <v>128825</v>
      </c>
      <c r="H13" s="219">
        <v>125478</v>
      </c>
    </row>
    <row r="14" spans="1:14" s="49" customFormat="1" ht="16.5" customHeight="1" x14ac:dyDescent="0.15">
      <c r="A14" s="295" t="s">
        <v>481</v>
      </c>
      <c r="B14" s="207">
        <v>7</v>
      </c>
      <c r="C14" s="207">
        <v>2</v>
      </c>
      <c r="D14" s="207">
        <v>1</v>
      </c>
      <c r="E14" s="276">
        <v>4</v>
      </c>
      <c r="F14" s="298">
        <v>20</v>
      </c>
      <c r="G14" s="300">
        <v>30602</v>
      </c>
      <c r="H14" s="219">
        <v>29748</v>
      </c>
    </row>
    <row r="15" spans="1:14" s="49" customFormat="1" ht="16.5" customHeight="1" x14ac:dyDescent="0.15">
      <c r="A15" s="295" t="s">
        <v>482</v>
      </c>
      <c r="B15" s="207">
        <v>4</v>
      </c>
      <c r="C15" s="207">
        <v>0</v>
      </c>
      <c r="D15" s="207">
        <v>0</v>
      </c>
      <c r="E15" s="276">
        <v>4</v>
      </c>
      <c r="F15" s="298">
        <v>7</v>
      </c>
      <c r="G15" s="300">
        <v>6420</v>
      </c>
      <c r="H15" s="219">
        <v>2720</v>
      </c>
    </row>
    <row r="16" spans="1:14" s="49" customFormat="1" ht="16.5" customHeight="1" x14ac:dyDescent="0.15">
      <c r="A16" s="295" t="s">
        <v>1231</v>
      </c>
      <c r="B16" s="207">
        <v>13</v>
      </c>
      <c r="C16" s="207">
        <v>2</v>
      </c>
      <c r="D16" s="207">
        <v>0</v>
      </c>
      <c r="E16" s="276">
        <v>11</v>
      </c>
      <c r="F16" s="298">
        <v>29</v>
      </c>
      <c r="G16" s="257">
        <v>72367</v>
      </c>
      <c r="H16" s="208">
        <v>69448</v>
      </c>
      <c r="J16" s="69"/>
      <c r="K16" s="69"/>
      <c r="L16" s="69"/>
      <c r="M16" s="69"/>
      <c r="N16" s="69"/>
    </row>
    <row r="17" spans="1:14" s="49" customFormat="1" ht="16.5" customHeight="1" x14ac:dyDescent="0.15">
      <c r="A17" s="295" t="s">
        <v>1211</v>
      </c>
      <c r="B17" s="207">
        <v>123</v>
      </c>
      <c r="C17" s="207">
        <v>3</v>
      </c>
      <c r="D17" s="207">
        <v>0</v>
      </c>
      <c r="E17" s="276">
        <v>120</v>
      </c>
      <c r="F17" s="298">
        <v>123</v>
      </c>
      <c r="G17" s="300">
        <v>341465</v>
      </c>
      <c r="H17" s="219">
        <v>339788</v>
      </c>
      <c r="J17" s="69"/>
      <c r="K17" s="69"/>
      <c r="L17" s="69"/>
      <c r="M17" s="69"/>
      <c r="N17" s="69"/>
    </row>
    <row r="18" spans="1:14" s="49" customFormat="1" ht="16.5" customHeight="1" x14ac:dyDescent="0.15">
      <c r="A18" s="295" t="s">
        <v>1235</v>
      </c>
      <c r="B18" s="207">
        <v>6</v>
      </c>
      <c r="C18" s="207">
        <v>5</v>
      </c>
      <c r="D18" s="207">
        <v>0</v>
      </c>
      <c r="E18" s="276">
        <v>1</v>
      </c>
      <c r="F18" s="298">
        <v>13</v>
      </c>
      <c r="G18" s="300">
        <v>14866</v>
      </c>
      <c r="H18" s="219">
        <v>13488</v>
      </c>
      <c r="J18" s="69"/>
      <c r="K18" s="69"/>
      <c r="L18" s="69"/>
      <c r="M18" s="69"/>
      <c r="N18" s="69"/>
    </row>
    <row r="19" spans="1:14" s="49" customFormat="1" ht="16.5" customHeight="1" x14ac:dyDescent="0.15">
      <c r="A19" s="295" t="s">
        <v>1215</v>
      </c>
      <c r="B19" s="207">
        <v>1</v>
      </c>
      <c r="C19" s="207">
        <v>1</v>
      </c>
      <c r="D19" s="207">
        <v>0</v>
      </c>
      <c r="E19" s="276">
        <v>0</v>
      </c>
      <c r="F19" s="298">
        <v>1</v>
      </c>
      <c r="G19" s="257">
        <v>11226</v>
      </c>
      <c r="H19" s="208">
        <v>8909</v>
      </c>
    </row>
    <row r="20" spans="1:14" s="49" customFormat="1" ht="16.5" customHeight="1" x14ac:dyDescent="0.15">
      <c r="A20" s="295" t="s">
        <v>483</v>
      </c>
      <c r="B20" s="207">
        <v>5</v>
      </c>
      <c r="C20" s="207">
        <v>1</v>
      </c>
      <c r="D20" s="207">
        <v>0</v>
      </c>
      <c r="E20" s="276">
        <v>4</v>
      </c>
      <c r="F20" s="298">
        <v>10</v>
      </c>
      <c r="G20" s="300">
        <v>10162</v>
      </c>
      <c r="H20" s="219">
        <v>10024</v>
      </c>
    </row>
    <row r="21" spans="1:14" s="49" customFormat="1" ht="16.5" customHeight="1" x14ac:dyDescent="0.15">
      <c r="A21" s="295" t="s">
        <v>484</v>
      </c>
      <c r="B21" s="207">
        <v>7</v>
      </c>
      <c r="C21" s="207">
        <v>2</v>
      </c>
      <c r="D21" s="207">
        <v>0</v>
      </c>
      <c r="E21" s="276">
        <v>5</v>
      </c>
      <c r="F21" s="298">
        <v>16</v>
      </c>
      <c r="G21" s="300">
        <v>29864</v>
      </c>
      <c r="H21" s="219">
        <v>29702</v>
      </c>
    </row>
    <row r="22" spans="1:14" s="49" customFormat="1" ht="16.5" customHeight="1" x14ac:dyDescent="0.15">
      <c r="A22" s="295" t="s">
        <v>485</v>
      </c>
      <c r="B22" s="207">
        <v>1</v>
      </c>
      <c r="C22" s="207">
        <v>0</v>
      </c>
      <c r="D22" s="207">
        <v>0</v>
      </c>
      <c r="E22" s="276">
        <v>1</v>
      </c>
      <c r="F22" s="298">
        <v>2</v>
      </c>
      <c r="G22" s="300">
        <v>6123</v>
      </c>
      <c r="H22" s="219">
        <v>6123</v>
      </c>
    </row>
    <row r="23" spans="1:14" s="49" customFormat="1" ht="16.5" customHeight="1" x14ac:dyDescent="0.15">
      <c r="A23" s="295" t="s">
        <v>486</v>
      </c>
      <c r="B23" s="207">
        <v>1</v>
      </c>
      <c r="C23" s="207">
        <v>1</v>
      </c>
      <c r="D23" s="207">
        <v>0</v>
      </c>
      <c r="E23" s="276">
        <v>0</v>
      </c>
      <c r="F23" s="298">
        <v>5</v>
      </c>
      <c r="G23" s="300">
        <v>19147</v>
      </c>
      <c r="H23" s="219">
        <v>18385</v>
      </c>
    </row>
    <row r="24" spans="1:14" s="49" customFormat="1" ht="16.5" customHeight="1" x14ac:dyDescent="0.15">
      <c r="A24" s="295" t="s">
        <v>487</v>
      </c>
      <c r="B24" s="207">
        <v>2</v>
      </c>
      <c r="C24" s="207">
        <v>1</v>
      </c>
      <c r="D24" s="207">
        <v>0</v>
      </c>
      <c r="E24" s="276">
        <v>1</v>
      </c>
      <c r="F24" s="298">
        <v>3</v>
      </c>
      <c r="G24" s="300">
        <v>9844</v>
      </c>
      <c r="H24" s="219">
        <v>9793</v>
      </c>
    </row>
    <row r="25" spans="1:14" s="49" customFormat="1" ht="16.5" customHeight="1" x14ac:dyDescent="0.15">
      <c r="A25" s="295" t="s">
        <v>488</v>
      </c>
      <c r="B25" s="207">
        <v>6</v>
      </c>
      <c r="C25" s="207">
        <v>2</v>
      </c>
      <c r="D25" s="207">
        <v>0</v>
      </c>
      <c r="E25" s="276">
        <v>4</v>
      </c>
      <c r="F25" s="298">
        <v>16</v>
      </c>
      <c r="G25" s="300">
        <v>18990</v>
      </c>
      <c r="H25" s="219">
        <v>11814</v>
      </c>
    </row>
    <row r="26" spans="1:14" s="49" customFormat="1" ht="16.5" customHeight="1" x14ac:dyDescent="0.15">
      <c r="A26" s="295" t="s">
        <v>489</v>
      </c>
      <c r="B26" s="207">
        <v>3</v>
      </c>
      <c r="C26" s="207">
        <v>1</v>
      </c>
      <c r="D26" s="207">
        <v>0</v>
      </c>
      <c r="E26" s="276">
        <v>2</v>
      </c>
      <c r="F26" s="298">
        <v>4</v>
      </c>
      <c r="G26" s="300">
        <v>7428</v>
      </c>
      <c r="H26" s="219">
        <v>7020</v>
      </c>
    </row>
    <row r="27" spans="1:14" s="49" customFormat="1" ht="16.5" customHeight="1" x14ac:dyDescent="0.15">
      <c r="A27" s="295" t="s">
        <v>490</v>
      </c>
      <c r="B27" s="207">
        <v>4</v>
      </c>
      <c r="C27" s="207">
        <v>1</v>
      </c>
      <c r="D27" s="207">
        <v>0</v>
      </c>
      <c r="E27" s="276">
        <v>3</v>
      </c>
      <c r="F27" s="298">
        <v>13</v>
      </c>
      <c r="G27" s="300">
        <v>12302</v>
      </c>
      <c r="H27" s="219">
        <v>12271</v>
      </c>
    </row>
    <row r="28" spans="1:14" s="49" customFormat="1" ht="16.5" customHeight="1" x14ac:dyDescent="0.15">
      <c r="A28" s="295" t="s">
        <v>491</v>
      </c>
      <c r="B28" s="207">
        <v>5</v>
      </c>
      <c r="C28" s="207">
        <v>3</v>
      </c>
      <c r="D28" s="207">
        <v>1</v>
      </c>
      <c r="E28" s="276">
        <v>1</v>
      </c>
      <c r="F28" s="298">
        <v>9</v>
      </c>
      <c r="G28" s="300">
        <v>62596</v>
      </c>
      <c r="H28" s="219">
        <v>61100</v>
      </c>
    </row>
    <row r="29" spans="1:14" s="49" customFormat="1" ht="16.5" customHeight="1" x14ac:dyDescent="0.15">
      <c r="A29" s="295" t="s">
        <v>492</v>
      </c>
      <c r="B29" s="207">
        <v>5</v>
      </c>
      <c r="C29" s="207">
        <v>2</v>
      </c>
      <c r="D29" s="207">
        <v>0</v>
      </c>
      <c r="E29" s="276">
        <v>3</v>
      </c>
      <c r="F29" s="298">
        <v>8</v>
      </c>
      <c r="G29" s="300">
        <v>54120</v>
      </c>
      <c r="H29" s="219">
        <v>48970</v>
      </c>
    </row>
    <row r="30" spans="1:14" s="49" customFormat="1" ht="16.5" customHeight="1" thickBot="1" x14ac:dyDescent="0.2">
      <c r="A30" s="296" t="s">
        <v>1236</v>
      </c>
      <c r="B30" s="213">
        <v>13</v>
      </c>
      <c r="C30" s="213">
        <v>3</v>
      </c>
      <c r="D30" s="213">
        <v>0</v>
      </c>
      <c r="E30" s="280">
        <v>10</v>
      </c>
      <c r="F30" s="299">
        <v>19</v>
      </c>
      <c r="G30" s="301">
        <v>76476</v>
      </c>
      <c r="H30" s="220">
        <v>75616</v>
      </c>
    </row>
    <row r="31" spans="1:14" s="49" customFormat="1" ht="13.5" x14ac:dyDescent="0.15">
      <c r="A31" s="271"/>
    </row>
    <row r="32" spans="1:14" s="49" customFormat="1" ht="13.5" x14ac:dyDescent="0.15">
      <c r="A32" s="271"/>
    </row>
    <row r="33" spans="1:1" s="49" customFormat="1" ht="13.5" x14ac:dyDescent="0.15">
      <c r="A33" s="271"/>
    </row>
    <row r="34" spans="1:1" s="49" customFormat="1" ht="13.5" x14ac:dyDescent="0.15">
      <c r="A34" s="271"/>
    </row>
    <row r="35" spans="1:1" s="49" customFormat="1" ht="13.5" x14ac:dyDescent="0.15">
      <c r="A35" s="271"/>
    </row>
    <row r="36" spans="1:1" s="49" customFormat="1" ht="13.5" x14ac:dyDescent="0.15">
      <c r="A36" s="271"/>
    </row>
    <row r="37" spans="1:1" s="49" customFormat="1" ht="13.5" x14ac:dyDescent="0.15">
      <c r="A37" s="271"/>
    </row>
    <row r="38" spans="1:1" s="49" customFormat="1" ht="13.5" x14ac:dyDescent="0.15">
      <c r="A38" s="271"/>
    </row>
  </sheetData>
  <mergeCells count="4">
    <mergeCell ref="A3:A4"/>
    <mergeCell ref="B3:E3"/>
    <mergeCell ref="F3:F4"/>
    <mergeCell ref="G3:H3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59" orientation="portrait" useFirstPageNumber="1" r:id="rId1"/>
  <headerFooter scaleWithDoc="0">
    <oddFooter>&amp;C－&amp;P－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Y30"/>
  <sheetViews>
    <sheetView view="pageBreakPreview" zoomScale="70" zoomScaleNormal="85" zoomScaleSheetLayoutView="70" workbookViewId="0">
      <selection activeCell="S4" sqref="S4"/>
    </sheetView>
  </sheetViews>
  <sheetFormatPr defaultRowHeight="12" x14ac:dyDescent="0.15"/>
  <cols>
    <col min="1" max="8" width="11.5" style="48" customWidth="1"/>
    <col min="9" max="9" width="5.875" style="48" customWidth="1"/>
    <col min="10" max="10" width="3.875" style="48" customWidth="1"/>
    <col min="11" max="11" width="6" style="48" customWidth="1"/>
    <col min="12" max="12" width="3.25" style="48" customWidth="1"/>
    <col min="13" max="17" width="3.875" style="48" customWidth="1"/>
    <col min="18" max="18" width="5.875" style="48" customWidth="1"/>
    <col min="19" max="19" width="6.625" style="48" customWidth="1"/>
    <col min="20" max="20" width="3.875" style="48" customWidth="1"/>
    <col min="21" max="21" width="6.25" style="48" customWidth="1"/>
    <col min="22" max="22" width="4.75" style="48" customWidth="1"/>
    <col min="23" max="23" width="3.875" style="48" customWidth="1"/>
    <col min="24" max="24" width="6" style="48" customWidth="1"/>
    <col min="25" max="77" width="3.875" style="48" customWidth="1"/>
    <col min="78" max="16384" width="9" style="48"/>
  </cols>
  <sheetData>
    <row r="1" spans="1:25" ht="15.75" customHeight="1" x14ac:dyDescent="0.15">
      <c r="A1" s="281"/>
    </row>
    <row r="2" spans="1:25" ht="15.75" customHeight="1" thickBot="1" x14ac:dyDescent="0.2">
      <c r="A2" s="49"/>
      <c r="B2" s="49"/>
      <c r="C2" s="49"/>
      <c r="D2" s="49"/>
      <c r="E2" s="49"/>
      <c r="F2" s="49"/>
      <c r="G2" s="49"/>
      <c r="H2" s="49"/>
    </row>
    <row r="3" spans="1:25" ht="15.75" customHeight="1" x14ac:dyDescent="0.15">
      <c r="A3" s="408" t="s">
        <v>1270</v>
      </c>
      <c r="B3" s="416"/>
      <c r="C3" s="416"/>
      <c r="D3" s="416"/>
      <c r="E3" s="416"/>
      <c r="F3" s="416"/>
      <c r="G3" s="416"/>
      <c r="H3" s="417"/>
    </row>
    <row r="4" spans="1:25" s="50" customFormat="1" ht="15.75" customHeight="1" x14ac:dyDescent="0.15">
      <c r="A4" s="307" t="s">
        <v>1267</v>
      </c>
      <c r="B4" s="263" t="s">
        <v>1268</v>
      </c>
      <c r="C4" s="263" t="s">
        <v>1241</v>
      </c>
      <c r="D4" s="263" t="s">
        <v>1242</v>
      </c>
      <c r="E4" s="263" t="s">
        <v>1243</v>
      </c>
      <c r="F4" s="263" t="s">
        <v>1244</v>
      </c>
      <c r="G4" s="263" t="s">
        <v>1245</v>
      </c>
      <c r="H4" s="264" t="s">
        <v>1269</v>
      </c>
    </row>
    <row r="5" spans="1:25" ht="16.5" customHeight="1" thickBot="1" x14ac:dyDescent="0.2">
      <c r="A5" s="228">
        <f t="shared" ref="A5:H5" si="0">SUM(A6:A30)</f>
        <v>2287037</v>
      </c>
      <c r="B5" s="222">
        <f t="shared" si="0"/>
        <v>2401446</v>
      </c>
      <c r="C5" s="222">
        <f t="shared" si="0"/>
        <v>21468</v>
      </c>
      <c r="D5" s="222">
        <f t="shared" si="0"/>
        <v>38595</v>
      </c>
      <c r="E5" s="222">
        <f t="shared" si="0"/>
        <v>0</v>
      </c>
      <c r="F5" s="222">
        <f t="shared" si="0"/>
        <v>0</v>
      </c>
      <c r="G5" s="222">
        <f t="shared" si="0"/>
        <v>70724</v>
      </c>
      <c r="H5" s="224">
        <f t="shared" si="0"/>
        <v>11919</v>
      </c>
      <c r="J5" s="48" t="s">
        <v>1213</v>
      </c>
    </row>
    <row r="6" spans="1:25" ht="13.5" customHeight="1" thickTop="1" x14ac:dyDescent="0.15">
      <c r="A6" s="303">
        <v>147241</v>
      </c>
      <c r="B6" s="304">
        <v>24654</v>
      </c>
      <c r="C6" s="304">
        <v>9</v>
      </c>
      <c r="D6" s="304">
        <v>4257</v>
      </c>
      <c r="E6" s="304">
        <v>0</v>
      </c>
      <c r="F6" s="304">
        <v>0</v>
      </c>
      <c r="G6" s="304">
        <v>505</v>
      </c>
      <c r="H6" s="219">
        <v>4765</v>
      </c>
      <c r="J6" s="48" t="s">
        <v>473</v>
      </c>
    </row>
    <row r="7" spans="1:25" ht="16.5" customHeight="1" x14ac:dyDescent="0.15">
      <c r="A7" s="303">
        <v>67097</v>
      </c>
      <c r="B7" s="304">
        <v>38843</v>
      </c>
      <c r="C7" s="304">
        <v>12960</v>
      </c>
      <c r="D7" s="304">
        <v>1916</v>
      </c>
      <c r="E7" s="304">
        <v>0</v>
      </c>
      <c r="F7" s="304">
        <v>0</v>
      </c>
      <c r="G7" s="304">
        <v>209</v>
      </c>
      <c r="H7" s="219">
        <v>0</v>
      </c>
      <c r="J7" s="48" t="s">
        <v>474</v>
      </c>
    </row>
    <row r="8" spans="1:25" ht="16.5" customHeight="1" x14ac:dyDescent="0.15">
      <c r="A8" s="303">
        <v>1261494</v>
      </c>
      <c r="B8" s="304">
        <v>1966002</v>
      </c>
      <c r="C8" s="304">
        <v>0</v>
      </c>
      <c r="D8" s="304">
        <v>7253</v>
      </c>
      <c r="E8" s="304">
        <v>0</v>
      </c>
      <c r="F8" s="304">
        <v>0</v>
      </c>
      <c r="G8" s="304">
        <v>50188</v>
      </c>
      <c r="H8" s="219">
        <v>0</v>
      </c>
      <c r="J8" s="48" t="s">
        <v>475</v>
      </c>
    </row>
    <row r="9" spans="1:25" ht="16.5" customHeight="1" x14ac:dyDescent="0.15">
      <c r="A9" s="303">
        <v>31017</v>
      </c>
      <c r="B9" s="304">
        <v>26482</v>
      </c>
      <c r="C9" s="304">
        <v>0</v>
      </c>
      <c r="D9" s="304">
        <v>6495</v>
      </c>
      <c r="E9" s="304">
        <v>0</v>
      </c>
      <c r="F9" s="304">
        <v>0</v>
      </c>
      <c r="G9" s="304">
        <v>1244</v>
      </c>
      <c r="H9" s="219">
        <v>0</v>
      </c>
      <c r="J9" s="48" t="s">
        <v>476</v>
      </c>
    </row>
    <row r="10" spans="1:25" ht="16.5" customHeight="1" x14ac:dyDescent="0.15">
      <c r="A10" s="303">
        <v>72501</v>
      </c>
      <c r="B10" s="304">
        <v>11876</v>
      </c>
      <c r="C10" s="304">
        <v>416</v>
      </c>
      <c r="D10" s="304">
        <v>327</v>
      </c>
      <c r="E10" s="304">
        <v>0</v>
      </c>
      <c r="F10" s="304">
        <v>0</v>
      </c>
      <c r="G10" s="304">
        <v>0</v>
      </c>
      <c r="H10" s="219">
        <v>0</v>
      </c>
      <c r="J10" s="48" t="s">
        <v>477</v>
      </c>
    </row>
    <row r="11" spans="1:25" ht="16.5" customHeight="1" x14ac:dyDescent="0.15">
      <c r="A11" s="206">
        <v>23884</v>
      </c>
      <c r="B11" s="207">
        <v>2195</v>
      </c>
      <c r="C11" s="207">
        <v>5000</v>
      </c>
      <c r="D11" s="207">
        <v>2950</v>
      </c>
      <c r="E11" s="207">
        <v>0</v>
      </c>
      <c r="F11" s="207">
        <v>0</v>
      </c>
      <c r="G11" s="207">
        <v>1220</v>
      </c>
      <c r="H11" s="208">
        <v>0</v>
      </c>
      <c r="J11" s="48" t="s">
        <v>478</v>
      </c>
    </row>
    <row r="12" spans="1:25" ht="16.5" customHeight="1" x14ac:dyDescent="0.15">
      <c r="A12" s="303">
        <v>66860</v>
      </c>
      <c r="B12" s="304">
        <v>67940</v>
      </c>
      <c r="C12" s="304">
        <v>0</v>
      </c>
      <c r="D12" s="304">
        <v>7950</v>
      </c>
      <c r="E12" s="304">
        <v>0</v>
      </c>
      <c r="F12" s="304">
        <v>0</v>
      </c>
      <c r="G12" s="304">
        <v>2616</v>
      </c>
      <c r="H12" s="219">
        <v>0</v>
      </c>
      <c r="J12" s="48" t="s">
        <v>479</v>
      </c>
    </row>
    <row r="13" spans="1:25" ht="16.5" customHeight="1" x14ac:dyDescent="0.15">
      <c r="A13" s="303">
        <v>61478</v>
      </c>
      <c r="B13" s="304">
        <v>64000</v>
      </c>
      <c r="C13" s="304">
        <v>0</v>
      </c>
      <c r="D13" s="304">
        <v>10</v>
      </c>
      <c r="E13" s="304">
        <v>0</v>
      </c>
      <c r="F13" s="304">
        <v>0</v>
      </c>
      <c r="G13" s="304">
        <v>3337</v>
      </c>
      <c r="H13" s="219">
        <v>0</v>
      </c>
      <c r="J13" s="48" t="s">
        <v>480</v>
      </c>
    </row>
    <row r="14" spans="1:25" ht="16.5" customHeight="1" x14ac:dyDescent="0.15">
      <c r="A14" s="303">
        <v>19781</v>
      </c>
      <c r="B14" s="304">
        <v>9967</v>
      </c>
      <c r="C14" s="304">
        <v>278</v>
      </c>
      <c r="D14" s="304">
        <v>118</v>
      </c>
      <c r="E14" s="304">
        <v>0</v>
      </c>
      <c r="F14" s="304">
        <v>0</v>
      </c>
      <c r="G14" s="304">
        <v>458</v>
      </c>
      <c r="H14" s="219">
        <v>0</v>
      </c>
      <c r="J14" s="48" t="s">
        <v>481</v>
      </c>
    </row>
    <row r="15" spans="1:25" ht="16.5" customHeight="1" x14ac:dyDescent="0.15">
      <c r="A15" s="303">
        <v>2564</v>
      </c>
      <c r="B15" s="304">
        <v>156</v>
      </c>
      <c r="C15" s="304">
        <v>332</v>
      </c>
      <c r="D15" s="304">
        <v>1547</v>
      </c>
      <c r="E15" s="304">
        <v>0</v>
      </c>
      <c r="F15" s="304">
        <v>0</v>
      </c>
      <c r="G15" s="304">
        <v>1821</v>
      </c>
      <c r="H15" s="219">
        <v>0</v>
      </c>
      <c r="J15" s="48" t="s">
        <v>482</v>
      </c>
    </row>
    <row r="16" spans="1:25" ht="16.5" customHeight="1" x14ac:dyDescent="0.15">
      <c r="A16" s="206">
        <v>46113</v>
      </c>
      <c r="B16" s="207">
        <v>23335</v>
      </c>
      <c r="C16" s="207">
        <v>517</v>
      </c>
      <c r="D16" s="207">
        <v>1630</v>
      </c>
      <c r="E16" s="207">
        <v>0</v>
      </c>
      <c r="F16" s="207">
        <v>0</v>
      </c>
      <c r="G16" s="207">
        <v>772</v>
      </c>
      <c r="H16" s="208">
        <v>0</v>
      </c>
      <c r="J16" s="48" t="s">
        <v>1231</v>
      </c>
      <c r="M16" s="69"/>
      <c r="R16" s="78"/>
      <c r="S16" s="78"/>
      <c r="T16" s="78"/>
      <c r="U16" s="78"/>
      <c r="V16" s="78"/>
      <c r="W16" s="78"/>
      <c r="X16" s="78"/>
      <c r="Y16" s="78"/>
    </row>
    <row r="17" spans="1:25" ht="16.5" customHeight="1" x14ac:dyDescent="0.15">
      <c r="A17" s="303">
        <v>218444</v>
      </c>
      <c r="B17" s="304">
        <v>121344</v>
      </c>
      <c r="C17" s="304">
        <v>1423</v>
      </c>
      <c r="D17" s="304">
        <v>0</v>
      </c>
      <c r="E17" s="304">
        <v>0</v>
      </c>
      <c r="F17" s="304">
        <v>0</v>
      </c>
      <c r="G17" s="304">
        <v>254</v>
      </c>
      <c r="H17" s="219">
        <v>0</v>
      </c>
      <c r="J17" s="48" t="s">
        <v>1211</v>
      </c>
      <c r="M17" s="69"/>
      <c r="R17" s="78"/>
    </row>
    <row r="18" spans="1:25" ht="16.5" customHeight="1" x14ac:dyDescent="0.15">
      <c r="A18" s="303">
        <v>12866</v>
      </c>
      <c r="B18" s="304">
        <v>622</v>
      </c>
      <c r="C18" s="304">
        <v>0</v>
      </c>
      <c r="D18" s="304">
        <v>0</v>
      </c>
      <c r="E18" s="304">
        <v>0</v>
      </c>
      <c r="F18" s="304">
        <v>0</v>
      </c>
      <c r="G18" s="304">
        <v>1378</v>
      </c>
      <c r="H18" s="219">
        <v>0</v>
      </c>
      <c r="J18" s="48" t="s">
        <v>1235</v>
      </c>
      <c r="M18" s="69"/>
    </row>
    <row r="19" spans="1:25" ht="16.5" customHeight="1" x14ac:dyDescent="0.15">
      <c r="A19" s="206">
        <v>8681</v>
      </c>
      <c r="B19" s="207">
        <v>228</v>
      </c>
      <c r="C19" s="207">
        <v>0</v>
      </c>
      <c r="D19" s="207">
        <v>2254</v>
      </c>
      <c r="E19" s="207">
        <v>0</v>
      </c>
      <c r="F19" s="207">
        <v>0</v>
      </c>
      <c r="G19" s="207">
        <v>63</v>
      </c>
      <c r="H19" s="208">
        <v>0</v>
      </c>
      <c r="J19" s="48" t="s">
        <v>1215</v>
      </c>
      <c r="R19" s="78"/>
      <c r="S19" s="78"/>
      <c r="T19" s="78"/>
      <c r="U19" s="78"/>
      <c r="V19" s="78"/>
      <c r="W19" s="78"/>
      <c r="X19" s="78"/>
      <c r="Y19" s="78"/>
    </row>
    <row r="20" spans="1:25" ht="16.5" customHeight="1" x14ac:dyDescent="0.15">
      <c r="A20" s="303">
        <v>9977</v>
      </c>
      <c r="B20" s="304">
        <v>47</v>
      </c>
      <c r="C20" s="304">
        <v>0</v>
      </c>
      <c r="D20" s="304">
        <v>111</v>
      </c>
      <c r="E20" s="304">
        <v>0</v>
      </c>
      <c r="F20" s="304">
        <v>0</v>
      </c>
      <c r="G20" s="304">
        <v>27</v>
      </c>
      <c r="H20" s="219">
        <v>0</v>
      </c>
      <c r="J20" s="48" t="s">
        <v>483</v>
      </c>
    </row>
    <row r="21" spans="1:25" ht="16.5" customHeight="1" x14ac:dyDescent="0.15">
      <c r="A21" s="303">
        <v>27473</v>
      </c>
      <c r="B21" s="304">
        <v>2229</v>
      </c>
      <c r="C21" s="304">
        <v>0</v>
      </c>
      <c r="D21" s="304">
        <v>135</v>
      </c>
      <c r="E21" s="304">
        <v>0</v>
      </c>
      <c r="F21" s="304">
        <v>0</v>
      </c>
      <c r="G21" s="304">
        <v>27</v>
      </c>
      <c r="H21" s="219">
        <v>0</v>
      </c>
      <c r="J21" s="48" t="s">
        <v>484</v>
      </c>
    </row>
    <row r="22" spans="1:25" ht="16.5" customHeight="1" x14ac:dyDescent="0.15">
      <c r="A22" s="303">
        <v>4924</v>
      </c>
      <c r="B22" s="304">
        <v>1199</v>
      </c>
      <c r="C22" s="304">
        <v>0</v>
      </c>
      <c r="D22" s="304">
        <v>0</v>
      </c>
      <c r="E22" s="304">
        <v>0</v>
      </c>
      <c r="F22" s="304">
        <v>0</v>
      </c>
      <c r="G22" s="304">
        <v>0</v>
      </c>
      <c r="H22" s="219">
        <v>0</v>
      </c>
      <c r="J22" s="48" t="s">
        <v>485</v>
      </c>
    </row>
    <row r="23" spans="1:25" ht="16.5" customHeight="1" x14ac:dyDescent="0.15">
      <c r="A23" s="303">
        <v>17115</v>
      </c>
      <c r="B23" s="304">
        <v>1270</v>
      </c>
      <c r="C23" s="304">
        <v>0</v>
      </c>
      <c r="D23" s="304">
        <v>726</v>
      </c>
      <c r="E23" s="304">
        <v>0</v>
      </c>
      <c r="F23" s="304">
        <v>0</v>
      </c>
      <c r="G23" s="304">
        <v>36</v>
      </c>
      <c r="H23" s="219">
        <v>0</v>
      </c>
      <c r="J23" s="48" t="s">
        <v>486</v>
      </c>
    </row>
    <row r="24" spans="1:25" ht="16.5" customHeight="1" x14ac:dyDescent="0.15">
      <c r="A24" s="303">
        <v>8761</v>
      </c>
      <c r="B24" s="304">
        <v>1032</v>
      </c>
      <c r="C24" s="304">
        <v>0</v>
      </c>
      <c r="D24" s="304">
        <v>50</v>
      </c>
      <c r="E24" s="304">
        <v>0</v>
      </c>
      <c r="F24" s="304">
        <v>0</v>
      </c>
      <c r="G24" s="304">
        <v>1</v>
      </c>
      <c r="H24" s="219">
        <v>0</v>
      </c>
      <c r="J24" s="48" t="s">
        <v>487</v>
      </c>
    </row>
    <row r="25" spans="1:25" ht="16.5" customHeight="1" x14ac:dyDescent="0.15">
      <c r="A25" s="303">
        <v>7538</v>
      </c>
      <c r="B25" s="304">
        <v>4276</v>
      </c>
      <c r="C25" s="304">
        <v>0</v>
      </c>
      <c r="D25" s="304">
        <v>0</v>
      </c>
      <c r="E25" s="304">
        <v>0</v>
      </c>
      <c r="F25" s="304">
        <v>0</v>
      </c>
      <c r="G25" s="304">
        <v>22</v>
      </c>
      <c r="H25" s="219">
        <v>7154</v>
      </c>
      <c r="J25" s="48" t="s">
        <v>488</v>
      </c>
    </row>
    <row r="26" spans="1:25" ht="16.5" customHeight="1" x14ac:dyDescent="0.15">
      <c r="A26" s="303">
        <v>3221</v>
      </c>
      <c r="B26" s="304">
        <v>3799</v>
      </c>
      <c r="C26" s="304">
        <v>0</v>
      </c>
      <c r="D26" s="304">
        <v>0</v>
      </c>
      <c r="E26" s="304">
        <v>0</v>
      </c>
      <c r="F26" s="304">
        <v>0</v>
      </c>
      <c r="G26" s="304">
        <v>408</v>
      </c>
      <c r="H26" s="219">
        <v>0</v>
      </c>
      <c r="J26" s="48" t="s">
        <v>489</v>
      </c>
    </row>
    <row r="27" spans="1:25" ht="16.5" customHeight="1" x14ac:dyDescent="0.15">
      <c r="A27" s="303">
        <v>8150</v>
      </c>
      <c r="B27" s="304">
        <v>4121</v>
      </c>
      <c r="C27" s="304">
        <v>26</v>
      </c>
      <c r="D27" s="304">
        <v>0</v>
      </c>
      <c r="E27" s="304">
        <v>0</v>
      </c>
      <c r="F27" s="304">
        <v>0</v>
      </c>
      <c r="G27" s="304">
        <v>5</v>
      </c>
      <c r="H27" s="219">
        <v>0</v>
      </c>
      <c r="J27" s="48" t="s">
        <v>490</v>
      </c>
    </row>
    <row r="28" spans="1:25" ht="16.5" customHeight="1" x14ac:dyDescent="0.15">
      <c r="A28" s="303">
        <v>52968</v>
      </c>
      <c r="B28" s="304">
        <v>8132</v>
      </c>
      <c r="C28" s="304">
        <v>0</v>
      </c>
      <c r="D28" s="304">
        <v>641</v>
      </c>
      <c r="E28" s="304">
        <v>0</v>
      </c>
      <c r="F28" s="304">
        <v>0</v>
      </c>
      <c r="G28" s="304">
        <v>855</v>
      </c>
      <c r="H28" s="219">
        <v>0</v>
      </c>
      <c r="J28" s="48" t="s">
        <v>491</v>
      </c>
    </row>
    <row r="29" spans="1:25" ht="16.5" customHeight="1" x14ac:dyDescent="0.15">
      <c r="A29" s="303">
        <v>43271</v>
      </c>
      <c r="B29" s="304">
        <v>5699</v>
      </c>
      <c r="C29" s="304">
        <v>325</v>
      </c>
      <c r="D29" s="304">
        <v>225</v>
      </c>
      <c r="E29" s="304">
        <v>0</v>
      </c>
      <c r="F29" s="304">
        <v>0</v>
      </c>
      <c r="G29" s="304">
        <v>4600</v>
      </c>
      <c r="H29" s="219">
        <v>0</v>
      </c>
      <c r="J29" s="48" t="s">
        <v>492</v>
      </c>
    </row>
    <row r="30" spans="1:25" ht="16.5" customHeight="1" thickBot="1" x14ac:dyDescent="0.2">
      <c r="A30" s="305">
        <v>63618</v>
      </c>
      <c r="B30" s="306">
        <v>11998</v>
      </c>
      <c r="C30" s="306">
        <v>182</v>
      </c>
      <c r="D30" s="306">
        <v>0</v>
      </c>
      <c r="E30" s="306">
        <v>0</v>
      </c>
      <c r="F30" s="306">
        <v>0</v>
      </c>
      <c r="G30" s="306">
        <v>678</v>
      </c>
      <c r="H30" s="220">
        <v>0</v>
      </c>
      <c r="J30" s="48" t="s">
        <v>1236</v>
      </c>
    </row>
  </sheetData>
  <mergeCells count="1">
    <mergeCell ref="A3:H3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60" orientation="portrait" useFirstPageNumber="1" r:id="rId1"/>
  <headerFooter scaleWithDoc="0">
    <oddFooter>&amp;C－&amp;P－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F0"/>
  </sheetPr>
  <dimension ref="A1:S39"/>
  <sheetViews>
    <sheetView view="pageBreakPreview" zoomScale="70" zoomScaleNormal="100" zoomScaleSheetLayoutView="70" workbookViewId="0">
      <selection activeCell="AB3" sqref="AB3"/>
    </sheetView>
  </sheetViews>
  <sheetFormatPr defaultRowHeight="12" x14ac:dyDescent="0.15"/>
  <cols>
    <col min="1" max="1" width="13.875" style="182" customWidth="1"/>
    <col min="2" max="7" width="12.875" style="21" customWidth="1"/>
    <col min="8" max="8" width="5" style="21" bestFit="1" customWidth="1"/>
    <col min="9" max="9" width="8.25" style="21" customWidth="1"/>
    <col min="10" max="62" width="3.875" style="21" customWidth="1"/>
    <col min="63" max="16384" width="9" style="21"/>
  </cols>
  <sheetData>
    <row r="1" spans="1:19" ht="15.75" customHeight="1" x14ac:dyDescent="0.15">
      <c r="A1" s="181" t="s">
        <v>1131</v>
      </c>
    </row>
    <row r="2" spans="1:19" ht="15.75" customHeight="1" thickBot="1" x14ac:dyDescent="0.2"/>
    <row r="3" spans="1:19" s="35" customFormat="1" ht="15.75" customHeight="1" x14ac:dyDescent="0.15">
      <c r="A3" s="422" t="s">
        <v>1127</v>
      </c>
      <c r="B3" s="418" t="s">
        <v>1239</v>
      </c>
      <c r="C3" s="418" t="s">
        <v>1271</v>
      </c>
      <c r="D3" s="418" t="s">
        <v>1272</v>
      </c>
      <c r="E3" s="418" t="s">
        <v>1273</v>
      </c>
      <c r="F3" s="420" t="s">
        <v>953</v>
      </c>
      <c r="G3" s="418" t="s">
        <v>1274</v>
      </c>
      <c r="I3" s="35" t="s">
        <v>1360</v>
      </c>
    </row>
    <row r="4" spans="1:19" s="35" customFormat="1" ht="15.75" customHeight="1" x14ac:dyDescent="0.15">
      <c r="A4" s="423"/>
      <c r="B4" s="419"/>
      <c r="C4" s="419"/>
      <c r="D4" s="419"/>
      <c r="E4" s="419"/>
      <c r="F4" s="421"/>
      <c r="G4" s="419"/>
    </row>
    <row r="5" spans="1:19" s="35" customFormat="1" ht="16.5" customHeight="1" thickBot="1" x14ac:dyDescent="0.2">
      <c r="A5" s="183" t="s">
        <v>1213</v>
      </c>
      <c r="B5" s="184">
        <f t="shared" ref="B5:G5" si="0">SUM(B6:B30)</f>
        <v>759</v>
      </c>
      <c r="C5" s="184">
        <f t="shared" si="0"/>
        <v>104</v>
      </c>
      <c r="D5" s="184">
        <f>SUM(D6:D30)</f>
        <v>109</v>
      </c>
      <c r="E5" s="184">
        <f t="shared" si="0"/>
        <v>94</v>
      </c>
      <c r="F5" s="185">
        <f t="shared" si="0"/>
        <v>95</v>
      </c>
      <c r="G5" s="184">
        <f t="shared" si="0"/>
        <v>75</v>
      </c>
      <c r="I5" s="35">
        <f>SUM('62'!A5:G5,C5:G5)</f>
        <v>759</v>
      </c>
    </row>
    <row r="6" spans="1:19" s="35" customFormat="1" ht="16.5" customHeight="1" thickTop="1" x14ac:dyDescent="0.15">
      <c r="A6" s="186" t="s">
        <v>1218</v>
      </c>
      <c r="B6" s="179">
        <v>120</v>
      </c>
      <c r="C6" s="179">
        <v>9</v>
      </c>
      <c r="D6" s="179">
        <v>18</v>
      </c>
      <c r="E6" s="179">
        <v>15</v>
      </c>
      <c r="F6" s="179">
        <v>19</v>
      </c>
      <c r="G6" s="179">
        <v>9</v>
      </c>
    </row>
    <row r="7" spans="1:19" s="35" customFormat="1" ht="16.5" customHeight="1" x14ac:dyDescent="0.15">
      <c r="A7" s="186" t="s">
        <v>474</v>
      </c>
      <c r="B7" s="179">
        <v>43</v>
      </c>
      <c r="C7" s="179">
        <v>2</v>
      </c>
      <c r="D7" s="179">
        <v>6</v>
      </c>
      <c r="E7" s="179">
        <v>3</v>
      </c>
      <c r="F7" s="179">
        <v>10</v>
      </c>
      <c r="G7" s="179">
        <v>5</v>
      </c>
    </row>
    <row r="8" spans="1:19" s="35" customFormat="1" ht="16.5" customHeight="1" x14ac:dyDescent="0.15">
      <c r="A8" s="186" t="s">
        <v>475</v>
      </c>
      <c r="B8" s="179">
        <v>78</v>
      </c>
      <c r="C8" s="179">
        <v>12</v>
      </c>
      <c r="D8" s="179">
        <v>7</v>
      </c>
      <c r="E8" s="179">
        <v>8</v>
      </c>
      <c r="F8" s="179">
        <v>8</v>
      </c>
      <c r="G8" s="179">
        <v>6</v>
      </c>
    </row>
    <row r="9" spans="1:19" s="35" customFormat="1" ht="16.5" customHeight="1" x14ac:dyDescent="0.15">
      <c r="A9" s="186" t="s">
        <v>476</v>
      </c>
      <c r="B9" s="179">
        <v>69</v>
      </c>
      <c r="C9" s="179">
        <v>9</v>
      </c>
      <c r="D9" s="179">
        <v>12</v>
      </c>
      <c r="E9" s="179">
        <v>9</v>
      </c>
      <c r="F9" s="179">
        <v>8</v>
      </c>
      <c r="G9" s="179">
        <v>9</v>
      </c>
    </row>
    <row r="10" spans="1:19" s="35" customFormat="1" ht="16.5" customHeight="1" x14ac:dyDescent="0.15">
      <c r="A10" s="186" t="s">
        <v>477</v>
      </c>
      <c r="B10" s="179">
        <v>46</v>
      </c>
      <c r="C10" s="179">
        <v>7</v>
      </c>
      <c r="D10" s="179">
        <v>3</v>
      </c>
      <c r="E10" s="179">
        <v>11</v>
      </c>
      <c r="F10" s="179">
        <v>5</v>
      </c>
      <c r="G10" s="179">
        <v>5</v>
      </c>
    </row>
    <row r="11" spans="1:19" s="35" customFormat="1" ht="16.5" customHeight="1" x14ac:dyDescent="0.15">
      <c r="A11" s="186" t="s">
        <v>478</v>
      </c>
      <c r="B11" s="179">
        <v>31</v>
      </c>
      <c r="C11" s="179">
        <v>2</v>
      </c>
      <c r="D11" s="179">
        <v>2</v>
      </c>
      <c r="E11" s="179">
        <v>7</v>
      </c>
      <c r="F11" s="179">
        <v>4</v>
      </c>
      <c r="G11" s="179">
        <v>4</v>
      </c>
    </row>
    <row r="12" spans="1:19" s="35" customFormat="1" ht="16.5" customHeight="1" x14ac:dyDescent="0.15">
      <c r="A12" s="186" t="s">
        <v>479</v>
      </c>
      <c r="B12" s="179">
        <v>45</v>
      </c>
      <c r="C12" s="179">
        <v>12</v>
      </c>
      <c r="D12" s="179">
        <v>7</v>
      </c>
      <c r="E12" s="179">
        <v>0</v>
      </c>
      <c r="F12" s="179">
        <v>7</v>
      </c>
      <c r="G12" s="179">
        <v>3</v>
      </c>
    </row>
    <row r="13" spans="1:19" s="35" customFormat="1" ht="16.5" customHeight="1" x14ac:dyDescent="0.15">
      <c r="A13" s="186" t="s">
        <v>480</v>
      </c>
      <c r="B13" s="179">
        <v>40</v>
      </c>
      <c r="C13" s="179">
        <v>4</v>
      </c>
      <c r="D13" s="179">
        <v>9</v>
      </c>
      <c r="E13" s="179">
        <v>5</v>
      </c>
      <c r="F13" s="179">
        <v>5</v>
      </c>
      <c r="G13" s="179">
        <v>8</v>
      </c>
    </row>
    <row r="14" spans="1:19" s="35" customFormat="1" ht="16.5" customHeight="1" x14ac:dyDescent="0.15">
      <c r="A14" s="186" t="s">
        <v>481</v>
      </c>
      <c r="B14" s="179">
        <v>26</v>
      </c>
      <c r="C14" s="179">
        <v>5</v>
      </c>
      <c r="D14" s="179">
        <v>4</v>
      </c>
      <c r="E14" s="179">
        <v>3</v>
      </c>
      <c r="F14" s="179">
        <v>1</v>
      </c>
      <c r="G14" s="179">
        <v>3</v>
      </c>
    </row>
    <row r="15" spans="1:19" s="35" customFormat="1" ht="16.5" customHeight="1" x14ac:dyDescent="0.15">
      <c r="A15" s="186" t="s">
        <v>482</v>
      </c>
      <c r="B15" s="179">
        <v>15</v>
      </c>
      <c r="C15" s="179">
        <v>5</v>
      </c>
      <c r="D15" s="179">
        <v>4</v>
      </c>
      <c r="E15" s="179">
        <v>3</v>
      </c>
      <c r="F15" s="179">
        <v>0</v>
      </c>
      <c r="G15" s="179">
        <v>1</v>
      </c>
    </row>
    <row r="16" spans="1:19" s="35" customFormat="1" ht="16.5" customHeight="1" x14ac:dyDescent="0.15">
      <c r="A16" s="186" t="s">
        <v>1217</v>
      </c>
      <c r="B16" s="179">
        <v>53</v>
      </c>
      <c r="C16" s="179">
        <v>7</v>
      </c>
      <c r="D16" s="179">
        <v>8</v>
      </c>
      <c r="E16" s="179">
        <v>5</v>
      </c>
      <c r="F16" s="179">
        <v>6</v>
      </c>
      <c r="G16" s="179">
        <v>5</v>
      </c>
      <c r="I16" s="70"/>
      <c r="O16" s="117"/>
      <c r="P16" s="117"/>
      <c r="Q16" s="117"/>
      <c r="R16" s="117"/>
      <c r="S16" s="117"/>
    </row>
    <row r="17" spans="1:9" s="35" customFormat="1" ht="16.5" customHeight="1" x14ac:dyDescent="0.15">
      <c r="A17" s="186" t="s">
        <v>1211</v>
      </c>
      <c r="B17" s="179">
        <v>11</v>
      </c>
      <c r="C17" s="179">
        <v>2</v>
      </c>
      <c r="D17" s="179">
        <v>2</v>
      </c>
      <c r="E17" s="179">
        <v>2</v>
      </c>
      <c r="F17" s="179">
        <v>1</v>
      </c>
      <c r="G17" s="179">
        <v>0</v>
      </c>
      <c r="I17" s="70"/>
    </row>
    <row r="18" spans="1:9" s="35" customFormat="1" ht="16.5" customHeight="1" x14ac:dyDescent="0.15">
      <c r="A18" s="186" t="s">
        <v>1235</v>
      </c>
      <c r="B18" s="179">
        <v>16</v>
      </c>
      <c r="C18" s="179">
        <v>0</v>
      </c>
      <c r="D18" s="179">
        <v>8</v>
      </c>
      <c r="E18" s="179">
        <v>2</v>
      </c>
      <c r="F18" s="179">
        <v>1</v>
      </c>
      <c r="G18" s="179">
        <v>1</v>
      </c>
      <c r="I18" s="70"/>
    </row>
    <row r="19" spans="1:9" s="35" customFormat="1" ht="16.5" customHeight="1" x14ac:dyDescent="0.15">
      <c r="A19" s="186" t="s">
        <v>1215</v>
      </c>
      <c r="B19" s="179">
        <v>18</v>
      </c>
      <c r="C19" s="179">
        <v>2</v>
      </c>
      <c r="D19" s="179">
        <v>1</v>
      </c>
      <c r="E19" s="179">
        <v>2</v>
      </c>
      <c r="F19" s="179">
        <v>3</v>
      </c>
      <c r="G19" s="179">
        <v>2</v>
      </c>
    </row>
    <row r="20" spans="1:9" s="35" customFormat="1" ht="16.5" customHeight="1" x14ac:dyDescent="0.15">
      <c r="A20" s="186" t="s">
        <v>483</v>
      </c>
      <c r="B20" s="179">
        <v>14</v>
      </c>
      <c r="C20" s="179">
        <v>2</v>
      </c>
      <c r="D20" s="179">
        <v>4</v>
      </c>
      <c r="E20" s="179">
        <v>1</v>
      </c>
      <c r="F20" s="179">
        <v>1</v>
      </c>
      <c r="G20" s="179">
        <v>0</v>
      </c>
    </row>
    <row r="21" spans="1:9" s="35" customFormat="1" ht="16.5" customHeight="1" x14ac:dyDescent="0.15">
      <c r="A21" s="186" t="s">
        <v>484</v>
      </c>
      <c r="B21" s="179">
        <v>13</v>
      </c>
      <c r="C21" s="179">
        <v>3</v>
      </c>
      <c r="D21" s="179">
        <v>2</v>
      </c>
      <c r="E21" s="179">
        <v>0</v>
      </c>
      <c r="F21" s="179">
        <v>1</v>
      </c>
      <c r="G21" s="179">
        <v>3</v>
      </c>
    </row>
    <row r="22" spans="1:9" s="35" customFormat="1" ht="16.5" customHeight="1" x14ac:dyDescent="0.15">
      <c r="A22" s="186" t="s">
        <v>485</v>
      </c>
      <c r="B22" s="179">
        <v>13</v>
      </c>
      <c r="C22" s="179">
        <v>1</v>
      </c>
      <c r="D22" s="179">
        <v>4</v>
      </c>
      <c r="E22" s="179">
        <v>3</v>
      </c>
      <c r="F22" s="179">
        <v>1</v>
      </c>
      <c r="G22" s="179">
        <v>0</v>
      </c>
    </row>
    <row r="23" spans="1:9" s="35" customFormat="1" ht="16.5" customHeight="1" x14ac:dyDescent="0.15">
      <c r="A23" s="186" t="s">
        <v>486</v>
      </c>
      <c r="B23" s="179">
        <v>11</v>
      </c>
      <c r="C23" s="179">
        <v>2</v>
      </c>
      <c r="D23" s="179">
        <v>0</v>
      </c>
      <c r="E23" s="179">
        <v>1</v>
      </c>
      <c r="F23" s="179">
        <v>2</v>
      </c>
      <c r="G23" s="179">
        <v>2</v>
      </c>
    </row>
    <row r="24" spans="1:9" s="35" customFormat="1" ht="16.5" customHeight="1" x14ac:dyDescent="0.15">
      <c r="A24" s="186" t="s">
        <v>487</v>
      </c>
      <c r="B24" s="179">
        <v>12</v>
      </c>
      <c r="C24" s="179">
        <v>1</v>
      </c>
      <c r="D24" s="179">
        <v>0</v>
      </c>
      <c r="E24" s="179">
        <v>3</v>
      </c>
      <c r="F24" s="179">
        <v>2</v>
      </c>
      <c r="G24" s="179">
        <v>1</v>
      </c>
    </row>
    <row r="25" spans="1:9" s="35" customFormat="1" ht="16.5" customHeight="1" x14ac:dyDescent="0.15">
      <c r="A25" s="186" t="s">
        <v>488</v>
      </c>
      <c r="B25" s="179">
        <v>23</v>
      </c>
      <c r="C25" s="179">
        <v>4</v>
      </c>
      <c r="D25" s="179">
        <v>1</v>
      </c>
      <c r="E25" s="179">
        <v>1</v>
      </c>
      <c r="F25" s="179">
        <v>5</v>
      </c>
      <c r="G25" s="179">
        <v>4</v>
      </c>
    </row>
    <row r="26" spans="1:9" s="35" customFormat="1" ht="16.5" customHeight="1" x14ac:dyDescent="0.15">
      <c r="A26" s="186" t="s">
        <v>489</v>
      </c>
      <c r="B26" s="179">
        <v>6</v>
      </c>
      <c r="C26" s="179">
        <v>2</v>
      </c>
      <c r="D26" s="179">
        <v>1</v>
      </c>
      <c r="E26" s="179">
        <v>0</v>
      </c>
      <c r="F26" s="179">
        <v>0</v>
      </c>
      <c r="G26" s="179">
        <v>1</v>
      </c>
    </row>
    <row r="27" spans="1:9" s="35" customFormat="1" ht="16.5" customHeight="1" x14ac:dyDescent="0.15">
      <c r="A27" s="186" t="s">
        <v>490</v>
      </c>
      <c r="B27" s="179">
        <v>10</v>
      </c>
      <c r="C27" s="179">
        <v>4</v>
      </c>
      <c r="D27" s="179">
        <v>1</v>
      </c>
      <c r="E27" s="179">
        <v>1</v>
      </c>
      <c r="F27" s="179">
        <v>1</v>
      </c>
      <c r="G27" s="179">
        <v>0</v>
      </c>
    </row>
    <row r="28" spans="1:9" s="35" customFormat="1" ht="16.5" customHeight="1" x14ac:dyDescent="0.15">
      <c r="A28" s="186" t="s">
        <v>491</v>
      </c>
      <c r="B28" s="179">
        <v>11</v>
      </c>
      <c r="C28" s="179">
        <v>1</v>
      </c>
      <c r="D28" s="179">
        <v>1</v>
      </c>
      <c r="E28" s="179">
        <v>1</v>
      </c>
      <c r="F28" s="179">
        <v>0</v>
      </c>
      <c r="G28" s="179">
        <v>3</v>
      </c>
    </row>
    <row r="29" spans="1:9" s="35" customFormat="1" ht="16.5" customHeight="1" x14ac:dyDescent="0.15">
      <c r="A29" s="186" t="s">
        <v>492</v>
      </c>
      <c r="B29" s="179">
        <v>19</v>
      </c>
      <c r="C29" s="179">
        <v>1</v>
      </c>
      <c r="D29" s="179">
        <v>4</v>
      </c>
      <c r="E29" s="179">
        <v>5</v>
      </c>
      <c r="F29" s="179">
        <v>1</v>
      </c>
      <c r="G29" s="179">
        <v>0</v>
      </c>
    </row>
    <row r="30" spans="1:9" s="35" customFormat="1" ht="16.5" customHeight="1" thickBot="1" x14ac:dyDescent="0.2">
      <c r="A30" s="187" t="s">
        <v>1236</v>
      </c>
      <c r="B30" s="180">
        <v>16</v>
      </c>
      <c r="C30" s="180">
        <v>5</v>
      </c>
      <c r="D30" s="180">
        <v>0</v>
      </c>
      <c r="E30" s="180">
        <v>3</v>
      </c>
      <c r="F30" s="180">
        <v>3</v>
      </c>
      <c r="G30" s="180">
        <v>0</v>
      </c>
    </row>
    <row r="31" spans="1:9" s="35" customFormat="1" ht="13.5" x14ac:dyDescent="0.15">
      <c r="A31" s="45"/>
    </row>
    <row r="32" spans="1:9" s="35" customFormat="1" ht="15.75" customHeight="1" x14ac:dyDescent="0.15">
      <c r="A32" s="45"/>
    </row>
    <row r="33" spans="1:7" s="35" customFormat="1" ht="15.75" customHeight="1" x14ac:dyDescent="0.15">
      <c r="A33" s="45"/>
    </row>
    <row r="34" spans="1:7" s="35" customFormat="1" ht="15.75" customHeight="1" x14ac:dyDescent="0.15">
      <c r="A34" s="45"/>
    </row>
    <row r="35" spans="1:7" s="35" customFormat="1" ht="15.75" customHeight="1" x14ac:dyDescent="0.15">
      <c r="A35" s="45"/>
    </row>
    <row r="36" spans="1:7" s="35" customFormat="1" ht="15.75" customHeight="1" x14ac:dyDescent="0.15">
      <c r="A36" s="45"/>
    </row>
    <row r="37" spans="1:7" s="35" customFormat="1" ht="15.75" customHeight="1" x14ac:dyDescent="0.15">
      <c r="A37" s="45"/>
    </row>
    <row r="38" spans="1:7" s="35" customFormat="1" ht="13.5" x14ac:dyDescent="0.15">
      <c r="A38" s="45"/>
    </row>
    <row r="39" spans="1:7" ht="13.5" x14ac:dyDescent="0.15">
      <c r="A39" s="45"/>
      <c r="B39" s="35"/>
      <c r="C39" s="35"/>
      <c r="D39" s="35"/>
      <c r="E39" s="35"/>
      <c r="F39" s="35"/>
      <c r="G39" s="35"/>
    </row>
  </sheetData>
  <mergeCells count="7">
    <mergeCell ref="E3:E4"/>
    <mergeCell ref="F3:F4"/>
    <mergeCell ref="G3:G4"/>
    <mergeCell ref="A3:A4"/>
    <mergeCell ref="B3:B4"/>
    <mergeCell ref="C3:C4"/>
    <mergeCell ref="D3:D4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61" orientation="portrait" useFirstPageNumber="1" r:id="rId1"/>
  <headerFooter scaleWithDoc="0">
    <oddFooter>&amp;C－&amp;P－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F0"/>
  </sheetPr>
  <dimension ref="A1:AH30"/>
  <sheetViews>
    <sheetView view="pageBreakPreview" zoomScale="80" zoomScaleNormal="70" zoomScaleSheetLayoutView="80" workbookViewId="0">
      <selection activeCell="S7" sqref="S7"/>
    </sheetView>
  </sheetViews>
  <sheetFormatPr defaultRowHeight="12" x14ac:dyDescent="0.15"/>
  <cols>
    <col min="1" max="7" width="12.875" style="182" customWidth="1"/>
    <col min="8" max="8" width="3.875" style="55" customWidth="1"/>
    <col min="9" max="9" width="6.625" style="47" customWidth="1"/>
    <col min="10" max="10" width="8.25" style="47" hidden="1" customWidth="1"/>
    <col min="11" max="15" width="6.625" style="47" hidden="1" customWidth="1"/>
    <col min="16" max="16" width="3.125" style="47" customWidth="1"/>
    <col min="17" max="17" width="12" style="47" customWidth="1"/>
    <col min="18" max="34" width="3.875" style="47" customWidth="1"/>
    <col min="35" max="76" width="3.875" style="21" customWidth="1"/>
    <col min="77" max="16384" width="9" style="21"/>
  </cols>
  <sheetData>
    <row r="1" spans="1:34" ht="15.75" customHeight="1" x14ac:dyDescent="0.15">
      <c r="A1" s="181"/>
    </row>
    <row r="2" spans="1:34" ht="15.75" customHeight="1" thickBot="1" x14ac:dyDescent="0.2">
      <c r="A2" s="45"/>
      <c r="B2" s="45"/>
      <c r="C2" s="45"/>
      <c r="D2" s="45"/>
      <c r="E2" s="45"/>
      <c r="F2" s="45"/>
      <c r="G2" s="45"/>
      <c r="I2" s="47" t="s">
        <v>1360</v>
      </c>
    </row>
    <row r="3" spans="1:34" ht="15.75" customHeight="1" x14ac:dyDescent="0.15">
      <c r="A3" s="418" t="s">
        <v>946</v>
      </c>
      <c r="B3" s="418" t="s">
        <v>947</v>
      </c>
      <c r="C3" s="418" t="s">
        <v>948</v>
      </c>
      <c r="D3" s="418" t="s">
        <v>949</v>
      </c>
      <c r="E3" s="420" t="s">
        <v>950</v>
      </c>
      <c r="F3" s="418" t="s">
        <v>951</v>
      </c>
      <c r="G3" s="424" t="s">
        <v>952</v>
      </c>
    </row>
    <row r="4" spans="1:34" s="22" customFormat="1" ht="15.75" customHeight="1" x14ac:dyDescent="0.15">
      <c r="A4" s="419"/>
      <c r="B4" s="419"/>
      <c r="C4" s="419"/>
      <c r="D4" s="419"/>
      <c r="E4" s="421"/>
      <c r="F4" s="419"/>
      <c r="G4" s="425"/>
      <c r="H4" s="56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</row>
    <row r="5" spans="1:34" ht="16.5" customHeight="1" thickBot="1" x14ac:dyDescent="0.2">
      <c r="A5" s="193">
        <f t="shared" ref="A5:G5" si="0">SUM(A6:A30)</f>
        <v>42</v>
      </c>
      <c r="B5" s="184">
        <f t="shared" si="0"/>
        <v>38</v>
      </c>
      <c r="C5" s="184">
        <f t="shared" si="0"/>
        <v>37</v>
      </c>
      <c r="D5" s="184">
        <f t="shared" si="0"/>
        <v>37</v>
      </c>
      <c r="E5" s="185">
        <f t="shared" si="0"/>
        <v>31</v>
      </c>
      <c r="F5" s="184">
        <f t="shared" si="0"/>
        <v>46</v>
      </c>
      <c r="G5" s="194">
        <f t="shared" si="0"/>
        <v>51</v>
      </c>
      <c r="H5" s="121"/>
      <c r="I5" s="122">
        <f>SUM('62'!A5:G5,C5:G5)</f>
        <v>484</v>
      </c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</row>
    <row r="6" spans="1:34" ht="16.5" customHeight="1" thickTop="1" x14ac:dyDescent="0.15">
      <c r="A6" s="179">
        <v>6</v>
      </c>
      <c r="B6" s="179">
        <v>3</v>
      </c>
      <c r="C6" s="179">
        <v>9</v>
      </c>
      <c r="D6" s="179">
        <v>12</v>
      </c>
      <c r="E6" s="188">
        <v>2</v>
      </c>
      <c r="F6" s="179">
        <v>8</v>
      </c>
      <c r="G6" s="189">
        <v>10</v>
      </c>
      <c r="H6" s="121"/>
      <c r="I6" s="122" t="s">
        <v>473</v>
      </c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</row>
    <row r="7" spans="1:34" ht="16.5" customHeight="1" x14ac:dyDescent="0.15">
      <c r="A7" s="179">
        <v>2</v>
      </c>
      <c r="B7" s="179">
        <v>3</v>
      </c>
      <c r="C7" s="179">
        <v>2</v>
      </c>
      <c r="D7" s="179">
        <v>1</v>
      </c>
      <c r="E7" s="188">
        <v>1</v>
      </c>
      <c r="F7" s="179">
        <v>5</v>
      </c>
      <c r="G7" s="189">
        <v>3</v>
      </c>
      <c r="H7" s="121"/>
      <c r="I7" s="122" t="s">
        <v>474</v>
      </c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</row>
    <row r="8" spans="1:34" ht="16.5" customHeight="1" x14ac:dyDescent="0.15">
      <c r="A8" s="179">
        <v>6</v>
      </c>
      <c r="B8" s="179">
        <v>8</v>
      </c>
      <c r="C8" s="179">
        <v>2</v>
      </c>
      <c r="D8" s="179">
        <v>2</v>
      </c>
      <c r="E8" s="188">
        <v>9</v>
      </c>
      <c r="F8" s="179">
        <v>5</v>
      </c>
      <c r="G8" s="189">
        <v>5</v>
      </c>
      <c r="H8" s="121"/>
      <c r="I8" s="122" t="s">
        <v>475</v>
      </c>
      <c r="J8" s="122"/>
      <c r="K8" s="122"/>
      <c r="L8" s="122"/>
      <c r="M8" s="122"/>
      <c r="N8" s="122" t="s">
        <v>1392</v>
      </c>
      <c r="O8" s="122"/>
      <c r="P8" s="122"/>
      <c r="Q8" s="122"/>
      <c r="R8" s="122"/>
      <c r="S8" s="122"/>
      <c r="T8" s="122"/>
      <c r="U8" s="122"/>
      <c r="V8" s="122"/>
    </row>
    <row r="9" spans="1:34" ht="16.5" customHeight="1" x14ac:dyDescent="0.15">
      <c r="A9" s="179">
        <v>3</v>
      </c>
      <c r="B9" s="179">
        <v>5</v>
      </c>
      <c r="C9" s="179">
        <v>3</v>
      </c>
      <c r="D9" s="179">
        <v>2</v>
      </c>
      <c r="E9" s="188">
        <v>3</v>
      </c>
      <c r="F9" s="179">
        <v>1</v>
      </c>
      <c r="G9" s="189">
        <v>5</v>
      </c>
      <c r="H9" s="121"/>
      <c r="I9" s="122" t="s">
        <v>476</v>
      </c>
      <c r="J9" s="122"/>
      <c r="K9" s="122"/>
      <c r="L9" s="122"/>
      <c r="M9" s="122"/>
      <c r="N9" s="122" t="s">
        <v>1393</v>
      </c>
      <c r="O9" s="122"/>
      <c r="P9" s="122"/>
      <c r="Q9" s="122"/>
      <c r="R9" s="122"/>
      <c r="S9" s="122"/>
      <c r="T9" s="122"/>
      <c r="U9" s="122"/>
      <c r="V9" s="122"/>
    </row>
    <row r="10" spans="1:34" ht="16.5" customHeight="1" x14ac:dyDescent="0.15">
      <c r="A10" s="179">
        <v>2</v>
      </c>
      <c r="B10" s="179">
        <v>1</v>
      </c>
      <c r="C10" s="179">
        <v>5</v>
      </c>
      <c r="D10" s="179">
        <v>0</v>
      </c>
      <c r="E10" s="188">
        <v>2</v>
      </c>
      <c r="F10" s="179">
        <v>2</v>
      </c>
      <c r="G10" s="189">
        <v>3</v>
      </c>
      <c r="H10" s="121"/>
      <c r="I10" s="47" t="s">
        <v>477</v>
      </c>
    </row>
    <row r="11" spans="1:34" ht="16.5" customHeight="1" x14ac:dyDescent="0.15">
      <c r="A11" s="179">
        <v>3</v>
      </c>
      <c r="B11" s="179">
        <v>2</v>
      </c>
      <c r="C11" s="179">
        <v>1</v>
      </c>
      <c r="D11" s="179">
        <v>1</v>
      </c>
      <c r="E11" s="188">
        <v>1</v>
      </c>
      <c r="F11" s="179">
        <v>3</v>
      </c>
      <c r="G11" s="189">
        <v>1</v>
      </c>
      <c r="H11" s="121"/>
      <c r="I11" s="47" t="s">
        <v>478</v>
      </c>
    </row>
    <row r="12" spans="1:34" ht="16.5" customHeight="1" x14ac:dyDescent="0.15">
      <c r="A12" s="179">
        <v>5</v>
      </c>
      <c r="B12" s="179">
        <v>2</v>
      </c>
      <c r="C12" s="179">
        <v>0</v>
      </c>
      <c r="D12" s="179">
        <v>3</v>
      </c>
      <c r="E12" s="188">
        <v>1</v>
      </c>
      <c r="F12" s="179">
        <v>2</v>
      </c>
      <c r="G12" s="189">
        <v>3</v>
      </c>
      <c r="H12" s="121"/>
      <c r="I12" s="47" t="s">
        <v>479</v>
      </c>
    </row>
    <row r="13" spans="1:34" ht="16.5" customHeight="1" x14ac:dyDescent="0.15">
      <c r="A13" s="179">
        <v>2</v>
      </c>
      <c r="B13" s="179">
        <v>1</v>
      </c>
      <c r="C13" s="179">
        <v>0</v>
      </c>
      <c r="D13" s="179">
        <v>2</v>
      </c>
      <c r="E13" s="188">
        <v>0</v>
      </c>
      <c r="F13" s="179">
        <v>2</v>
      </c>
      <c r="G13" s="189">
        <v>2</v>
      </c>
      <c r="H13" s="121"/>
      <c r="I13" s="47" t="s">
        <v>480</v>
      </c>
    </row>
    <row r="14" spans="1:34" ht="16.5" customHeight="1" x14ac:dyDescent="0.15">
      <c r="A14" s="179">
        <v>1</v>
      </c>
      <c r="B14" s="179">
        <v>1</v>
      </c>
      <c r="C14" s="179">
        <v>0</v>
      </c>
      <c r="D14" s="179">
        <v>2</v>
      </c>
      <c r="E14" s="188">
        <v>1</v>
      </c>
      <c r="F14" s="179">
        <v>4</v>
      </c>
      <c r="G14" s="189">
        <v>1</v>
      </c>
      <c r="H14" s="121"/>
      <c r="I14" s="47" t="s">
        <v>481</v>
      </c>
    </row>
    <row r="15" spans="1:34" ht="16.5" customHeight="1" x14ac:dyDescent="0.15">
      <c r="A15" s="179">
        <v>0</v>
      </c>
      <c r="B15" s="179">
        <v>0</v>
      </c>
      <c r="C15" s="179">
        <v>0</v>
      </c>
      <c r="D15" s="179">
        <v>0</v>
      </c>
      <c r="E15" s="188">
        <v>1</v>
      </c>
      <c r="F15" s="179">
        <v>0</v>
      </c>
      <c r="G15" s="189">
        <v>1</v>
      </c>
      <c r="H15" s="121"/>
      <c r="I15" s="47" t="s">
        <v>482</v>
      </c>
    </row>
    <row r="16" spans="1:34" ht="15" customHeight="1" x14ac:dyDescent="0.15">
      <c r="A16" s="179">
        <v>3</v>
      </c>
      <c r="B16" s="179">
        <v>2</v>
      </c>
      <c r="C16" s="179">
        <v>3</v>
      </c>
      <c r="D16" s="179">
        <v>1</v>
      </c>
      <c r="E16" s="188">
        <v>4</v>
      </c>
      <c r="F16" s="179">
        <v>5</v>
      </c>
      <c r="G16" s="190">
        <v>4</v>
      </c>
      <c r="H16" s="121"/>
      <c r="I16" s="122" t="s">
        <v>1234</v>
      </c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</row>
    <row r="17" spans="1:22" ht="16.5" customHeight="1" x14ac:dyDescent="0.15">
      <c r="A17" s="179">
        <v>1</v>
      </c>
      <c r="B17" s="179">
        <v>0</v>
      </c>
      <c r="C17" s="179">
        <v>1</v>
      </c>
      <c r="D17" s="179">
        <v>0</v>
      </c>
      <c r="E17" s="188">
        <v>0</v>
      </c>
      <c r="F17" s="179">
        <v>0</v>
      </c>
      <c r="G17" s="189">
        <v>2</v>
      </c>
      <c r="H17" s="121"/>
      <c r="I17" s="122" t="s">
        <v>1211</v>
      </c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</row>
    <row r="18" spans="1:22" ht="16.5" customHeight="1" x14ac:dyDescent="0.15">
      <c r="A18" s="179">
        <v>0</v>
      </c>
      <c r="B18" s="179">
        <v>0</v>
      </c>
      <c r="C18" s="179">
        <v>2</v>
      </c>
      <c r="D18" s="179">
        <v>1</v>
      </c>
      <c r="E18" s="188">
        <v>0</v>
      </c>
      <c r="F18" s="179">
        <v>0</v>
      </c>
      <c r="G18" s="189">
        <v>1</v>
      </c>
      <c r="H18" s="121"/>
      <c r="I18" s="122" t="s">
        <v>1235</v>
      </c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</row>
    <row r="19" spans="1:22" ht="16.5" customHeight="1" x14ac:dyDescent="0.15">
      <c r="A19" s="179">
        <v>2</v>
      </c>
      <c r="B19" s="179">
        <v>0</v>
      </c>
      <c r="C19" s="179">
        <v>0</v>
      </c>
      <c r="D19" s="179">
        <v>1</v>
      </c>
      <c r="E19" s="188">
        <v>1</v>
      </c>
      <c r="F19" s="179">
        <v>2</v>
      </c>
      <c r="G19" s="189">
        <v>2</v>
      </c>
      <c r="H19" s="121"/>
      <c r="I19" s="122" t="s">
        <v>1215</v>
      </c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</row>
    <row r="20" spans="1:22" ht="16.5" customHeight="1" x14ac:dyDescent="0.15">
      <c r="A20" s="179">
        <v>0</v>
      </c>
      <c r="B20" s="179">
        <v>1</v>
      </c>
      <c r="C20" s="179">
        <v>1</v>
      </c>
      <c r="D20" s="179">
        <v>1</v>
      </c>
      <c r="E20" s="188">
        <v>1</v>
      </c>
      <c r="F20" s="179">
        <v>2</v>
      </c>
      <c r="G20" s="189">
        <v>0</v>
      </c>
      <c r="H20" s="121"/>
      <c r="I20" s="122" t="s">
        <v>483</v>
      </c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</row>
    <row r="21" spans="1:22" ht="16.5" customHeight="1" x14ac:dyDescent="0.15">
      <c r="A21" s="179">
        <v>1</v>
      </c>
      <c r="B21" s="179">
        <v>2</v>
      </c>
      <c r="C21" s="179">
        <v>0</v>
      </c>
      <c r="D21" s="179">
        <v>0</v>
      </c>
      <c r="E21" s="188">
        <v>1</v>
      </c>
      <c r="F21" s="179">
        <v>0</v>
      </c>
      <c r="G21" s="189">
        <v>0</v>
      </c>
      <c r="H21" s="121"/>
      <c r="I21" s="122" t="s">
        <v>484</v>
      </c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</row>
    <row r="22" spans="1:22" ht="16.5" customHeight="1" x14ac:dyDescent="0.15">
      <c r="A22" s="179">
        <v>0</v>
      </c>
      <c r="B22" s="179">
        <v>0</v>
      </c>
      <c r="C22" s="179">
        <v>0</v>
      </c>
      <c r="D22" s="179">
        <v>1</v>
      </c>
      <c r="E22" s="188">
        <v>0</v>
      </c>
      <c r="F22" s="179">
        <v>2</v>
      </c>
      <c r="G22" s="189">
        <v>1</v>
      </c>
      <c r="H22" s="121"/>
      <c r="I22" s="122" t="s">
        <v>485</v>
      </c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</row>
    <row r="23" spans="1:22" ht="16.5" customHeight="1" x14ac:dyDescent="0.15">
      <c r="A23" s="179">
        <v>0</v>
      </c>
      <c r="B23" s="179">
        <v>1</v>
      </c>
      <c r="C23" s="179">
        <v>2</v>
      </c>
      <c r="D23" s="179">
        <v>0</v>
      </c>
      <c r="E23" s="188">
        <v>0</v>
      </c>
      <c r="F23" s="179">
        <v>0</v>
      </c>
      <c r="G23" s="189">
        <v>1</v>
      </c>
      <c r="H23" s="121"/>
      <c r="I23" s="122" t="s">
        <v>486</v>
      </c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</row>
    <row r="24" spans="1:22" ht="16.5" customHeight="1" x14ac:dyDescent="0.15">
      <c r="A24" s="179">
        <v>0</v>
      </c>
      <c r="B24" s="179">
        <v>1</v>
      </c>
      <c r="C24" s="179">
        <v>1</v>
      </c>
      <c r="D24" s="179">
        <v>0</v>
      </c>
      <c r="E24" s="188">
        <v>1</v>
      </c>
      <c r="F24" s="179">
        <v>1</v>
      </c>
      <c r="G24" s="189">
        <v>1</v>
      </c>
      <c r="H24" s="121"/>
      <c r="I24" s="122" t="s">
        <v>487</v>
      </c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</row>
    <row r="25" spans="1:22" ht="16.5" customHeight="1" x14ac:dyDescent="0.15">
      <c r="A25" s="179">
        <v>0</v>
      </c>
      <c r="B25" s="179">
        <v>2</v>
      </c>
      <c r="C25" s="179">
        <v>0</v>
      </c>
      <c r="D25" s="179">
        <v>3</v>
      </c>
      <c r="E25" s="188">
        <v>1</v>
      </c>
      <c r="F25" s="179">
        <v>1</v>
      </c>
      <c r="G25" s="189">
        <v>1</v>
      </c>
      <c r="H25" s="121"/>
      <c r="I25" s="122" t="s">
        <v>488</v>
      </c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</row>
    <row r="26" spans="1:22" ht="16.5" customHeight="1" x14ac:dyDescent="0.15">
      <c r="A26" s="179">
        <v>0</v>
      </c>
      <c r="B26" s="179">
        <v>0</v>
      </c>
      <c r="C26" s="179">
        <v>1</v>
      </c>
      <c r="D26" s="179">
        <v>0</v>
      </c>
      <c r="E26" s="188">
        <v>1</v>
      </c>
      <c r="F26" s="179">
        <v>0</v>
      </c>
      <c r="G26" s="189">
        <v>0</v>
      </c>
      <c r="H26" s="121"/>
      <c r="I26" s="122" t="s">
        <v>489</v>
      </c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</row>
    <row r="27" spans="1:22" ht="16.5" customHeight="1" x14ac:dyDescent="0.15">
      <c r="A27" s="179">
        <v>1</v>
      </c>
      <c r="B27" s="179">
        <v>0</v>
      </c>
      <c r="C27" s="179">
        <v>1</v>
      </c>
      <c r="D27" s="179">
        <v>1</v>
      </c>
      <c r="E27" s="188">
        <v>0</v>
      </c>
      <c r="F27" s="179">
        <v>0</v>
      </c>
      <c r="G27" s="189">
        <v>0</v>
      </c>
      <c r="H27" s="121"/>
      <c r="I27" s="122" t="s">
        <v>490</v>
      </c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</row>
    <row r="28" spans="1:22" ht="16.5" customHeight="1" x14ac:dyDescent="0.15">
      <c r="A28" s="179">
        <v>0</v>
      </c>
      <c r="B28" s="179">
        <v>1</v>
      </c>
      <c r="C28" s="179">
        <v>1</v>
      </c>
      <c r="D28" s="179">
        <v>2</v>
      </c>
      <c r="E28" s="188">
        <v>0</v>
      </c>
      <c r="F28" s="179">
        <v>0</v>
      </c>
      <c r="G28" s="189">
        <v>1</v>
      </c>
      <c r="H28" s="121"/>
      <c r="I28" s="122" t="s">
        <v>491</v>
      </c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</row>
    <row r="29" spans="1:22" ht="16.5" customHeight="1" x14ac:dyDescent="0.15">
      <c r="A29" s="179">
        <v>3</v>
      </c>
      <c r="B29" s="179">
        <v>2</v>
      </c>
      <c r="C29" s="179">
        <v>2</v>
      </c>
      <c r="D29" s="179">
        <v>0</v>
      </c>
      <c r="E29" s="188">
        <v>0</v>
      </c>
      <c r="F29" s="179">
        <v>1</v>
      </c>
      <c r="G29" s="189">
        <v>0</v>
      </c>
      <c r="H29" s="121"/>
      <c r="I29" s="122" t="s">
        <v>492</v>
      </c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</row>
    <row r="30" spans="1:22" ht="16.5" customHeight="1" thickBot="1" x14ac:dyDescent="0.2">
      <c r="A30" s="180">
        <v>1</v>
      </c>
      <c r="B30" s="180">
        <v>0</v>
      </c>
      <c r="C30" s="180">
        <v>0</v>
      </c>
      <c r="D30" s="180">
        <v>1</v>
      </c>
      <c r="E30" s="191">
        <v>0</v>
      </c>
      <c r="F30" s="180">
        <v>0</v>
      </c>
      <c r="G30" s="192">
        <v>3</v>
      </c>
      <c r="H30" s="121"/>
      <c r="I30" s="122" t="s">
        <v>1236</v>
      </c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</row>
  </sheetData>
  <mergeCells count="7">
    <mergeCell ref="E3:E4"/>
    <mergeCell ref="F3:F4"/>
    <mergeCell ref="G3:G4"/>
    <mergeCell ref="A3:A4"/>
    <mergeCell ref="B3:B4"/>
    <mergeCell ref="C3:C4"/>
    <mergeCell ref="D3:D4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62" orientation="portrait" useFirstPageNumber="1" r:id="rId1"/>
  <headerFooter scaleWithDoc="0">
    <oddFooter>&amp;C－&amp;P－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B0F0"/>
  </sheetPr>
  <dimension ref="A1:L35"/>
  <sheetViews>
    <sheetView view="pageBreakPreview" zoomScale="70" zoomScaleNormal="85" zoomScaleSheetLayoutView="70" workbookViewId="0">
      <selection activeCell="L6" sqref="L6"/>
    </sheetView>
  </sheetViews>
  <sheetFormatPr defaultRowHeight="12" x14ac:dyDescent="0.15"/>
  <cols>
    <col min="1" max="1" width="13.875" style="21" customWidth="1"/>
    <col min="2" max="8" width="11.375" style="21" customWidth="1"/>
    <col min="9" max="9" width="1.375" style="21" customWidth="1"/>
    <col min="10" max="11" width="3.875" style="21" customWidth="1"/>
    <col min="12" max="12" width="6" style="21" customWidth="1"/>
    <col min="13" max="13" width="6" style="21" bestFit="1" customWidth="1"/>
    <col min="14" max="78" width="3.875" style="21" customWidth="1"/>
    <col min="79" max="16384" width="9" style="21"/>
  </cols>
  <sheetData>
    <row r="1" spans="1:12" ht="15.75" customHeight="1" x14ac:dyDescent="0.15">
      <c r="A1" s="7" t="s">
        <v>1209</v>
      </c>
    </row>
    <row r="2" spans="1:12" ht="15.75" customHeight="1" thickBot="1" x14ac:dyDescent="0.2"/>
    <row r="3" spans="1:12" s="35" customFormat="1" ht="25.5" customHeight="1" x14ac:dyDescent="0.15">
      <c r="A3" s="422" t="s">
        <v>1303</v>
      </c>
      <c r="B3" s="418" t="s">
        <v>1304</v>
      </c>
      <c r="C3" s="418" t="s">
        <v>1267</v>
      </c>
      <c r="D3" s="418" t="s">
        <v>1275</v>
      </c>
      <c r="E3" s="418" t="s">
        <v>1276</v>
      </c>
      <c r="F3" s="418" t="s">
        <v>1277</v>
      </c>
      <c r="G3" s="418" t="s">
        <v>1278</v>
      </c>
      <c r="H3" s="424" t="s">
        <v>1279</v>
      </c>
      <c r="L3" s="35" t="s">
        <v>1359</v>
      </c>
    </row>
    <row r="4" spans="1:12" s="35" customFormat="1" ht="25.5" customHeight="1" x14ac:dyDescent="0.15">
      <c r="A4" s="423"/>
      <c r="B4" s="419"/>
      <c r="C4" s="419"/>
      <c r="D4" s="419"/>
      <c r="E4" s="419"/>
      <c r="F4" s="419"/>
      <c r="G4" s="419"/>
      <c r="H4" s="425"/>
      <c r="I4" s="57"/>
    </row>
    <row r="5" spans="1:12" s="35" customFormat="1" ht="25.5" customHeight="1" thickBot="1" x14ac:dyDescent="0.2">
      <c r="A5" s="201" t="s">
        <v>1213</v>
      </c>
      <c r="B5" s="184">
        <f t="shared" ref="B5:H5" si="0">SUM(B6:B34)</f>
        <v>759</v>
      </c>
      <c r="C5" s="184">
        <f t="shared" si="0"/>
        <v>330</v>
      </c>
      <c r="D5" s="184">
        <f t="shared" si="0"/>
        <v>56</v>
      </c>
      <c r="E5" s="184">
        <f t="shared" si="0"/>
        <v>85</v>
      </c>
      <c r="F5" s="184">
        <f t="shared" si="0"/>
        <v>0</v>
      </c>
      <c r="G5" s="184">
        <f t="shared" si="0"/>
        <v>0</v>
      </c>
      <c r="H5" s="194">
        <f t="shared" si="0"/>
        <v>288</v>
      </c>
      <c r="I5" s="57"/>
    </row>
    <row r="6" spans="1:12" s="35" customFormat="1" ht="25.5" customHeight="1" thickTop="1" x14ac:dyDescent="0.15">
      <c r="A6" s="202" t="s">
        <v>1281</v>
      </c>
      <c r="B6" s="195">
        <v>42</v>
      </c>
      <c r="C6" s="195">
        <v>20</v>
      </c>
      <c r="D6" s="195">
        <v>2</v>
      </c>
      <c r="E6" s="195">
        <v>4</v>
      </c>
      <c r="F6" s="195">
        <v>0</v>
      </c>
      <c r="G6" s="195">
        <v>0</v>
      </c>
      <c r="H6" s="196">
        <v>16</v>
      </c>
    </row>
    <row r="7" spans="1:12" s="35" customFormat="1" ht="25.5" customHeight="1" x14ac:dyDescent="0.15">
      <c r="A7" s="203" t="s">
        <v>1284</v>
      </c>
      <c r="B7" s="195">
        <v>32</v>
      </c>
      <c r="C7" s="195">
        <v>30</v>
      </c>
      <c r="D7" s="195">
        <v>0</v>
      </c>
      <c r="E7" s="195">
        <v>1</v>
      </c>
      <c r="F7" s="195">
        <v>0</v>
      </c>
      <c r="G7" s="195">
        <v>0</v>
      </c>
      <c r="H7" s="196">
        <v>1</v>
      </c>
    </row>
    <row r="8" spans="1:12" s="35" customFormat="1" ht="25.5" customHeight="1" x14ac:dyDescent="0.15">
      <c r="A8" s="203" t="s">
        <v>1301</v>
      </c>
      <c r="B8" s="195">
        <v>1</v>
      </c>
      <c r="C8" s="195">
        <v>1</v>
      </c>
      <c r="D8" s="195">
        <v>0</v>
      </c>
      <c r="E8" s="195">
        <v>0</v>
      </c>
      <c r="F8" s="195">
        <v>0</v>
      </c>
      <c r="G8" s="195">
        <v>0</v>
      </c>
      <c r="H8" s="196">
        <v>0</v>
      </c>
    </row>
    <row r="9" spans="1:12" s="35" customFormat="1" ht="25.5" customHeight="1" x14ac:dyDescent="0.15">
      <c r="A9" s="203" t="s">
        <v>1293</v>
      </c>
      <c r="B9" s="195">
        <v>1</v>
      </c>
      <c r="C9" s="195">
        <v>1</v>
      </c>
      <c r="D9" s="195">
        <v>0</v>
      </c>
      <c r="E9" s="195">
        <v>0</v>
      </c>
      <c r="F9" s="195">
        <v>0</v>
      </c>
      <c r="G9" s="195">
        <v>0</v>
      </c>
      <c r="H9" s="196">
        <v>0</v>
      </c>
    </row>
    <row r="10" spans="1:12" s="35" customFormat="1" ht="25.5" customHeight="1" x14ac:dyDescent="0.15">
      <c r="A10" s="203" t="s">
        <v>499</v>
      </c>
      <c r="B10" s="195">
        <v>0</v>
      </c>
      <c r="C10" s="195">
        <v>0</v>
      </c>
      <c r="D10" s="195">
        <v>0</v>
      </c>
      <c r="E10" s="195">
        <v>0</v>
      </c>
      <c r="F10" s="195">
        <v>0</v>
      </c>
      <c r="G10" s="195">
        <v>0</v>
      </c>
      <c r="H10" s="196">
        <v>0</v>
      </c>
    </row>
    <row r="11" spans="1:12" s="35" customFormat="1" ht="25.5" customHeight="1" x14ac:dyDescent="0.15">
      <c r="A11" s="203" t="s">
        <v>1288</v>
      </c>
      <c r="B11" s="195">
        <v>14</v>
      </c>
      <c r="C11" s="195">
        <v>7</v>
      </c>
      <c r="D11" s="195">
        <v>2</v>
      </c>
      <c r="E11" s="195">
        <v>0</v>
      </c>
      <c r="F11" s="195">
        <v>0</v>
      </c>
      <c r="G11" s="195">
        <v>0</v>
      </c>
      <c r="H11" s="196">
        <v>5</v>
      </c>
    </row>
    <row r="12" spans="1:12" s="35" customFormat="1" ht="25.5" customHeight="1" x14ac:dyDescent="0.15">
      <c r="A12" s="203" t="s">
        <v>497</v>
      </c>
      <c r="B12" s="195">
        <v>20</v>
      </c>
      <c r="C12" s="195">
        <v>18</v>
      </c>
      <c r="D12" s="195">
        <v>1</v>
      </c>
      <c r="E12" s="195">
        <v>0</v>
      </c>
      <c r="F12" s="195">
        <v>0</v>
      </c>
      <c r="G12" s="195">
        <v>0</v>
      </c>
      <c r="H12" s="196">
        <v>1</v>
      </c>
    </row>
    <row r="13" spans="1:12" s="35" customFormat="1" ht="25.5" customHeight="1" x14ac:dyDescent="0.15">
      <c r="A13" s="203" t="s">
        <v>1299</v>
      </c>
      <c r="B13" s="195">
        <v>3</v>
      </c>
      <c r="C13" s="195">
        <v>3</v>
      </c>
      <c r="D13" s="195">
        <v>0</v>
      </c>
      <c r="E13" s="195">
        <v>0</v>
      </c>
      <c r="F13" s="195">
        <v>0</v>
      </c>
      <c r="G13" s="195">
        <v>0</v>
      </c>
      <c r="H13" s="196">
        <v>0</v>
      </c>
    </row>
    <row r="14" spans="1:12" s="35" customFormat="1" ht="25.5" customHeight="1" x14ac:dyDescent="0.15">
      <c r="A14" s="203" t="s">
        <v>500</v>
      </c>
      <c r="B14" s="195">
        <v>2</v>
      </c>
      <c r="C14" s="195">
        <v>1</v>
      </c>
      <c r="D14" s="195">
        <v>0</v>
      </c>
      <c r="E14" s="195">
        <v>0</v>
      </c>
      <c r="F14" s="195">
        <v>0</v>
      </c>
      <c r="G14" s="195">
        <v>0</v>
      </c>
      <c r="H14" s="196">
        <v>1</v>
      </c>
    </row>
    <row r="15" spans="1:12" s="35" customFormat="1" ht="25.5" customHeight="1" x14ac:dyDescent="0.15">
      <c r="A15" s="203" t="s">
        <v>1300</v>
      </c>
      <c r="B15" s="195">
        <v>6</v>
      </c>
      <c r="C15" s="195">
        <v>5</v>
      </c>
      <c r="D15" s="195">
        <v>0</v>
      </c>
      <c r="E15" s="195">
        <v>0</v>
      </c>
      <c r="F15" s="195">
        <v>0</v>
      </c>
      <c r="G15" s="195">
        <v>0</v>
      </c>
      <c r="H15" s="196">
        <v>1</v>
      </c>
    </row>
    <row r="16" spans="1:12" s="35" customFormat="1" ht="25.5" customHeight="1" x14ac:dyDescent="0.15">
      <c r="A16" s="203" t="s">
        <v>1290</v>
      </c>
      <c r="B16" s="195">
        <v>20</v>
      </c>
      <c r="C16" s="195">
        <v>1</v>
      </c>
      <c r="D16" s="195">
        <v>0</v>
      </c>
      <c r="E16" s="195">
        <v>17</v>
      </c>
      <c r="F16" s="195">
        <v>0</v>
      </c>
      <c r="G16" s="195">
        <v>0</v>
      </c>
      <c r="H16" s="196">
        <v>2</v>
      </c>
    </row>
    <row r="17" spans="1:8" s="35" customFormat="1" ht="25.5" customHeight="1" x14ac:dyDescent="0.15">
      <c r="A17" s="203" t="s">
        <v>1291</v>
      </c>
      <c r="B17" s="195">
        <v>22</v>
      </c>
      <c r="C17" s="195">
        <v>15</v>
      </c>
      <c r="D17" s="195">
        <v>0</v>
      </c>
      <c r="E17" s="195">
        <v>4</v>
      </c>
      <c r="F17" s="195">
        <v>0</v>
      </c>
      <c r="G17" s="195">
        <v>0</v>
      </c>
      <c r="H17" s="196">
        <v>3</v>
      </c>
    </row>
    <row r="18" spans="1:8" s="35" customFormat="1" ht="25.5" customHeight="1" x14ac:dyDescent="0.15">
      <c r="A18" s="203" t="s">
        <v>1292</v>
      </c>
      <c r="B18" s="195">
        <v>21</v>
      </c>
      <c r="C18" s="195">
        <v>18</v>
      </c>
      <c r="D18" s="195">
        <v>0</v>
      </c>
      <c r="E18" s="195">
        <v>2</v>
      </c>
      <c r="F18" s="195">
        <v>0</v>
      </c>
      <c r="G18" s="195">
        <v>0</v>
      </c>
      <c r="H18" s="196">
        <v>1</v>
      </c>
    </row>
    <row r="19" spans="1:8" s="35" customFormat="1" ht="25.5" customHeight="1" x14ac:dyDescent="0.15">
      <c r="A19" s="203" t="s">
        <v>1286</v>
      </c>
      <c r="B19" s="195">
        <v>27</v>
      </c>
      <c r="C19" s="195">
        <v>17</v>
      </c>
      <c r="D19" s="195">
        <v>0</v>
      </c>
      <c r="E19" s="195">
        <v>1</v>
      </c>
      <c r="F19" s="195">
        <v>0</v>
      </c>
      <c r="G19" s="195">
        <v>0</v>
      </c>
      <c r="H19" s="196">
        <v>9</v>
      </c>
    </row>
    <row r="20" spans="1:8" s="35" customFormat="1" ht="25.5" customHeight="1" x14ac:dyDescent="0.15">
      <c r="A20" s="203" t="s">
        <v>1295</v>
      </c>
      <c r="B20" s="195">
        <v>1</v>
      </c>
      <c r="C20" s="195">
        <v>0</v>
      </c>
      <c r="D20" s="195">
        <v>0</v>
      </c>
      <c r="E20" s="195">
        <v>1</v>
      </c>
      <c r="F20" s="195">
        <v>0</v>
      </c>
      <c r="G20" s="195">
        <v>0</v>
      </c>
      <c r="H20" s="196">
        <v>0</v>
      </c>
    </row>
    <row r="21" spans="1:8" s="35" customFormat="1" ht="25.5" customHeight="1" x14ac:dyDescent="0.15">
      <c r="A21" s="203" t="s">
        <v>1294</v>
      </c>
      <c r="B21" s="195">
        <v>26</v>
      </c>
      <c r="C21" s="195">
        <v>22</v>
      </c>
      <c r="D21" s="195">
        <v>0</v>
      </c>
      <c r="E21" s="195">
        <v>0</v>
      </c>
      <c r="F21" s="195">
        <v>0</v>
      </c>
      <c r="G21" s="195">
        <v>0</v>
      </c>
      <c r="H21" s="196">
        <v>4</v>
      </c>
    </row>
    <row r="22" spans="1:8" s="35" customFormat="1" ht="25.5" customHeight="1" x14ac:dyDescent="0.15">
      <c r="A22" s="203" t="s">
        <v>1287</v>
      </c>
      <c r="B22" s="195">
        <v>4</v>
      </c>
      <c r="C22" s="195">
        <v>1</v>
      </c>
      <c r="D22" s="195">
        <v>0</v>
      </c>
      <c r="E22" s="195">
        <v>0</v>
      </c>
      <c r="F22" s="195">
        <v>0</v>
      </c>
      <c r="G22" s="195">
        <v>0</v>
      </c>
      <c r="H22" s="196">
        <v>3</v>
      </c>
    </row>
    <row r="23" spans="1:8" s="35" customFormat="1" ht="25.5" customHeight="1" x14ac:dyDescent="0.15">
      <c r="A23" s="203" t="s">
        <v>498</v>
      </c>
      <c r="B23" s="195">
        <v>1</v>
      </c>
      <c r="C23" s="195">
        <v>0</v>
      </c>
      <c r="D23" s="195">
        <v>0</v>
      </c>
      <c r="E23" s="195">
        <v>0</v>
      </c>
      <c r="F23" s="195">
        <v>0</v>
      </c>
      <c r="G23" s="195">
        <v>0</v>
      </c>
      <c r="H23" s="196">
        <v>1</v>
      </c>
    </row>
    <row r="24" spans="1:8" s="35" customFormat="1" ht="25.5" customHeight="1" x14ac:dyDescent="0.15">
      <c r="A24" s="203" t="s">
        <v>1283</v>
      </c>
      <c r="B24" s="195">
        <v>64</v>
      </c>
      <c r="C24" s="195">
        <v>11</v>
      </c>
      <c r="D24" s="195">
        <v>11</v>
      </c>
      <c r="E24" s="195">
        <v>1</v>
      </c>
      <c r="F24" s="195">
        <v>0</v>
      </c>
      <c r="G24" s="195">
        <v>0</v>
      </c>
      <c r="H24" s="196">
        <v>41</v>
      </c>
    </row>
    <row r="25" spans="1:8" s="35" customFormat="1" ht="25.5" customHeight="1" x14ac:dyDescent="0.15">
      <c r="A25" s="203" t="s">
        <v>1289</v>
      </c>
      <c r="B25" s="195">
        <v>6</v>
      </c>
      <c r="C25" s="195">
        <v>5</v>
      </c>
      <c r="D25" s="195">
        <v>0</v>
      </c>
      <c r="E25" s="195">
        <v>0</v>
      </c>
      <c r="F25" s="195">
        <v>0</v>
      </c>
      <c r="G25" s="195">
        <v>0</v>
      </c>
      <c r="H25" s="196">
        <v>1</v>
      </c>
    </row>
    <row r="26" spans="1:8" s="35" customFormat="1" ht="25.5" customHeight="1" x14ac:dyDescent="0.15">
      <c r="A26" s="203" t="s">
        <v>1297</v>
      </c>
      <c r="B26" s="195">
        <v>5</v>
      </c>
      <c r="C26" s="195">
        <v>5</v>
      </c>
      <c r="D26" s="195">
        <v>0</v>
      </c>
      <c r="E26" s="195">
        <v>0</v>
      </c>
      <c r="F26" s="195">
        <v>0</v>
      </c>
      <c r="G26" s="195">
        <v>0</v>
      </c>
      <c r="H26" s="196">
        <v>0</v>
      </c>
    </row>
    <row r="27" spans="1:8" s="35" customFormat="1" ht="25.5" customHeight="1" x14ac:dyDescent="0.15">
      <c r="A27" s="203" t="s">
        <v>1298</v>
      </c>
      <c r="B27" s="195">
        <v>5</v>
      </c>
      <c r="C27" s="195">
        <v>0</v>
      </c>
      <c r="D27" s="195">
        <v>0</v>
      </c>
      <c r="E27" s="195">
        <v>5</v>
      </c>
      <c r="F27" s="195">
        <v>0</v>
      </c>
      <c r="G27" s="195">
        <v>0</v>
      </c>
      <c r="H27" s="196">
        <v>0</v>
      </c>
    </row>
    <row r="28" spans="1:8" s="35" customFormat="1" ht="25.5" customHeight="1" x14ac:dyDescent="0.15">
      <c r="A28" s="203" t="s">
        <v>1296</v>
      </c>
      <c r="B28" s="195">
        <v>8</v>
      </c>
      <c r="C28" s="195">
        <v>3</v>
      </c>
      <c r="D28" s="195">
        <v>1</v>
      </c>
      <c r="E28" s="195">
        <v>0</v>
      </c>
      <c r="F28" s="195">
        <v>0</v>
      </c>
      <c r="G28" s="195">
        <v>0</v>
      </c>
      <c r="H28" s="196">
        <v>4</v>
      </c>
    </row>
    <row r="29" spans="1:8" s="35" customFormat="1" ht="25.5" customHeight="1" x14ac:dyDescent="0.15">
      <c r="A29" s="203" t="s">
        <v>1285</v>
      </c>
      <c r="B29" s="195">
        <v>67</v>
      </c>
      <c r="C29" s="195">
        <v>9</v>
      </c>
      <c r="D29" s="195">
        <v>8</v>
      </c>
      <c r="E29" s="195">
        <v>0</v>
      </c>
      <c r="F29" s="195">
        <v>0</v>
      </c>
      <c r="G29" s="195">
        <v>0</v>
      </c>
      <c r="H29" s="196">
        <v>50</v>
      </c>
    </row>
    <row r="30" spans="1:8" s="35" customFormat="1" ht="25.5" customHeight="1" x14ac:dyDescent="0.15">
      <c r="A30" s="203" t="s">
        <v>1280</v>
      </c>
      <c r="B30" s="195">
        <v>52</v>
      </c>
      <c r="C30" s="195">
        <v>15</v>
      </c>
      <c r="D30" s="195">
        <v>3</v>
      </c>
      <c r="E30" s="195">
        <v>3</v>
      </c>
      <c r="F30" s="195">
        <v>0</v>
      </c>
      <c r="G30" s="195">
        <v>0</v>
      </c>
      <c r="H30" s="196">
        <v>31</v>
      </c>
    </row>
    <row r="31" spans="1:8" s="35" customFormat="1" ht="25.5" customHeight="1" x14ac:dyDescent="0.15">
      <c r="A31" s="203" t="s">
        <v>1282</v>
      </c>
      <c r="B31" s="195">
        <v>28</v>
      </c>
      <c r="C31" s="195">
        <v>8</v>
      </c>
      <c r="D31" s="195">
        <v>4</v>
      </c>
      <c r="E31" s="195">
        <v>0</v>
      </c>
      <c r="F31" s="195">
        <v>0</v>
      </c>
      <c r="G31" s="195">
        <v>0</v>
      </c>
      <c r="H31" s="196">
        <v>16</v>
      </c>
    </row>
    <row r="32" spans="1:8" s="35" customFormat="1" ht="25.5" customHeight="1" x14ac:dyDescent="0.15">
      <c r="A32" s="203" t="s">
        <v>1179</v>
      </c>
      <c r="B32" s="195">
        <v>9</v>
      </c>
      <c r="C32" s="195">
        <v>0</v>
      </c>
      <c r="D32" s="195">
        <v>0</v>
      </c>
      <c r="E32" s="195">
        <v>9</v>
      </c>
      <c r="F32" s="195">
        <v>0</v>
      </c>
      <c r="G32" s="195">
        <v>0</v>
      </c>
      <c r="H32" s="196">
        <v>0</v>
      </c>
    </row>
    <row r="33" spans="1:8" s="35" customFormat="1" ht="25.5" customHeight="1" x14ac:dyDescent="0.15">
      <c r="A33" s="204" t="s">
        <v>1245</v>
      </c>
      <c r="B33" s="197">
        <v>189</v>
      </c>
      <c r="C33" s="197">
        <v>68</v>
      </c>
      <c r="D33" s="197">
        <v>14</v>
      </c>
      <c r="E33" s="197">
        <v>29</v>
      </c>
      <c r="F33" s="197">
        <v>0</v>
      </c>
      <c r="G33" s="197">
        <v>0</v>
      </c>
      <c r="H33" s="198">
        <v>78</v>
      </c>
    </row>
    <row r="34" spans="1:8" s="35" customFormat="1" ht="25.5" customHeight="1" thickBot="1" x14ac:dyDescent="0.2">
      <c r="A34" s="205" t="s">
        <v>1302</v>
      </c>
      <c r="B34" s="199">
        <v>83</v>
      </c>
      <c r="C34" s="199">
        <v>46</v>
      </c>
      <c r="D34" s="199">
        <v>10</v>
      </c>
      <c r="E34" s="199">
        <v>8</v>
      </c>
      <c r="F34" s="199">
        <v>0</v>
      </c>
      <c r="G34" s="199">
        <v>0</v>
      </c>
      <c r="H34" s="200">
        <v>19</v>
      </c>
    </row>
    <row r="35" spans="1:8" s="35" customFormat="1" ht="13.5" x14ac:dyDescent="0.15"/>
  </sheetData>
  <mergeCells count="8">
    <mergeCell ref="F3:F4"/>
    <mergeCell ref="G3:G4"/>
    <mergeCell ref="H3:H4"/>
    <mergeCell ref="A3:A4"/>
    <mergeCell ref="B3:B4"/>
    <mergeCell ref="C3:C4"/>
    <mergeCell ref="D3:D4"/>
    <mergeCell ref="E3:E4"/>
  </mergeCells>
  <phoneticPr fontId="2"/>
  <pageMargins left="0.6692913385826772" right="0.39370078740157483" top="0.70866141732283472" bottom="0.70866141732283472" header="0.51181102362204722" footer="0.51181102362204722"/>
  <pageSetup paperSize="9" scale="96" firstPageNumber="63" orientation="portrait" useFirstPageNumber="1" r:id="rId1"/>
  <headerFooter scaleWithDoc="0">
    <oddFooter>&amp;C－&amp;P－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B0F0"/>
  </sheetPr>
  <dimension ref="A1:H35"/>
  <sheetViews>
    <sheetView view="pageBreakPreview" zoomScale="70" zoomScaleNormal="85" zoomScaleSheetLayoutView="70" workbookViewId="0">
      <selection activeCell="T12" sqref="T12"/>
    </sheetView>
  </sheetViews>
  <sheetFormatPr defaultRowHeight="12" x14ac:dyDescent="0.15"/>
  <cols>
    <col min="1" max="6" width="13.875" style="21" customWidth="1"/>
    <col min="7" max="7" width="11.375" style="21" customWidth="1"/>
    <col min="8" max="10" width="3.875" style="21" customWidth="1"/>
    <col min="11" max="11" width="6" style="21" customWidth="1"/>
    <col min="12" max="12" width="6" style="21" bestFit="1" customWidth="1"/>
    <col min="13" max="77" width="3.875" style="21" customWidth="1"/>
    <col min="78" max="16384" width="9" style="21"/>
  </cols>
  <sheetData>
    <row r="1" spans="1:8" ht="15.75" customHeight="1" x14ac:dyDescent="0.15">
      <c r="A1" s="7"/>
    </row>
    <row r="2" spans="1:8" ht="15.75" customHeight="1" thickBot="1" x14ac:dyDescent="0.2"/>
    <row r="3" spans="1:8" s="35" customFormat="1" ht="25.5" customHeight="1" x14ac:dyDescent="0.15">
      <c r="A3" s="427" t="s">
        <v>1492</v>
      </c>
      <c r="B3" s="429" t="s">
        <v>1493</v>
      </c>
      <c r="C3" s="429" t="s">
        <v>1495</v>
      </c>
      <c r="D3" s="429" t="s">
        <v>1494</v>
      </c>
      <c r="E3" s="418" t="s">
        <v>1265</v>
      </c>
      <c r="F3" s="426" t="s">
        <v>1496</v>
      </c>
    </row>
    <row r="4" spans="1:8" s="35" customFormat="1" ht="25.5" customHeight="1" x14ac:dyDescent="0.15">
      <c r="A4" s="428"/>
      <c r="B4" s="419"/>
      <c r="C4" s="419"/>
      <c r="D4" s="419"/>
      <c r="E4" s="419"/>
      <c r="F4" s="425"/>
    </row>
    <row r="5" spans="1:8" s="35" customFormat="1" ht="25.5" customHeight="1" thickBot="1" x14ac:dyDescent="0.2">
      <c r="A5" s="215">
        <f t="shared" ref="A5:F5" si="0">SUM(A6:A34)</f>
        <v>36277</v>
      </c>
      <c r="B5" s="216">
        <f t="shared" si="0"/>
        <v>2236</v>
      </c>
      <c r="C5" s="216">
        <f t="shared" si="0"/>
        <v>2071</v>
      </c>
      <c r="D5" s="216">
        <f t="shared" si="0"/>
        <v>531</v>
      </c>
      <c r="E5" s="216">
        <f t="shared" si="0"/>
        <v>366</v>
      </c>
      <c r="F5" s="217">
        <f t="shared" si="0"/>
        <v>4831189</v>
      </c>
      <c r="G5" s="1"/>
      <c r="H5" s="35" t="s">
        <v>1359</v>
      </c>
    </row>
    <row r="6" spans="1:8" s="35" customFormat="1" ht="25.5" customHeight="1" thickTop="1" x14ac:dyDescent="0.15">
      <c r="A6" s="206">
        <v>605</v>
      </c>
      <c r="B6" s="207">
        <v>36</v>
      </c>
      <c r="C6" s="207">
        <v>5</v>
      </c>
      <c r="D6" s="207">
        <v>23</v>
      </c>
      <c r="E6" s="207">
        <v>16</v>
      </c>
      <c r="F6" s="208">
        <v>26075</v>
      </c>
    </row>
    <row r="7" spans="1:8" s="35" customFormat="1" ht="25.5" customHeight="1" x14ac:dyDescent="0.15">
      <c r="A7" s="206">
        <v>1090</v>
      </c>
      <c r="B7" s="207">
        <v>357</v>
      </c>
      <c r="C7" s="207">
        <v>0</v>
      </c>
      <c r="D7" s="207">
        <v>39</v>
      </c>
      <c r="E7" s="207">
        <v>37</v>
      </c>
      <c r="F7" s="208">
        <v>64651</v>
      </c>
    </row>
    <row r="8" spans="1:8" s="35" customFormat="1" ht="25.5" customHeight="1" x14ac:dyDescent="0.15">
      <c r="A8" s="206">
        <v>8</v>
      </c>
      <c r="B8" s="207">
        <v>0</v>
      </c>
      <c r="C8" s="207">
        <v>0</v>
      </c>
      <c r="D8" s="207">
        <v>1</v>
      </c>
      <c r="E8" s="207">
        <v>0</v>
      </c>
      <c r="F8" s="208">
        <v>83</v>
      </c>
    </row>
    <row r="9" spans="1:8" s="35" customFormat="1" ht="25.5" customHeight="1" x14ac:dyDescent="0.15">
      <c r="A9" s="206">
        <v>133</v>
      </c>
      <c r="B9" s="207">
        <v>0</v>
      </c>
      <c r="C9" s="207">
        <v>0</v>
      </c>
      <c r="D9" s="207">
        <v>1</v>
      </c>
      <c r="E9" s="207">
        <v>2</v>
      </c>
      <c r="F9" s="208">
        <v>2888</v>
      </c>
    </row>
    <row r="10" spans="1:8" s="35" customFormat="1" ht="25.5" customHeight="1" x14ac:dyDescent="0.15">
      <c r="A10" s="206">
        <v>0</v>
      </c>
      <c r="B10" s="207">
        <v>0</v>
      </c>
      <c r="C10" s="207">
        <v>0</v>
      </c>
      <c r="D10" s="207">
        <v>0</v>
      </c>
      <c r="E10" s="207">
        <v>0</v>
      </c>
      <c r="F10" s="208">
        <v>0</v>
      </c>
    </row>
    <row r="11" spans="1:8" s="35" customFormat="1" ht="25.5" customHeight="1" x14ac:dyDescent="0.15">
      <c r="A11" s="206">
        <v>1110</v>
      </c>
      <c r="B11" s="207">
        <v>19</v>
      </c>
      <c r="C11" s="207">
        <v>7</v>
      </c>
      <c r="D11" s="207">
        <v>18</v>
      </c>
      <c r="E11" s="207">
        <v>6</v>
      </c>
      <c r="F11" s="208">
        <v>32510</v>
      </c>
    </row>
    <row r="12" spans="1:8" s="35" customFormat="1" ht="25.5" customHeight="1" x14ac:dyDescent="0.15">
      <c r="A12" s="206">
        <v>1099</v>
      </c>
      <c r="B12" s="207">
        <v>16</v>
      </c>
      <c r="C12" s="207">
        <v>6</v>
      </c>
      <c r="D12" s="207">
        <v>28</v>
      </c>
      <c r="E12" s="207">
        <v>24</v>
      </c>
      <c r="F12" s="208">
        <v>94439</v>
      </c>
    </row>
    <row r="13" spans="1:8" s="35" customFormat="1" ht="25.5" customHeight="1" x14ac:dyDescent="0.15">
      <c r="A13" s="206">
        <v>506</v>
      </c>
      <c r="B13" s="207">
        <v>120</v>
      </c>
      <c r="C13" s="207">
        <v>0</v>
      </c>
      <c r="D13" s="207">
        <v>9</v>
      </c>
      <c r="E13" s="207">
        <v>4</v>
      </c>
      <c r="F13" s="208">
        <v>8807</v>
      </c>
    </row>
    <row r="14" spans="1:8" s="35" customFormat="1" ht="25.5" customHeight="1" x14ac:dyDescent="0.15">
      <c r="A14" s="206">
        <v>0</v>
      </c>
      <c r="B14" s="207">
        <v>0</v>
      </c>
      <c r="C14" s="207">
        <v>0</v>
      </c>
      <c r="D14" s="207">
        <v>2</v>
      </c>
      <c r="E14" s="207">
        <v>0</v>
      </c>
      <c r="F14" s="208">
        <v>7</v>
      </c>
    </row>
    <row r="15" spans="1:8" s="35" customFormat="1" ht="25.5" customHeight="1" x14ac:dyDescent="0.15">
      <c r="A15" s="206">
        <v>81</v>
      </c>
      <c r="B15" s="207">
        <v>47</v>
      </c>
      <c r="C15" s="207">
        <v>0</v>
      </c>
      <c r="D15" s="207">
        <v>5</v>
      </c>
      <c r="E15" s="207">
        <v>5</v>
      </c>
      <c r="F15" s="208">
        <v>2858</v>
      </c>
    </row>
    <row r="16" spans="1:8" s="35" customFormat="1" ht="25.5" customHeight="1" x14ac:dyDescent="0.15">
      <c r="A16" s="206">
        <v>0</v>
      </c>
      <c r="B16" s="207">
        <v>5</v>
      </c>
      <c r="C16" s="207">
        <v>0</v>
      </c>
      <c r="D16" s="207">
        <v>1</v>
      </c>
      <c r="E16" s="207">
        <v>1</v>
      </c>
      <c r="F16" s="208">
        <v>8074</v>
      </c>
    </row>
    <row r="17" spans="1:6" s="35" customFormat="1" ht="25.5" customHeight="1" x14ac:dyDescent="0.15">
      <c r="A17" s="206">
        <v>890</v>
      </c>
      <c r="B17" s="207">
        <v>103</v>
      </c>
      <c r="C17" s="207">
        <v>0</v>
      </c>
      <c r="D17" s="207">
        <v>22</v>
      </c>
      <c r="E17" s="207">
        <v>125</v>
      </c>
      <c r="F17" s="208">
        <v>146821</v>
      </c>
    </row>
    <row r="18" spans="1:6" s="35" customFormat="1" ht="25.5" customHeight="1" x14ac:dyDescent="0.15">
      <c r="A18" s="206">
        <v>2329</v>
      </c>
      <c r="B18" s="207">
        <v>87</v>
      </c>
      <c r="C18" s="207">
        <v>0</v>
      </c>
      <c r="D18" s="207">
        <v>37</v>
      </c>
      <c r="E18" s="207">
        <v>14</v>
      </c>
      <c r="F18" s="208">
        <v>167874</v>
      </c>
    </row>
    <row r="19" spans="1:6" s="35" customFormat="1" ht="25.5" customHeight="1" x14ac:dyDescent="0.15">
      <c r="A19" s="206">
        <v>1589</v>
      </c>
      <c r="B19" s="207">
        <v>12</v>
      </c>
      <c r="C19" s="207">
        <v>0</v>
      </c>
      <c r="D19" s="207">
        <v>23</v>
      </c>
      <c r="E19" s="207">
        <v>11</v>
      </c>
      <c r="F19" s="208">
        <v>155192</v>
      </c>
    </row>
    <row r="20" spans="1:6" s="35" customFormat="1" ht="25.5" customHeight="1" x14ac:dyDescent="0.15">
      <c r="A20" s="206">
        <v>0</v>
      </c>
      <c r="B20" s="207">
        <v>0</v>
      </c>
      <c r="C20" s="207">
        <v>0</v>
      </c>
      <c r="D20" s="207">
        <v>0</v>
      </c>
      <c r="E20" s="207">
        <v>0</v>
      </c>
      <c r="F20" s="208">
        <v>20</v>
      </c>
    </row>
    <row r="21" spans="1:6" s="35" customFormat="1" ht="25.5" customHeight="1" x14ac:dyDescent="0.15">
      <c r="A21" s="206">
        <v>1643</v>
      </c>
      <c r="B21" s="207">
        <v>78</v>
      </c>
      <c r="C21" s="207">
        <v>0</v>
      </c>
      <c r="D21" s="207">
        <v>40</v>
      </c>
      <c r="E21" s="207">
        <v>19</v>
      </c>
      <c r="F21" s="208">
        <v>80424</v>
      </c>
    </row>
    <row r="22" spans="1:6" s="35" customFormat="1" ht="25.5" customHeight="1" x14ac:dyDescent="0.15">
      <c r="A22" s="206">
        <v>3</v>
      </c>
      <c r="B22" s="207">
        <v>7</v>
      </c>
      <c r="C22" s="207">
        <v>0</v>
      </c>
      <c r="D22" s="207">
        <v>0</v>
      </c>
      <c r="E22" s="207">
        <v>0</v>
      </c>
      <c r="F22" s="208">
        <v>266</v>
      </c>
    </row>
    <row r="23" spans="1:6" s="35" customFormat="1" ht="25.5" customHeight="1" x14ac:dyDescent="0.15">
      <c r="A23" s="206">
        <v>0</v>
      </c>
      <c r="B23" s="207">
        <v>0</v>
      </c>
      <c r="C23" s="207">
        <v>0</v>
      </c>
      <c r="D23" s="207">
        <v>0</v>
      </c>
      <c r="E23" s="207">
        <v>0</v>
      </c>
      <c r="F23" s="208">
        <v>165</v>
      </c>
    </row>
    <row r="24" spans="1:6" s="35" customFormat="1" ht="25.5" customHeight="1" x14ac:dyDescent="0.15">
      <c r="A24" s="206">
        <v>789</v>
      </c>
      <c r="B24" s="207">
        <v>90</v>
      </c>
      <c r="C24" s="207">
        <v>132</v>
      </c>
      <c r="D24" s="207">
        <v>23</v>
      </c>
      <c r="E24" s="207">
        <v>3</v>
      </c>
      <c r="F24" s="208">
        <v>29976</v>
      </c>
    </row>
    <row r="25" spans="1:6" s="35" customFormat="1" ht="25.5" customHeight="1" x14ac:dyDescent="0.15">
      <c r="A25" s="206">
        <v>0</v>
      </c>
      <c r="B25" s="207">
        <v>28</v>
      </c>
      <c r="C25" s="207">
        <v>0</v>
      </c>
      <c r="D25" s="207">
        <v>6</v>
      </c>
      <c r="E25" s="207">
        <v>0</v>
      </c>
      <c r="F25" s="208">
        <v>4357</v>
      </c>
    </row>
    <row r="26" spans="1:6" s="35" customFormat="1" ht="25.5" customHeight="1" x14ac:dyDescent="0.15">
      <c r="A26" s="206">
        <v>532</v>
      </c>
      <c r="B26" s="207">
        <v>2</v>
      </c>
      <c r="C26" s="207">
        <v>0</v>
      </c>
      <c r="D26" s="207">
        <v>8</v>
      </c>
      <c r="E26" s="207">
        <v>8</v>
      </c>
      <c r="F26" s="208">
        <v>18074</v>
      </c>
    </row>
    <row r="27" spans="1:6" s="35" customFormat="1" ht="25.5" customHeight="1" x14ac:dyDescent="0.15">
      <c r="A27" s="206">
        <v>0</v>
      </c>
      <c r="B27" s="207">
        <v>0</v>
      </c>
      <c r="C27" s="207">
        <v>0</v>
      </c>
      <c r="D27" s="207">
        <v>0</v>
      </c>
      <c r="E27" s="207">
        <v>0</v>
      </c>
      <c r="F27" s="208">
        <v>687</v>
      </c>
    </row>
    <row r="28" spans="1:6" s="35" customFormat="1" ht="25.5" customHeight="1" x14ac:dyDescent="0.15">
      <c r="A28" s="206">
        <v>11</v>
      </c>
      <c r="B28" s="207">
        <v>4</v>
      </c>
      <c r="C28" s="207">
        <v>6</v>
      </c>
      <c r="D28" s="207">
        <v>4</v>
      </c>
      <c r="E28" s="207">
        <v>0</v>
      </c>
      <c r="F28" s="208">
        <v>544</v>
      </c>
    </row>
    <row r="29" spans="1:6" s="35" customFormat="1" ht="25.5" customHeight="1" x14ac:dyDescent="0.15">
      <c r="A29" s="206">
        <v>624</v>
      </c>
      <c r="B29" s="207">
        <v>46</v>
      </c>
      <c r="C29" s="207">
        <v>202</v>
      </c>
      <c r="D29" s="207">
        <v>14</v>
      </c>
      <c r="E29" s="207">
        <v>6</v>
      </c>
      <c r="F29" s="208">
        <v>20340</v>
      </c>
    </row>
    <row r="30" spans="1:6" s="35" customFormat="1" ht="25.5" customHeight="1" x14ac:dyDescent="0.15">
      <c r="A30" s="206">
        <v>379</v>
      </c>
      <c r="B30" s="207">
        <v>19</v>
      </c>
      <c r="C30" s="207">
        <v>44</v>
      </c>
      <c r="D30" s="207">
        <v>21</v>
      </c>
      <c r="E30" s="207">
        <v>7</v>
      </c>
      <c r="F30" s="208">
        <v>36463</v>
      </c>
    </row>
    <row r="31" spans="1:6" s="35" customFormat="1" ht="25.5" customHeight="1" x14ac:dyDescent="0.15">
      <c r="A31" s="206">
        <v>385</v>
      </c>
      <c r="B31" s="207">
        <v>11</v>
      </c>
      <c r="C31" s="207">
        <v>7</v>
      </c>
      <c r="D31" s="207">
        <v>14</v>
      </c>
      <c r="E31" s="207">
        <v>2</v>
      </c>
      <c r="F31" s="208">
        <v>16324</v>
      </c>
    </row>
    <row r="32" spans="1:6" s="35" customFormat="1" ht="25.5" customHeight="1" x14ac:dyDescent="0.15">
      <c r="A32" s="206">
        <v>0</v>
      </c>
      <c r="B32" s="207">
        <v>0</v>
      </c>
      <c r="C32" s="207">
        <v>0</v>
      </c>
      <c r="D32" s="207">
        <v>0</v>
      </c>
      <c r="E32" s="207">
        <v>0</v>
      </c>
      <c r="F32" s="208">
        <v>3063</v>
      </c>
    </row>
    <row r="33" spans="1:7" s="35" customFormat="1" ht="25.5" customHeight="1" x14ac:dyDescent="0.15">
      <c r="A33" s="209">
        <v>10985</v>
      </c>
      <c r="B33" s="210">
        <v>447</v>
      </c>
      <c r="C33" s="210">
        <v>154</v>
      </c>
      <c r="D33" s="210">
        <v>97</v>
      </c>
      <c r="E33" s="210">
        <v>33</v>
      </c>
      <c r="F33" s="211">
        <v>2821439</v>
      </c>
    </row>
    <row r="34" spans="1:7" s="35" customFormat="1" ht="25.5" customHeight="1" thickBot="1" x14ac:dyDescent="0.2">
      <c r="A34" s="212">
        <v>11486</v>
      </c>
      <c r="B34" s="213">
        <v>702</v>
      </c>
      <c r="C34" s="213">
        <v>1508</v>
      </c>
      <c r="D34" s="213">
        <v>95</v>
      </c>
      <c r="E34" s="213">
        <v>43</v>
      </c>
      <c r="F34" s="214">
        <v>1088768</v>
      </c>
    </row>
    <row r="35" spans="1:7" ht="13.5" x14ac:dyDescent="0.15">
      <c r="B35" s="35"/>
      <c r="C35" s="35"/>
      <c r="D35" s="35"/>
      <c r="E35" s="35"/>
      <c r="F35" s="35"/>
      <c r="G35" s="35"/>
    </row>
  </sheetData>
  <mergeCells count="6">
    <mergeCell ref="E3:E4"/>
    <mergeCell ref="F3:F4"/>
    <mergeCell ref="A3:A4"/>
    <mergeCell ref="B3:B4"/>
    <mergeCell ref="C3:C4"/>
    <mergeCell ref="D3:D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64" orientation="portrait" useFirstPageNumber="1" r:id="rId1"/>
  <headerFooter scaleWithDoc="0">
    <oddFooter>&amp;C－&amp;P－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B0F0"/>
  </sheetPr>
  <dimension ref="A1:L37"/>
  <sheetViews>
    <sheetView view="pageBreakPreview" zoomScale="70" zoomScaleNormal="100" zoomScaleSheetLayoutView="70" workbookViewId="0">
      <selection activeCell="W8" sqref="W8"/>
    </sheetView>
  </sheetViews>
  <sheetFormatPr defaultRowHeight="12" x14ac:dyDescent="0.15"/>
  <cols>
    <col min="1" max="1" width="13.875" style="21" customWidth="1"/>
    <col min="2" max="10" width="8.875" style="21" customWidth="1"/>
    <col min="11" max="11" width="3.875" style="21" customWidth="1"/>
    <col min="12" max="12" width="6" style="21" customWidth="1"/>
    <col min="13" max="13" width="6" style="21" bestFit="1" customWidth="1"/>
    <col min="14" max="78" width="3.875" style="21" customWidth="1"/>
    <col min="79" max="16384" width="9" style="21"/>
  </cols>
  <sheetData>
    <row r="1" spans="1:12" ht="15.75" customHeight="1" x14ac:dyDescent="0.15">
      <c r="A1" s="7" t="s">
        <v>1305</v>
      </c>
    </row>
    <row r="2" spans="1:12" ht="15.75" customHeight="1" thickBot="1" x14ac:dyDescent="0.2"/>
    <row r="3" spans="1:12" s="35" customFormat="1" ht="25.5" customHeight="1" x14ac:dyDescent="0.15">
      <c r="A3" s="422" t="s">
        <v>1303</v>
      </c>
      <c r="B3" s="429" t="s">
        <v>1252</v>
      </c>
      <c r="C3" s="429" t="s">
        <v>1308</v>
      </c>
      <c r="D3" s="429" t="s">
        <v>1309</v>
      </c>
      <c r="E3" s="432" t="s">
        <v>1307</v>
      </c>
      <c r="F3" s="433"/>
      <c r="G3" s="433"/>
      <c r="H3" s="433"/>
      <c r="I3" s="434"/>
      <c r="J3" s="426" t="s">
        <v>1310</v>
      </c>
      <c r="K3" s="174"/>
      <c r="L3" s="35" t="s">
        <v>1361</v>
      </c>
    </row>
    <row r="4" spans="1:12" s="35" customFormat="1" ht="25.5" customHeight="1" x14ac:dyDescent="0.15">
      <c r="A4" s="423"/>
      <c r="B4" s="431"/>
      <c r="C4" s="431"/>
      <c r="D4" s="431"/>
      <c r="E4" s="221" t="s">
        <v>1306</v>
      </c>
      <c r="F4" s="221" t="s">
        <v>1246</v>
      </c>
      <c r="G4" s="221" t="s">
        <v>1247</v>
      </c>
      <c r="H4" s="221" t="s">
        <v>1248</v>
      </c>
      <c r="I4" s="221" t="s">
        <v>1249</v>
      </c>
      <c r="J4" s="430"/>
      <c r="K4" s="174"/>
    </row>
    <row r="5" spans="1:12" s="35" customFormat="1" ht="25.5" customHeight="1" thickBot="1" x14ac:dyDescent="0.2">
      <c r="A5" s="201" t="s">
        <v>1213</v>
      </c>
      <c r="B5" s="222">
        <f t="shared" ref="B5:J5" si="0">SUM(B6:B34)</f>
        <v>330</v>
      </c>
      <c r="C5" s="223">
        <f t="shared" si="0"/>
        <v>36277</v>
      </c>
      <c r="D5" s="216">
        <f t="shared" si="0"/>
        <v>2236</v>
      </c>
      <c r="E5" s="222">
        <f t="shared" si="0"/>
        <v>316</v>
      </c>
      <c r="F5" s="222">
        <f t="shared" si="0"/>
        <v>126</v>
      </c>
      <c r="G5" s="222">
        <f t="shared" si="0"/>
        <v>23</v>
      </c>
      <c r="H5" s="222">
        <f t="shared" si="0"/>
        <v>71</v>
      </c>
      <c r="I5" s="222">
        <f t="shared" si="0"/>
        <v>96</v>
      </c>
      <c r="J5" s="224">
        <f t="shared" si="0"/>
        <v>93</v>
      </c>
      <c r="K5" s="174"/>
    </row>
    <row r="6" spans="1:12" s="35" customFormat="1" ht="25.5" customHeight="1" thickTop="1" x14ac:dyDescent="0.15">
      <c r="A6" s="202" t="s">
        <v>1281</v>
      </c>
      <c r="B6" s="207">
        <v>20</v>
      </c>
      <c r="C6" s="207">
        <v>605</v>
      </c>
      <c r="D6" s="207">
        <v>36</v>
      </c>
      <c r="E6" s="207">
        <v>19</v>
      </c>
      <c r="F6" s="207">
        <v>4</v>
      </c>
      <c r="G6" s="207">
        <v>2</v>
      </c>
      <c r="H6" s="207">
        <v>5</v>
      </c>
      <c r="I6" s="207">
        <v>8</v>
      </c>
      <c r="J6" s="218">
        <v>2</v>
      </c>
    </row>
    <row r="7" spans="1:12" s="35" customFormat="1" ht="25.5" customHeight="1" x14ac:dyDescent="0.15">
      <c r="A7" s="203" t="s">
        <v>1284</v>
      </c>
      <c r="B7" s="207">
        <v>30</v>
      </c>
      <c r="C7" s="207">
        <v>1090</v>
      </c>
      <c r="D7" s="207">
        <v>357</v>
      </c>
      <c r="E7" s="207">
        <v>29</v>
      </c>
      <c r="F7" s="207">
        <v>7</v>
      </c>
      <c r="G7" s="207">
        <v>1</v>
      </c>
      <c r="H7" s="207">
        <v>10</v>
      </c>
      <c r="I7" s="207">
        <v>11</v>
      </c>
      <c r="J7" s="219">
        <v>6</v>
      </c>
    </row>
    <row r="8" spans="1:12" s="35" customFormat="1" ht="25.5" customHeight="1" x14ac:dyDescent="0.15">
      <c r="A8" s="203" t="s">
        <v>1301</v>
      </c>
      <c r="B8" s="207">
        <v>1</v>
      </c>
      <c r="C8" s="207">
        <v>8</v>
      </c>
      <c r="D8" s="207">
        <v>0</v>
      </c>
      <c r="E8" s="207">
        <v>1</v>
      </c>
      <c r="F8" s="207">
        <v>0</v>
      </c>
      <c r="G8" s="207">
        <v>0</v>
      </c>
      <c r="H8" s="207">
        <v>1</v>
      </c>
      <c r="I8" s="207">
        <v>0</v>
      </c>
      <c r="J8" s="219">
        <v>0</v>
      </c>
    </row>
    <row r="9" spans="1:12" s="35" customFormat="1" ht="25.5" customHeight="1" x14ac:dyDescent="0.15">
      <c r="A9" s="203" t="s">
        <v>1293</v>
      </c>
      <c r="B9" s="207">
        <v>1</v>
      </c>
      <c r="C9" s="207">
        <v>133</v>
      </c>
      <c r="D9" s="207">
        <v>0</v>
      </c>
      <c r="E9" s="207">
        <v>1</v>
      </c>
      <c r="F9" s="207">
        <v>1</v>
      </c>
      <c r="G9" s="207">
        <v>0</v>
      </c>
      <c r="H9" s="207">
        <v>0</v>
      </c>
      <c r="I9" s="207">
        <v>0</v>
      </c>
      <c r="J9" s="219">
        <v>0</v>
      </c>
    </row>
    <row r="10" spans="1:12" s="35" customFormat="1" ht="25.5" customHeight="1" x14ac:dyDescent="0.15">
      <c r="A10" s="203" t="s">
        <v>499</v>
      </c>
      <c r="B10" s="207">
        <v>0</v>
      </c>
      <c r="C10" s="207">
        <v>0</v>
      </c>
      <c r="D10" s="207">
        <v>0</v>
      </c>
      <c r="E10" s="207">
        <v>0</v>
      </c>
      <c r="F10" s="207">
        <v>0</v>
      </c>
      <c r="G10" s="207">
        <v>0</v>
      </c>
      <c r="H10" s="207">
        <v>0</v>
      </c>
      <c r="I10" s="207">
        <v>0</v>
      </c>
      <c r="J10" s="219">
        <v>0</v>
      </c>
    </row>
    <row r="11" spans="1:12" s="35" customFormat="1" ht="25.5" customHeight="1" x14ac:dyDescent="0.15">
      <c r="A11" s="203" t="s">
        <v>1288</v>
      </c>
      <c r="B11" s="207">
        <v>7</v>
      </c>
      <c r="C11" s="207">
        <v>1110</v>
      </c>
      <c r="D11" s="207">
        <v>19</v>
      </c>
      <c r="E11" s="207">
        <v>7</v>
      </c>
      <c r="F11" s="207">
        <v>4</v>
      </c>
      <c r="G11" s="207">
        <v>1</v>
      </c>
      <c r="H11" s="207">
        <v>2</v>
      </c>
      <c r="I11" s="207">
        <v>0</v>
      </c>
      <c r="J11" s="219">
        <v>3</v>
      </c>
    </row>
    <row r="12" spans="1:12" s="35" customFormat="1" ht="25.5" customHeight="1" x14ac:dyDescent="0.15">
      <c r="A12" s="203" t="s">
        <v>497</v>
      </c>
      <c r="B12" s="207">
        <v>18</v>
      </c>
      <c r="C12" s="207">
        <v>1099</v>
      </c>
      <c r="D12" s="207">
        <v>16</v>
      </c>
      <c r="E12" s="207">
        <v>18</v>
      </c>
      <c r="F12" s="207">
        <v>9</v>
      </c>
      <c r="G12" s="207">
        <v>1</v>
      </c>
      <c r="H12" s="207">
        <v>1</v>
      </c>
      <c r="I12" s="207">
        <v>7</v>
      </c>
      <c r="J12" s="219">
        <v>5</v>
      </c>
    </row>
    <row r="13" spans="1:12" s="35" customFormat="1" ht="25.5" customHeight="1" x14ac:dyDescent="0.15">
      <c r="A13" s="203" t="s">
        <v>1299</v>
      </c>
      <c r="B13" s="207">
        <v>3</v>
      </c>
      <c r="C13" s="207">
        <v>506</v>
      </c>
      <c r="D13" s="207">
        <v>120</v>
      </c>
      <c r="E13" s="207">
        <v>3</v>
      </c>
      <c r="F13" s="207">
        <v>3</v>
      </c>
      <c r="G13" s="207">
        <v>0</v>
      </c>
      <c r="H13" s="207">
        <v>0</v>
      </c>
      <c r="I13" s="207">
        <v>0</v>
      </c>
      <c r="J13" s="219">
        <v>2</v>
      </c>
    </row>
    <row r="14" spans="1:12" s="35" customFormat="1" ht="25.5" customHeight="1" x14ac:dyDescent="0.15">
      <c r="A14" s="203" t="s">
        <v>500</v>
      </c>
      <c r="B14" s="207">
        <v>1</v>
      </c>
      <c r="C14" s="207">
        <v>0</v>
      </c>
      <c r="D14" s="207">
        <v>0</v>
      </c>
      <c r="E14" s="207">
        <v>1</v>
      </c>
      <c r="F14" s="207">
        <v>0</v>
      </c>
      <c r="G14" s="207">
        <v>0</v>
      </c>
      <c r="H14" s="207">
        <v>0</v>
      </c>
      <c r="I14" s="207">
        <v>1</v>
      </c>
      <c r="J14" s="219">
        <v>1</v>
      </c>
    </row>
    <row r="15" spans="1:12" s="35" customFormat="1" ht="25.5" customHeight="1" x14ac:dyDescent="0.15">
      <c r="A15" s="203" t="s">
        <v>1300</v>
      </c>
      <c r="B15" s="207">
        <v>5</v>
      </c>
      <c r="C15" s="207">
        <v>81</v>
      </c>
      <c r="D15" s="207">
        <v>47</v>
      </c>
      <c r="E15" s="207">
        <v>5</v>
      </c>
      <c r="F15" s="207">
        <v>1</v>
      </c>
      <c r="G15" s="207">
        <v>0</v>
      </c>
      <c r="H15" s="207">
        <v>3</v>
      </c>
      <c r="I15" s="207">
        <v>1</v>
      </c>
      <c r="J15" s="219">
        <v>0</v>
      </c>
    </row>
    <row r="16" spans="1:12" s="35" customFormat="1" ht="25.5" customHeight="1" x14ac:dyDescent="0.15">
      <c r="A16" s="203" t="s">
        <v>1290</v>
      </c>
      <c r="B16" s="207">
        <v>1</v>
      </c>
      <c r="C16" s="207">
        <v>0</v>
      </c>
      <c r="D16" s="207">
        <v>5</v>
      </c>
      <c r="E16" s="207">
        <v>1</v>
      </c>
      <c r="F16" s="207">
        <v>0</v>
      </c>
      <c r="G16" s="207">
        <v>0</v>
      </c>
      <c r="H16" s="207">
        <v>1</v>
      </c>
      <c r="I16" s="207">
        <v>0</v>
      </c>
      <c r="J16" s="219">
        <v>0</v>
      </c>
    </row>
    <row r="17" spans="1:10" s="35" customFormat="1" ht="25.5" customHeight="1" x14ac:dyDescent="0.15">
      <c r="A17" s="203" t="s">
        <v>1291</v>
      </c>
      <c r="B17" s="207">
        <v>15</v>
      </c>
      <c r="C17" s="207">
        <v>890</v>
      </c>
      <c r="D17" s="207">
        <v>103</v>
      </c>
      <c r="E17" s="207">
        <v>14</v>
      </c>
      <c r="F17" s="207">
        <v>6</v>
      </c>
      <c r="G17" s="207">
        <v>2</v>
      </c>
      <c r="H17" s="207">
        <v>1</v>
      </c>
      <c r="I17" s="207">
        <v>5</v>
      </c>
      <c r="J17" s="219">
        <v>3</v>
      </c>
    </row>
    <row r="18" spans="1:10" s="35" customFormat="1" ht="25.5" customHeight="1" x14ac:dyDescent="0.15">
      <c r="A18" s="203" t="s">
        <v>1292</v>
      </c>
      <c r="B18" s="207">
        <v>18</v>
      </c>
      <c r="C18" s="207">
        <v>2329</v>
      </c>
      <c r="D18" s="207">
        <v>87</v>
      </c>
      <c r="E18" s="207">
        <v>16</v>
      </c>
      <c r="F18" s="207">
        <v>6</v>
      </c>
      <c r="G18" s="207">
        <v>1</v>
      </c>
      <c r="H18" s="207">
        <v>3</v>
      </c>
      <c r="I18" s="207">
        <v>6</v>
      </c>
      <c r="J18" s="219">
        <v>6</v>
      </c>
    </row>
    <row r="19" spans="1:10" s="35" customFormat="1" ht="25.5" customHeight="1" x14ac:dyDescent="0.15">
      <c r="A19" s="203" t="s">
        <v>1286</v>
      </c>
      <c r="B19" s="207">
        <v>17</v>
      </c>
      <c r="C19" s="207">
        <v>1589</v>
      </c>
      <c r="D19" s="207">
        <v>12</v>
      </c>
      <c r="E19" s="207">
        <v>17</v>
      </c>
      <c r="F19" s="207">
        <v>8</v>
      </c>
      <c r="G19" s="207">
        <v>0</v>
      </c>
      <c r="H19" s="207">
        <v>3</v>
      </c>
      <c r="I19" s="207">
        <v>6</v>
      </c>
      <c r="J19" s="219">
        <v>2</v>
      </c>
    </row>
    <row r="20" spans="1:10" s="35" customFormat="1" ht="25.5" customHeight="1" x14ac:dyDescent="0.15">
      <c r="A20" s="203" t="s">
        <v>1295</v>
      </c>
      <c r="B20" s="207">
        <v>0</v>
      </c>
      <c r="C20" s="207">
        <v>0</v>
      </c>
      <c r="D20" s="207">
        <v>0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19">
        <v>0</v>
      </c>
    </row>
    <row r="21" spans="1:10" s="35" customFormat="1" ht="25.5" customHeight="1" x14ac:dyDescent="0.15">
      <c r="A21" s="203" t="s">
        <v>1294</v>
      </c>
      <c r="B21" s="207">
        <v>22</v>
      </c>
      <c r="C21" s="207">
        <v>1643</v>
      </c>
      <c r="D21" s="207">
        <v>78</v>
      </c>
      <c r="E21" s="207">
        <v>19</v>
      </c>
      <c r="F21" s="207">
        <v>11</v>
      </c>
      <c r="G21" s="207">
        <v>1</v>
      </c>
      <c r="H21" s="207">
        <v>4</v>
      </c>
      <c r="I21" s="207">
        <v>3</v>
      </c>
      <c r="J21" s="219">
        <v>8</v>
      </c>
    </row>
    <row r="22" spans="1:10" s="35" customFormat="1" ht="25.5" customHeight="1" x14ac:dyDescent="0.15">
      <c r="A22" s="203" t="s">
        <v>1287</v>
      </c>
      <c r="B22" s="207">
        <v>1</v>
      </c>
      <c r="C22" s="207">
        <v>3</v>
      </c>
      <c r="D22" s="207">
        <v>7</v>
      </c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19">
        <v>0</v>
      </c>
    </row>
    <row r="23" spans="1:10" s="35" customFormat="1" ht="25.5" customHeight="1" x14ac:dyDescent="0.15">
      <c r="A23" s="203" t="s">
        <v>498</v>
      </c>
      <c r="B23" s="207">
        <v>0</v>
      </c>
      <c r="C23" s="207">
        <v>0</v>
      </c>
      <c r="D23" s="207">
        <v>0</v>
      </c>
      <c r="E23" s="207">
        <v>0</v>
      </c>
      <c r="F23" s="207">
        <v>0</v>
      </c>
      <c r="G23" s="207">
        <v>0</v>
      </c>
      <c r="H23" s="207">
        <v>0</v>
      </c>
      <c r="I23" s="207">
        <v>0</v>
      </c>
      <c r="J23" s="219">
        <v>0</v>
      </c>
    </row>
    <row r="24" spans="1:10" s="35" customFormat="1" ht="25.5" customHeight="1" x14ac:dyDescent="0.15">
      <c r="A24" s="203" t="s">
        <v>1283</v>
      </c>
      <c r="B24" s="207">
        <v>11</v>
      </c>
      <c r="C24" s="207">
        <v>789</v>
      </c>
      <c r="D24" s="207">
        <v>90</v>
      </c>
      <c r="E24" s="207">
        <v>11</v>
      </c>
      <c r="F24" s="207">
        <v>6</v>
      </c>
      <c r="G24" s="207">
        <v>1</v>
      </c>
      <c r="H24" s="207">
        <v>2</v>
      </c>
      <c r="I24" s="207">
        <v>2</v>
      </c>
      <c r="J24" s="219">
        <v>4</v>
      </c>
    </row>
    <row r="25" spans="1:10" s="35" customFormat="1" ht="25.5" customHeight="1" x14ac:dyDescent="0.15">
      <c r="A25" s="203" t="s">
        <v>1289</v>
      </c>
      <c r="B25" s="207">
        <v>5</v>
      </c>
      <c r="C25" s="207">
        <v>0</v>
      </c>
      <c r="D25" s="207">
        <v>28</v>
      </c>
      <c r="E25" s="207">
        <v>5</v>
      </c>
      <c r="F25" s="207">
        <v>0</v>
      </c>
      <c r="G25" s="207">
        <v>0</v>
      </c>
      <c r="H25" s="207">
        <v>1</v>
      </c>
      <c r="I25" s="207">
        <v>4</v>
      </c>
      <c r="J25" s="219">
        <v>1</v>
      </c>
    </row>
    <row r="26" spans="1:10" s="35" customFormat="1" ht="25.5" customHeight="1" x14ac:dyDescent="0.15">
      <c r="A26" s="203" t="s">
        <v>1297</v>
      </c>
      <c r="B26" s="207">
        <v>5</v>
      </c>
      <c r="C26" s="207">
        <v>532</v>
      </c>
      <c r="D26" s="207">
        <v>2</v>
      </c>
      <c r="E26" s="207">
        <v>5</v>
      </c>
      <c r="F26" s="207">
        <v>2</v>
      </c>
      <c r="G26" s="207">
        <v>2</v>
      </c>
      <c r="H26" s="207">
        <v>0</v>
      </c>
      <c r="I26" s="207">
        <v>1</v>
      </c>
      <c r="J26" s="219">
        <v>2</v>
      </c>
    </row>
    <row r="27" spans="1:10" s="35" customFormat="1" ht="25.5" customHeight="1" x14ac:dyDescent="0.15">
      <c r="A27" s="203" t="s">
        <v>1298</v>
      </c>
      <c r="B27" s="207">
        <v>0</v>
      </c>
      <c r="C27" s="207">
        <v>0</v>
      </c>
      <c r="D27" s="207">
        <v>0</v>
      </c>
      <c r="E27" s="207">
        <v>0</v>
      </c>
      <c r="F27" s="207">
        <v>0</v>
      </c>
      <c r="G27" s="207">
        <v>0</v>
      </c>
      <c r="H27" s="207">
        <v>0</v>
      </c>
      <c r="I27" s="207">
        <v>0</v>
      </c>
      <c r="J27" s="219">
        <v>0</v>
      </c>
    </row>
    <row r="28" spans="1:10" s="35" customFormat="1" ht="25.5" customHeight="1" x14ac:dyDescent="0.15">
      <c r="A28" s="203" t="s">
        <v>1296</v>
      </c>
      <c r="B28" s="207">
        <v>3</v>
      </c>
      <c r="C28" s="207">
        <v>11</v>
      </c>
      <c r="D28" s="207">
        <v>4</v>
      </c>
      <c r="E28" s="207">
        <v>3</v>
      </c>
      <c r="F28" s="207">
        <v>2</v>
      </c>
      <c r="G28" s="207">
        <v>0</v>
      </c>
      <c r="H28" s="207">
        <v>1</v>
      </c>
      <c r="I28" s="207">
        <v>0</v>
      </c>
      <c r="J28" s="219">
        <v>1</v>
      </c>
    </row>
    <row r="29" spans="1:10" s="35" customFormat="1" ht="25.5" customHeight="1" x14ac:dyDescent="0.15">
      <c r="A29" s="203" t="s">
        <v>1285</v>
      </c>
      <c r="B29" s="207">
        <v>9</v>
      </c>
      <c r="C29" s="207">
        <v>624</v>
      </c>
      <c r="D29" s="207">
        <v>46</v>
      </c>
      <c r="E29" s="207">
        <v>9</v>
      </c>
      <c r="F29" s="207">
        <v>5</v>
      </c>
      <c r="G29" s="207">
        <v>1</v>
      </c>
      <c r="H29" s="207">
        <v>1</v>
      </c>
      <c r="I29" s="207">
        <v>2</v>
      </c>
      <c r="J29" s="219">
        <v>4</v>
      </c>
    </row>
    <row r="30" spans="1:10" s="35" customFormat="1" ht="25.5" customHeight="1" x14ac:dyDescent="0.15">
      <c r="A30" s="203" t="s">
        <v>1280</v>
      </c>
      <c r="B30" s="207">
        <v>15</v>
      </c>
      <c r="C30" s="207">
        <v>379</v>
      </c>
      <c r="D30" s="207">
        <v>19</v>
      </c>
      <c r="E30" s="207">
        <v>15</v>
      </c>
      <c r="F30" s="207">
        <v>3</v>
      </c>
      <c r="G30" s="207">
        <v>1</v>
      </c>
      <c r="H30" s="207">
        <v>4</v>
      </c>
      <c r="I30" s="207">
        <v>7</v>
      </c>
      <c r="J30" s="219">
        <v>4</v>
      </c>
    </row>
    <row r="31" spans="1:10" s="35" customFormat="1" ht="25.5" customHeight="1" x14ac:dyDescent="0.15">
      <c r="A31" s="203" t="s">
        <v>1282</v>
      </c>
      <c r="B31" s="207">
        <v>8</v>
      </c>
      <c r="C31" s="207">
        <v>385</v>
      </c>
      <c r="D31" s="207">
        <v>11</v>
      </c>
      <c r="E31" s="207">
        <v>8</v>
      </c>
      <c r="F31" s="207">
        <v>3</v>
      </c>
      <c r="G31" s="207">
        <v>1</v>
      </c>
      <c r="H31" s="207">
        <v>4</v>
      </c>
      <c r="I31" s="207">
        <v>0</v>
      </c>
      <c r="J31" s="219">
        <v>3</v>
      </c>
    </row>
    <row r="32" spans="1:10" s="35" customFormat="1" ht="25.5" customHeight="1" x14ac:dyDescent="0.15">
      <c r="A32" s="203" t="s">
        <v>1179</v>
      </c>
      <c r="B32" s="207">
        <v>0</v>
      </c>
      <c r="C32" s="207">
        <v>0</v>
      </c>
      <c r="D32" s="207">
        <v>0</v>
      </c>
      <c r="E32" s="207">
        <v>0</v>
      </c>
      <c r="F32" s="207">
        <v>0</v>
      </c>
      <c r="G32" s="207">
        <v>0</v>
      </c>
      <c r="H32" s="207">
        <v>0</v>
      </c>
      <c r="I32" s="207">
        <v>0</v>
      </c>
      <c r="J32" s="219">
        <v>0</v>
      </c>
    </row>
    <row r="33" spans="1:10" s="35" customFormat="1" ht="25.5" customHeight="1" x14ac:dyDescent="0.15">
      <c r="A33" s="203" t="s">
        <v>1245</v>
      </c>
      <c r="B33" s="207">
        <v>68</v>
      </c>
      <c r="C33" s="207">
        <v>10985</v>
      </c>
      <c r="D33" s="207">
        <v>447</v>
      </c>
      <c r="E33" s="207">
        <v>66</v>
      </c>
      <c r="F33" s="207">
        <v>19</v>
      </c>
      <c r="G33" s="207">
        <v>5</v>
      </c>
      <c r="H33" s="207">
        <v>16</v>
      </c>
      <c r="I33" s="207">
        <v>26</v>
      </c>
      <c r="J33" s="219">
        <v>16</v>
      </c>
    </row>
    <row r="34" spans="1:10" s="35" customFormat="1" ht="25.5" customHeight="1" thickBot="1" x14ac:dyDescent="0.2">
      <c r="A34" s="205" t="s">
        <v>1302</v>
      </c>
      <c r="B34" s="213">
        <v>46</v>
      </c>
      <c r="C34" s="213">
        <v>11486</v>
      </c>
      <c r="D34" s="213">
        <v>702</v>
      </c>
      <c r="E34" s="213">
        <v>43</v>
      </c>
      <c r="F34" s="213">
        <v>26</v>
      </c>
      <c r="G34" s="213">
        <v>3</v>
      </c>
      <c r="H34" s="213">
        <v>8</v>
      </c>
      <c r="I34" s="213">
        <v>6</v>
      </c>
      <c r="J34" s="220">
        <v>20</v>
      </c>
    </row>
    <row r="35" spans="1:10" s="35" customFormat="1" ht="15.75" customHeight="1" x14ac:dyDescent="0.15">
      <c r="A35" s="225"/>
      <c r="B35" s="123"/>
      <c r="C35" s="123"/>
      <c r="D35" s="123"/>
      <c r="E35" s="57"/>
      <c r="G35" s="59"/>
      <c r="H35" s="59"/>
      <c r="I35" s="59"/>
      <c r="J35" s="59"/>
    </row>
    <row r="36" spans="1:10" s="35" customFormat="1" ht="13.5" x14ac:dyDescent="0.15">
      <c r="A36" s="225"/>
      <c r="B36" s="59"/>
      <c r="C36" s="59"/>
      <c r="D36" s="59"/>
      <c r="E36" s="59"/>
      <c r="F36" s="59"/>
    </row>
    <row r="37" spans="1:10" ht="13.5" x14ac:dyDescent="0.15">
      <c r="A37" s="35"/>
    </row>
  </sheetData>
  <mergeCells count="6">
    <mergeCell ref="J3:J4"/>
    <mergeCell ref="A3:A4"/>
    <mergeCell ref="C3:C4"/>
    <mergeCell ref="D3:D4"/>
    <mergeCell ref="E3:I3"/>
    <mergeCell ref="B3:B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65" orientation="portrait" useFirstPageNumber="1" r:id="rId1"/>
  <headerFooter scaleWithDoc="0"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W62"/>
  <sheetViews>
    <sheetView view="pageBreakPreview" topLeftCell="A7" zoomScale="85" zoomScaleNormal="100" zoomScaleSheetLayoutView="85" workbookViewId="0">
      <selection activeCell="N32" sqref="N32"/>
    </sheetView>
  </sheetViews>
  <sheetFormatPr defaultRowHeight="13.5" x14ac:dyDescent="0.15"/>
  <cols>
    <col min="1" max="1" width="3.75" style="1" customWidth="1"/>
    <col min="2" max="43" width="7.625" style="1" customWidth="1"/>
    <col min="44" max="16384" width="9" style="1"/>
  </cols>
  <sheetData>
    <row r="1" spans="1:15" ht="21" x14ac:dyDescent="0.15">
      <c r="A1" s="335" t="s">
        <v>463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6"/>
    </row>
    <row r="2" spans="1:15" x14ac:dyDescent="0.1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4"/>
    </row>
    <row r="3" spans="1:15" x14ac:dyDescent="0.15">
      <c r="A3" s="135" t="s">
        <v>459</v>
      </c>
      <c r="B3" s="135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5" x14ac:dyDescent="0.15">
      <c r="A4" s="136" t="s">
        <v>462</v>
      </c>
      <c r="B4" s="136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5" ht="13.5" customHeight="1" x14ac:dyDescent="0.15">
      <c r="A5" s="334" t="s">
        <v>1627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4"/>
      <c r="N5" s="1">
        <v>636</v>
      </c>
      <c r="O5" s="1">
        <f>759-636</f>
        <v>123</v>
      </c>
    </row>
    <row r="6" spans="1:15" x14ac:dyDescent="0.15">
      <c r="A6" s="334"/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4"/>
      <c r="N6" s="1">
        <v>168104</v>
      </c>
      <c r="O6" s="1">
        <f>483118-168104</f>
        <v>315014</v>
      </c>
    </row>
    <row r="7" spans="1:15" x14ac:dyDescent="0.15">
      <c r="A7" s="334"/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4"/>
      <c r="N7" s="8">
        <v>29</v>
      </c>
    </row>
    <row r="8" spans="1:15" x14ac:dyDescent="0.15">
      <c r="A8" s="334"/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4"/>
      <c r="N8" s="1">
        <v>89</v>
      </c>
    </row>
    <row r="9" spans="1:15" x14ac:dyDescent="0.15">
      <c r="A9" s="334"/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4"/>
    </row>
    <row r="10" spans="1:15" x14ac:dyDescent="0.1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5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37" spans="13:23" x14ac:dyDescent="0.15">
      <c r="M37" s="60" t="s">
        <v>460</v>
      </c>
      <c r="N37" s="61" t="s">
        <v>1316</v>
      </c>
      <c r="O37" s="61" t="s">
        <v>1353</v>
      </c>
      <c r="P37" s="61" t="s">
        <v>1395</v>
      </c>
      <c r="Q37" s="62" t="s">
        <v>1432</v>
      </c>
      <c r="R37" s="62" t="s">
        <v>1474</v>
      </c>
      <c r="S37" s="62" t="s">
        <v>1456</v>
      </c>
      <c r="T37" s="37" t="s">
        <v>1499</v>
      </c>
      <c r="U37" s="178" t="s">
        <v>1598</v>
      </c>
      <c r="V37" s="37" t="s">
        <v>1553</v>
      </c>
      <c r="W37" s="308" t="s">
        <v>1608</v>
      </c>
    </row>
    <row r="38" spans="13:23" x14ac:dyDescent="0.15">
      <c r="M38" s="60" t="s">
        <v>468</v>
      </c>
      <c r="N38" s="63">
        <v>875</v>
      </c>
      <c r="O38" s="63">
        <v>935</v>
      </c>
      <c r="P38" s="64">
        <v>834</v>
      </c>
      <c r="Q38" s="64">
        <v>984</v>
      </c>
      <c r="R38" s="64">
        <v>856</v>
      </c>
      <c r="S38" s="64">
        <v>778</v>
      </c>
      <c r="T38" s="64">
        <v>669</v>
      </c>
      <c r="U38" s="1">
        <v>752</v>
      </c>
      <c r="V38" s="1">
        <v>636</v>
      </c>
      <c r="W38" s="1">
        <v>759</v>
      </c>
    </row>
    <row r="39" spans="13:23" x14ac:dyDescent="0.15">
      <c r="M39" s="60" t="s">
        <v>461</v>
      </c>
      <c r="N39" s="63">
        <v>2094</v>
      </c>
      <c r="O39" s="63">
        <v>2031</v>
      </c>
      <c r="P39" s="65">
        <v>1769</v>
      </c>
      <c r="Q39" s="63">
        <v>2188</v>
      </c>
      <c r="R39" s="65">
        <v>2618</v>
      </c>
      <c r="S39" s="65">
        <v>1469</v>
      </c>
      <c r="T39" s="65">
        <v>1624</v>
      </c>
      <c r="U39" s="104">
        <v>1624</v>
      </c>
      <c r="V39" s="104">
        <v>1681</v>
      </c>
      <c r="W39" s="104">
        <v>4831</v>
      </c>
    </row>
    <row r="40" spans="13:23" x14ac:dyDescent="0.15">
      <c r="M40" s="64"/>
      <c r="N40" s="64"/>
      <c r="O40" s="64"/>
      <c r="P40" s="64" t="s">
        <v>1237</v>
      </c>
      <c r="Q40" s="64"/>
      <c r="R40" s="64"/>
      <c r="S40" s="64"/>
      <c r="T40" s="64"/>
      <c r="U40" s="64"/>
      <c r="V40" s="64"/>
      <c r="W40" s="64"/>
    </row>
    <row r="41" spans="13:23" x14ac:dyDescent="0.15">
      <c r="M41" s="64"/>
      <c r="N41" s="64"/>
      <c r="O41" s="60" t="s">
        <v>468</v>
      </c>
      <c r="P41" s="66">
        <f>AVERAGE(N38:W38)</f>
        <v>807.8</v>
      </c>
      <c r="Q41" s="64"/>
      <c r="R41" s="64"/>
      <c r="S41" s="64"/>
      <c r="T41" s="64"/>
      <c r="U41" s="64"/>
      <c r="V41" s="64"/>
      <c r="W41" s="64"/>
    </row>
    <row r="42" spans="13:23" x14ac:dyDescent="0.15">
      <c r="M42" s="64"/>
      <c r="N42" s="64"/>
      <c r="O42" s="60" t="s">
        <v>461</v>
      </c>
      <c r="P42" s="66">
        <f>AVERAGE(N39:W39)</f>
        <v>2192.9</v>
      </c>
      <c r="Q42" s="64"/>
      <c r="R42" s="64"/>
      <c r="S42" s="64"/>
      <c r="T42" s="64"/>
      <c r="U42" s="64"/>
      <c r="V42" s="64"/>
      <c r="W42" s="64"/>
    </row>
    <row r="46" spans="13:23" x14ac:dyDescent="0.15">
      <c r="S46">
        <v>759</v>
      </c>
    </row>
    <row r="47" spans="13:23" x14ac:dyDescent="0.15">
      <c r="S47" s="1">
        <v>4831</v>
      </c>
    </row>
    <row r="60" spans="13:13" ht="11.25" customHeight="1" x14ac:dyDescent="0.15">
      <c r="M60" s="5"/>
    </row>
    <row r="61" spans="13:13" x14ac:dyDescent="0.15">
      <c r="M61" s="2"/>
    </row>
    <row r="62" spans="13:13" x14ac:dyDescent="0.15">
      <c r="M62" s="2"/>
    </row>
  </sheetData>
  <mergeCells count="2">
    <mergeCell ref="A5:L9"/>
    <mergeCell ref="A1:L1"/>
  </mergeCells>
  <phoneticPr fontId="2"/>
  <pageMargins left="0.6692913385826772" right="0.59055118110236227" top="0.70866141732283472" bottom="0.70866141732283472" header="0.51181102362204722" footer="0.51181102362204722"/>
  <pageSetup paperSize="9" scale="95" firstPageNumber="48" orientation="portrait" useFirstPageNumber="1" r:id="rId1"/>
  <headerFooter alignWithMargins="0">
    <oddFooter>&amp;C-&amp;P -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00B0F0"/>
  </sheetPr>
  <dimension ref="A1:L35"/>
  <sheetViews>
    <sheetView view="pageBreakPreview" zoomScale="85" zoomScaleNormal="100" zoomScaleSheetLayoutView="85" workbookViewId="0">
      <selection activeCell="U8" sqref="U8"/>
    </sheetView>
  </sheetViews>
  <sheetFormatPr defaultRowHeight="12" x14ac:dyDescent="0.15"/>
  <cols>
    <col min="1" max="10" width="9.375" style="21" customWidth="1"/>
    <col min="11" max="11" width="2.125" style="21" customWidth="1"/>
    <col min="12" max="12" width="6" style="21" bestFit="1" customWidth="1"/>
    <col min="13" max="77" width="3.875" style="21" customWidth="1"/>
    <col min="78" max="16384" width="9" style="21"/>
  </cols>
  <sheetData>
    <row r="1" spans="1:12" ht="15.75" customHeight="1" x14ac:dyDescent="0.15"/>
    <row r="2" spans="1:12" ht="15.75" customHeight="1" thickBot="1" x14ac:dyDescent="0.2">
      <c r="L2" s="21" t="s">
        <v>1361</v>
      </c>
    </row>
    <row r="3" spans="1:12" s="35" customFormat="1" ht="25.5" customHeight="1" x14ac:dyDescent="0.15">
      <c r="A3" s="427" t="s">
        <v>1313</v>
      </c>
      <c r="B3" s="429"/>
      <c r="C3" s="429"/>
      <c r="D3" s="429"/>
      <c r="E3" s="429"/>
      <c r="F3" s="429" t="s">
        <v>1314</v>
      </c>
      <c r="G3" s="429"/>
      <c r="H3" s="429"/>
      <c r="I3" s="429"/>
      <c r="J3" s="426" t="s">
        <v>1497</v>
      </c>
    </row>
    <row r="4" spans="1:12" s="36" customFormat="1" ht="25.5" customHeight="1" x14ac:dyDescent="0.15">
      <c r="A4" s="226" t="s">
        <v>1311</v>
      </c>
      <c r="B4" s="227" t="s">
        <v>1246</v>
      </c>
      <c r="C4" s="227" t="s">
        <v>1247</v>
      </c>
      <c r="D4" s="227" t="s">
        <v>1248</v>
      </c>
      <c r="E4" s="227" t="s">
        <v>1249</v>
      </c>
      <c r="F4" s="227" t="s">
        <v>1312</v>
      </c>
      <c r="G4" s="227" t="s">
        <v>1258</v>
      </c>
      <c r="H4" s="227" t="s">
        <v>1259</v>
      </c>
      <c r="I4" s="227" t="s">
        <v>1260</v>
      </c>
      <c r="J4" s="425"/>
      <c r="K4" s="58"/>
    </row>
    <row r="5" spans="1:12" s="35" customFormat="1" ht="25.5" customHeight="1" thickBot="1" x14ac:dyDescent="0.2">
      <c r="A5" s="228">
        <f t="shared" ref="A5:J5" si="0">SUM(A6:A34)</f>
        <v>215</v>
      </c>
      <c r="B5" s="222">
        <f t="shared" si="0"/>
        <v>77</v>
      </c>
      <c r="C5" s="222">
        <f t="shared" si="0"/>
        <v>7</v>
      </c>
      <c r="D5" s="222">
        <f t="shared" si="0"/>
        <v>87</v>
      </c>
      <c r="E5" s="222">
        <f t="shared" si="0"/>
        <v>44</v>
      </c>
      <c r="F5" s="222">
        <f t="shared" si="0"/>
        <v>366</v>
      </c>
      <c r="G5" s="222">
        <f t="shared" si="0"/>
        <v>94</v>
      </c>
      <c r="H5" s="222">
        <f t="shared" si="0"/>
        <v>10</v>
      </c>
      <c r="I5" s="222">
        <f t="shared" si="0"/>
        <v>262</v>
      </c>
      <c r="J5" s="224">
        <f t="shared" si="0"/>
        <v>4688483</v>
      </c>
      <c r="K5" s="57"/>
    </row>
    <row r="6" spans="1:12" s="45" customFormat="1" ht="25.5" customHeight="1" thickTop="1" x14ac:dyDescent="0.15">
      <c r="A6" s="206">
        <v>4</v>
      </c>
      <c r="B6" s="207">
        <v>2</v>
      </c>
      <c r="C6" s="207">
        <v>1</v>
      </c>
      <c r="D6" s="207">
        <v>0</v>
      </c>
      <c r="E6" s="207">
        <v>1</v>
      </c>
      <c r="F6" s="207">
        <v>16</v>
      </c>
      <c r="G6" s="207">
        <v>6</v>
      </c>
      <c r="H6" s="207">
        <v>1</v>
      </c>
      <c r="I6" s="207">
        <v>9</v>
      </c>
      <c r="J6" s="208">
        <v>25233</v>
      </c>
      <c r="K6" s="21"/>
    </row>
    <row r="7" spans="1:12" s="45" customFormat="1" ht="25.5" customHeight="1" x14ac:dyDescent="0.15">
      <c r="A7" s="206">
        <v>10</v>
      </c>
      <c r="B7" s="207">
        <v>4</v>
      </c>
      <c r="C7" s="207">
        <v>0</v>
      </c>
      <c r="D7" s="207">
        <v>4</v>
      </c>
      <c r="E7" s="207">
        <v>2</v>
      </c>
      <c r="F7" s="207">
        <v>37</v>
      </c>
      <c r="G7" s="207">
        <v>12</v>
      </c>
      <c r="H7" s="207">
        <v>0</v>
      </c>
      <c r="I7" s="207">
        <v>25</v>
      </c>
      <c r="J7" s="208">
        <v>64398</v>
      </c>
      <c r="K7" s="35"/>
    </row>
    <row r="8" spans="1:12" s="45" customFormat="1" ht="25.5" customHeight="1" x14ac:dyDescent="0.15">
      <c r="A8" s="206">
        <v>0</v>
      </c>
      <c r="B8" s="207">
        <v>0</v>
      </c>
      <c r="C8" s="207">
        <v>0</v>
      </c>
      <c r="D8" s="207">
        <v>0</v>
      </c>
      <c r="E8" s="207">
        <v>0</v>
      </c>
      <c r="F8" s="207">
        <v>0</v>
      </c>
      <c r="G8" s="207">
        <v>0</v>
      </c>
      <c r="H8" s="207">
        <v>0</v>
      </c>
      <c r="I8" s="207">
        <v>0</v>
      </c>
      <c r="J8" s="208">
        <v>83</v>
      </c>
      <c r="K8" s="21"/>
    </row>
    <row r="9" spans="1:12" s="45" customFormat="1" ht="25.5" customHeight="1" x14ac:dyDescent="0.15">
      <c r="A9" s="206">
        <v>0</v>
      </c>
      <c r="B9" s="207">
        <v>0</v>
      </c>
      <c r="C9" s="207">
        <v>0</v>
      </c>
      <c r="D9" s="207">
        <v>0</v>
      </c>
      <c r="E9" s="207">
        <v>0</v>
      </c>
      <c r="F9" s="207">
        <v>2</v>
      </c>
      <c r="G9" s="207">
        <v>2</v>
      </c>
      <c r="H9" s="207">
        <v>0</v>
      </c>
      <c r="I9" s="207">
        <v>0</v>
      </c>
      <c r="J9" s="208">
        <v>2887</v>
      </c>
      <c r="K9" s="21"/>
    </row>
    <row r="10" spans="1:12" s="45" customFormat="1" ht="25.5" customHeight="1" x14ac:dyDescent="0.15">
      <c r="A10" s="206">
        <v>0</v>
      </c>
      <c r="B10" s="207">
        <v>0</v>
      </c>
      <c r="C10" s="207">
        <v>0</v>
      </c>
      <c r="D10" s="207">
        <v>0</v>
      </c>
      <c r="E10" s="207">
        <v>0</v>
      </c>
      <c r="F10" s="207">
        <v>0</v>
      </c>
      <c r="G10" s="207">
        <v>0</v>
      </c>
      <c r="H10" s="207">
        <v>0</v>
      </c>
      <c r="I10" s="207">
        <v>0</v>
      </c>
      <c r="J10" s="208">
        <v>0</v>
      </c>
      <c r="K10" s="21"/>
    </row>
    <row r="11" spans="1:12" s="45" customFormat="1" ht="25.5" customHeight="1" x14ac:dyDescent="0.15">
      <c r="A11" s="206">
        <v>11</v>
      </c>
      <c r="B11" s="207">
        <v>2</v>
      </c>
      <c r="C11" s="207">
        <v>1</v>
      </c>
      <c r="D11" s="207">
        <v>2</v>
      </c>
      <c r="E11" s="207">
        <v>6</v>
      </c>
      <c r="F11" s="207">
        <v>6</v>
      </c>
      <c r="G11" s="207">
        <v>1</v>
      </c>
      <c r="H11" s="207">
        <v>1</v>
      </c>
      <c r="I11" s="207">
        <v>4</v>
      </c>
      <c r="J11" s="208">
        <v>31859</v>
      </c>
      <c r="K11" s="21"/>
    </row>
    <row r="12" spans="1:12" s="45" customFormat="1" ht="25.5" customHeight="1" x14ac:dyDescent="0.15">
      <c r="A12" s="206">
        <v>10</v>
      </c>
      <c r="B12" s="207">
        <v>0</v>
      </c>
      <c r="C12" s="207">
        <v>0</v>
      </c>
      <c r="D12" s="207">
        <v>8</v>
      </c>
      <c r="E12" s="207">
        <v>2</v>
      </c>
      <c r="F12" s="207">
        <v>24</v>
      </c>
      <c r="G12" s="207">
        <v>10</v>
      </c>
      <c r="H12" s="207">
        <v>1</v>
      </c>
      <c r="I12" s="207">
        <v>13</v>
      </c>
      <c r="J12" s="208">
        <v>92304</v>
      </c>
      <c r="K12" s="21"/>
    </row>
    <row r="13" spans="1:12" s="45" customFormat="1" ht="25.5" customHeight="1" x14ac:dyDescent="0.15">
      <c r="A13" s="206">
        <v>6</v>
      </c>
      <c r="B13" s="207">
        <v>1</v>
      </c>
      <c r="C13" s="207">
        <v>1</v>
      </c>
      <c r="D13" s="207">
        <v>4</v>
      </c>
      <c r="E13" s="207">
        <v>0</v>
      </c>
      <c r="F13" s="207">
        <v>4</v>
      </c>
      <c r="G13" s="207">
        <v>3</v>
      </c>
      <c r="H13" s="207">
        <v>0</v>
      </c>
      <c r="I13" s="207">
        <v>1</v>
      </c>
      <c r="J13" s="208">
        <v>8757</v>
      </c>
      <c r="K13" s="21"/>
    </row>
    <row r="14" spans="1:12" s="45" customFormat="1" ht="25.5" customHeight="1" x14ac:dyDescent="0.15">
      <c r="A14" s="206">
        <v>1</v>
      </c>
      <c r="B14" s="207">
        <v>0</v>
      </c>
      <c r="C14" s="207">
        <v>0</v>
      </c>
      <c r="D14" s="207">
        <v>0</v>
      </c>
      <c r="E14" s="207">
        <v>1</v>
      </c>
      <c r="F14" s="207">
        <v>0</v>
      </c>
      <c r="G14" s="207">
        <v>0</v>
      </c>
      <c r="H14" s="207">
        <v>0</v>
      </c>
      <c r="I14" s="207">
        <v>0</v>
      </c>
      <c r="J14" s="208">
        <v>0</v>
      </c>
      <c r="K14" s="21"/>
    </row>
    <row r="15" spans="1:12" s="45" customFormat="1" ht="25.5" customHeight="1" x14ac:dyDescent="0.15">
      <c r="A15" s="206">
        <v>0</v>
      </c>
      <c r="B15" s="207">
        <v>0</v>
      </c>
      <c r="C15" s="207">
        <v>0</v>
      </c>
      <c r="D15" s="207">
        <v>0</v>
      </c>
      <c r="E15" s="207">
        <v>0</v>
      </c>
      <c r="F15" s="207">
        <v>5</v>
      </c>
      <c r="G15" s="207">
        <v>1</v>
      </c>
      <c r="H15" s="207">
        <v>0</v>
      </c>
      <c r="I15" s="207">
        <v>4</v>
      </c>
      <c r="J15" s="208">
        <v>2841</v>
      </c>
      <c r="K15" s="21"/>
    </row>
    <row r="16" spans="1:12" s="45" customFormat="1" ht="25.5" customHeight="1" x14ac:dyDescent="0.15">
      <c r="A16" s="206">
        <v>0</v>
      </c>
      <c r="B16" s="207">
        <v>0</v>
      </c>
      <c r="C16" s="207">
        <v>0</v>
      </c>
      <c r="D16" s="207">
        <v>0</v>
      </c>
      <c r="E16" s="207">
        <v>0</v>
      </c>
      <c r="F16" s="207">
        <v>1</v>
      </c>
      <c r="G16" s="207">
        <v>0</v>
      </c>
      <c r="H16" s="207">
        <v>0</v>
      </c>
      <c r="I16" s="207">
        <v>1</v>
      </c>
      <c r="J16" s="208">
        <v>7</v>
      </c>
      <c r="K16" s="21"/>
    </row>
    <row r="17" spans="1:11" s="45" customFormat="1" ht="25.5" customHeight="1" x14ac:dyDescent="0.15">
      <c r="A17" s="206">
        <v>8</v>
      </c>
      <c r="B17" s="207">
        <v>0</v>
      </c>
      <c r="C17" s="207">
        <v>0</v>
      </c>
      <c r="D17" s="207">
        <v>7</v>
      </c>
      <c r="E17" s="207">
        <v>1</v>
      </c>
      <c r="F17" s="207">
        <v>125</v>
      </c>
      <c r="G17" s="207">
        <v>0</v>
      </c>
      <c r="H17" s="207">
        <v>1</v>
      </c>
      <c r="I17" s="207">
        <v>124</v>
      </c>
      <c r="J17" s="208">
        <v>143791</v>
      </c>
      <c r="K17" s="21"/>
    </row>
    <row r="18" spans="1:11" s="35" customFormat="1" ht="25.5" customHeight="1" x14ac:dyDescent="0.15">
      <c r="A18" s="206">
        <v>21</v>
      </c>
      <c r="B18" s="207">
        <v>7</v>
      </c>
      <c r="C18" s="207">
        <v>1</v>
      </c>
      <c r="D18" s="207">
        <v>10</v>
      </c>
      <c r="E18" s="207">
        <v>3</v>
      </c>
      <c r="F18" s="207">
        <v>14</v>
      </c>
      <c r="G18" s="207">
        <v>7</v>
      </c>
      <c r="H18" s="207">
        <v>0</v>
      </c>
      <c r="I18" s="207">
        <v>7</v>
      </c>
      <c r="J18" s="208">
        <v>165727</v>
      </c>
      <c r="K18" s="21"/>
    </row>
    <row r="19" spans="1:11" s="35" customFormat="1" ht="25.5" customHeight="1" x14ac:dyDescent="0.15">
      <c r="A19" s="206">
        <v>6</v>
      </c>
      <c r="B19" s="207">
        <v>3</v>
      </c>
      <c r="C19" s="207">
        <v>0</v>
      </c>
      <c r="D19" s="207">
        <v>2</v>
      </c>
      <c r="E19" s="207">
        <v>1</v>
      </c>
      <c r="F19" s="207">
        <v>11</v>
      </c>
      <c r="G19" s="207">
        <v>4</v>
      </c>
      <c r="H19" s="207">
        <v>0</v>
      </c>
      <c r="I19" s="207">
        <v>7</v>
      </c>
      <c r="J19" s="208">
        <v>154602</v>
      </c>
      <c r="K19" s="21"/>
    </row>
    <row r="20" spans="1:11" s="35" customFormat="1" ht="25.5" customHeight="1" x14ac:dyDescent="0.15">
      <c r="A20" s="206">
        <v>0</v>
      </c>
      <c r="B20" s="207">
        <v>0</v>
      </c>
      <c r="C20" s="207">
        <v>0</v>
      </c>
      <c r="D20" s="207">
        <v>0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08">
        <v>0</v>
      </c>
      <c r="K20" s="21"/>
    </row>
    <row r="21" spans="1:11" s="35" customFormat="1" ht="25.5" customHeight="1" x14ac:dyDescent="0.15">
      <c r="A21" s="206">
        <v>21</v>
      </c>
      <c r="B21" s="207">
        <v>7</v>
      </c>
      <c r="C21" s="207">
        <v>0</v>
      </c>
      <c r="D21" s="207">
        <v>6</v>
      </c>
      <c r="E21" s="207">
        <v>8</v>
      </c>
      <c r="F21" s="207">
        <v>19</v>
      </c>
      <c r="G21" s="207">
        <v>6</v>
      </c>
      <c r="H21" s="207">
        <v>1</v>
      </c>
      <c r="I21" s="207">
        <v>12</v>
      </c>
      <c r="J21" s="208">
        <v>79898</v>
      </c>
      <c r="K21" s="21"/>
    </row>
    <row r="22" spans="1:11" s="35" customFormat="1" ht="25.5" customHeight="1" x14ac:dyDescent="0.15">
      <c r="A22" s="206">
        <v>0</v>
      </c>
      <c r="B22" s="207">
        <v>0</v>
      </c>
      <c r="C22" s="207">
        <v>0</v>
      </c>
      <c r="D22" s="207">
        <v>0</v>
      </c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08">
        <v>266</v>
      </c>
      <c r="K22" s="21"/>
    </row>
    <row r="23" spans="1:11" s="35" customFormat="1" ht="25.5" customHeight="1" x14ac:dyDescent="0.15">
      <c r="A23" s="206">
        <v>0</v>
      </c>
      <c r="B23" s="207">
        <v>0</v>
      </c>
      <c r="C23" s="207">
        <v>0</v>
      </c>
      <c r="D23" s="207">
        <v>0</v>
      </c>
      <c r="E23" s="207">
        <v>0</v>
      </c>
      <c r="F23" s="207">
        <v>0</v>
      </c>
      <c r="G23" s="207">
        <v>0</v>
      </c>
      <c r="H23" s="207">
        <v>0</v>
      </c>
      <c r="I23" s="207">
        <v>0</v>
      </c>
      <c r="J23" s="208">
        <v>0</v>
      </c>
      <c r="K23" s="21"/>
    </row>
    <row r="24" spans="1:11" s="35" customFormat="1" ht="25.5" customHeight="1" x14ac:dyDescent="0.15">
      <c r="A24" s="206">
        <v>12</v>
      </c>
      <c r="B24" s="207">
        <v>10</v>
      </c>
      <c r="C24" s="207">
        <v>0</v>
      </c>
      <c r="D24" s="207">
        <v>1</v>
      </c>
      <c r="E24" s="207">
        <v>1</v>
      </c>
      <c r="F24" s="207">
        <v>3</v>
      </c>
      <c r="G24" s="207">
        <v>0</v>
      </c>
      <c r="H24" s="207">
        <v>0</v>
      </c>
      <c r="I24" s="207">
        <v>3</v>
      </c>
      <c r="J24" s="208">
        <v>23377</v>
      </c>
      <c r="K24" s="21"/>
    </row>
    <row r="25" spans="1:11" s="35" customFormat="1" ht="25.5" customHeight="1" x14ac:dyDescent="0.15">
      <c r="A25" s="206">
        <v>1</v>
      </c>
      <c r="B25" s="207">
        <v>0</v>
      </c>
      <c r="C25" s="207">
        <v>0</v>
      </c>
      <c r="D25" s="207">
        <v>1</v>
      </c>
      <c r="E25" s="207">
        <v>0</v>
      </c>
      <c r="F25" s="207">
        <v>0</v>
      </c>
      <c r="G25" s="207">
        <v>0</v>
      </c>
      <c r="H25" s="207">
        <v>0</v>
      </c>
      <c r="I25" s="207">
        <v>0</v>
      </c>
      <c r="J25" s="208">
        <v>1057</v>
      </c>
      <c r="K25" s="21"/>
    </row>
    <row r="26" spans="1:11" s="35" customFormat="1" ht="25.5" customHeight="1" x14ac:dyDescent="0.15">
      <c r="A26" s="206">
        <v>3</v>
      </c>
      <c r="B26" s="207">
        <v>1</v>
      </c>
      <c r="C26" s="207">
        <v>0</v>
      </c>
      <c r="D26" s="207">
        <v>1</v>
      </c>
      <c r="E26" s="207">
        <v>1</v>
      </c>
      <c r="F26" s="207">
        <v>8</v>
      </c>
      <c r="G26" s="207">
        <v>4</v>
      </c>
      <c r="H26" s="207">
        <v>1</v>
      </c>
      <c r="I26" s="207">
        <v>3</v>
      </c>
      <c r="J26" s="208">
        <v>18074</v>
      </c>
      <c r="K26" s="21"/>
    </row>
    <row r="27" spans="1:11" s="35" customFormat="1" ht="25.5" customHeight="1" x14ac:dyDescent="0.15">
      <c r="A27" s="206">
        <v>0</v>
      </c>
      <c r="B27" s="207">
        <v>0</v>
      </c>
      <c r="C27" s="207">
        <v>0</v>
      </c>
      <c r="D27" s="207">
        <v>0</v>
      </c>
      <c r="E27" s="207">
        <v>0</v>
      </c>
      <c r="F27" s="207">
        <v>0</v>
      </c>
      <c r="G27" s="207">
        <v>0</v>
      </c>
      <c r="H27" s="207">
        <v>0</v>
      </c>
      <c r="I27" s="207">
        <v>0</v>
      </c>
      <c r="J27" s="208">
        <v>0</v>
      </c>
      <c r="K27" s="21"/>
    </row>
    <row r="28" spans="1:11" s="35" customFormat="1" ht="25.5" customHeight="1" x14ac:dyDescent="0.15">
      <c r="A28" s="206">
        <v>1</v>
      </c>
      <c r="B28" s="207">
        <v>0</v>
      </c>
      <c r="C28" s="207">
        <v>0</v>
      </c>
      <c r="D28" s="207">
        <v>0</v>
      </c>
      <c r="E28" s="207">
        <v>1</v>
      </c>
      <c r="F28" s="207">
        <v>0</v>
      </c>
      <c r="G28" s="207">
        <v>0</v>
      </c>
      <c r="H28" s="207">
        <v>0</v>
      </c>
      <c r="I28" s="207">
        <v>0</v>
      </c>
      <c r="J28" s="208">
        <v>449</v>
      </c>
      <c r="K28" s="21"/>
    </row>
    <row r="29" spans="1:11" s="35" customFormat="1" ht="25.5" customHeight="1" x14ac:dyDescent="0.15">
      <c r="A29" s="206">
        <v>5</v>
      </c>
      <c r="B29" s="207">
        <v>1</v>
      </c>
      <c r="C29" s="207">
        <v>0</v>
      </c>
      <c r="D29" s="207">
        <v>4</v>
      </c>
      <c r="E29" s="207">
        <v>0</v>
      </c>
      <c r="F29" s="207">
        <v>6</v>
      </c>
      <c r="G29" s="207">
        <v>3</v>
      </c>
      <c r="H29" s="207">
        <v>1</v>
      </c>
      <c r="I29" s="207">
        <v>2</v>
      </c>
      <c r="J29" s="208">
        <v>17303</v>
      </c>
      <c r="K29" s="21"/>
    </row>
    <row r="30" spans="1:11" s="35" customFormat="1" ht="25.5" customHeight="1" x14ac:dyDescent="0.15">
      <c r="A30" s="206">
        <v>6</v>
      </c>
      <c r="B30" s="207">
        <v>1</v>
      </c>
      <c r="C30" s="207">
        <v>1</v>
      </c>
      <c r="D30" s="207">
        <v>2</v>
      </c>
      <c r="E30" s="207">
        <v>2</v>
      </c>
      <c r="F30" s="207">
        <v>7</v>
      </c>
      <c r="G30" s="207">
        <v>2</v>
      </c>
      <c r="H30" s="207">
        <v>2</v>
      </c>
      <c r="I30" s="207">
        <v>3</v>
      </c>
      <c r="J30" s="208">
        <v>35366</v>
      </c>
      <c r="K30" s="21"/>
    </row>
    <row r="31" spans="1:11" s="35" customFormat="1" ht="25.5" customHeight="1" x14ac:dyDescent="0.15">
      <c r="A31" s="206">
        <v>6</v>
      </c>
      <c r="B31" s="207">
        <v>5</v>
      </c>
      <c r="C31" s="207">
        <v>0</v>
      </c>
      <c r="D31" s="207">
        <v>1</v>
      </c>
      <c r="E31" s="207">
        <v>0</v>
      </c>
      <c r="F31" s="207">
        <v>2</v>
      </c>
      <c r="G31" s="207">
        <v>2</v>
      </c>
      <c r="H31" s="207">
        <v>0</v>
      </c>
      <c r="I31" s="207">
        <v>0</v>
      </c>
      <c r="J31" s="208">
        <v>15898</v>
      </c>
      <c r="K31" s="21"/>
    </row>
    <row r="32" spans="1:11" s="35" customFormat="1" ht="25.5" customHeight="1" x14ac:dyDescent="0.15">
      <c r="A32" s="206">
        <v>0</v>
      </c>
      <c r="B32" s="207">
        <v>0</v>
      </c>
      <c r="C32" s="207">
        <v>0</v>
      </c>
      <c r="D32" s="207">
        <v>0</v>
      </c>
      <c r="E32" s="207">
        <v>0</v>
      </c>
      <c r="F32" s="207">
        <v>0</v>
      </c>
      <c r="G32" s="207">
        <v>0</v>
      </c>
      <c r="H32" s="207">
        <v>0</v>
      </c>
      <c r="I32" s="207">
        <v>0</v>
      </c>
      <c r="J32" s="208">
        <v>0</v>
      </c>
      <c r="K32" s="21"/>
    </row>
    <row r="33" spans="1:11" s="35" customFormat="1" ht="25.5" customHeight="1" x14ac:dyDescent="0.15">
      <c r="A33" s="206">
        <v>31</v>
      </c>
      <c r="B33" s="207">
        <v>10</v>
      </c>
      <c r="C33" s="207">
        <v>0</v>
      </c>
      <c r="D33" s="207">
        <v>11</v>
      </c>
      <c r="E33" s="207">
        <v>10</v>
      </c>
      <c r="F33" s="207">
        <v>33</v>
      </c>
      <c r="G33" s="207">
        <v>8</v>
      </c>
      <c r="H33" s="207">
        <v>0</v>
      </c>
      <c r="I33" s="207">
        <v>25</v>
      </c>
      <c r="J33" s="208">
        <v>2741395</v>
      </c>
      <c r="K33" s="21"/>
    </row>
    <row r="34" spans="1:11" s="35" customFormat="1" ht="25.5" customHeight="1" thickBot="1" x14ac:dyDescent="0.2">
      <c r="A34" s="212">
        <v>52</v>
      </c>
      <c r="B34" s="213">
        <v>23</v>
      </c>
      <c r="C34" s="213">
        <v>2</v>
      </c>
      <c r="D34" s="213">
        <v>23</v>
      </c>
      <c r="E34" s="213">
        <v>4</v>
      </c>
      <c r="F34" s="213">
        <v>43</v>
      </c>
      <c r="G34" s="213">
        <v>23</v>
      </c>
      <c r="H34" s="213">
        <v>1</v>
      </c>
      <c r="I34" s="213">
        <v>19</v>
      </c>
      <c r="J34" s="214">
        <v>1062911</v>
      </c>
      <c r="K34" s="21"/>
    </row>
    <row r="35" spans="1:11" s="35" customFormat="1" ht="13.5" x14ac:dyDescent="0.15">
      <c r="J35" s="59"/>
      <c r="K35" s="21"/>
    </row>
  </sheetData>
  <mergeCells count="3">
    <mergeCell ref="J3:J4"/>
    <mergeCell ref="A3:E3"/>
    <mergeCell ref="F3:I3"/>
  </mergeCells>
  <phoneticPr fontId="2"/>
  <pageMargins left="0.6692913385826772" right="0.39370078740157483" top="0.70866141732283472" bottom="0.70866141732283472" header="0.51181102362204722" footer="0.51181102362204722"/>
  <pageSetup paperSize="9" scale="96" firstPageNumber="66" orientation="portrait" useFirstPageNumber="1" r:id="rId1"/>
  <headerFooter scaleWithDoc="0">
    <oddFooter>&amp;C－&amp;P－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00B0F0"/>
  </sheetPr>
  <dimension ref="A1:S60"/>
  <sheetViews>
    <sheetView view="pageBreakPreview" zoomScale="115" zoomScaleNormal="100" zoomScaleSheetLayoutView="100" workbookViewId="0">
      <selection activeCell="V4" sqref="V4"/>
    </sheetView>
  </sheetViews>
  <sheetFormatPr defaultRowHeight="12" x14ac:dyDescent="0.15"/>
  <cols>
    <col min="1" max="2" width="3.875" style="21" customWidth="1"/>
    <col min="3" max="3" width="2.875" style="21" customWidth="1"/>
    <col min="4" max="5" width="11.875" style="21" customWidth="1"/>
    <col min="6" max="8" width="3.875" style="21" customWidth="1"/>
    <col min="9" max="9" width="5" style="21" customWidth="1"/>
    <col min="10" max="12" width="3.875" style="21" customWidth="1"/>
    <col min="13" max="14" width="6" style="21" customWidth="1"/>
    <col min="15" max="79" width="3.875" style="21" customWidth="1"/>
    <col min="80" max="16384" width="9" style="21"/>
  </cols>
  <sheetData>
    <row r="1" spans="1:19" ht="13.5" x14ac:dyDescent="0.15">
      <c r="A1" s="7" t="s">
        <v>577</v>
      </c>
    </row>
    <row r="2" spans="1:19" ht="12" customHeight="1" x14ac:dyDescent="0.15">
      <c r="A2" s="435" t="s">
        <v>718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Q2" s="435"/>
      <c r="R2" s="435"/>
      <c r="S2" s="435"/>
    </row>
    <row r="3" spans="1:19" ht="12" customHeight="1" x14ac:dyDescent="0.15">
      <c r="A3" s="435"/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</row>
    <row r="4" spans="1:19" ht="12" customHeight="1" x14ac:dyDescent="0.15">
      <c r="A4" s="435"/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</row>
    <row r="5" spans="1:19" ht="12" customHeight="1" x14ac:dyDescent="0.15">
      <c r="A5" s="79"/>
      <c r="B5" s="79"/>
      <c r="C5" s="79"/>
      <c r="D5" s="79"/>
      <c r="E5" s="79"/>
      <c r="F5" s="79"/>
      <c r="G5" s="79"/>
      <c r="H5" s="436" t="s">
        <v>578</v>
      </c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</row>
    <row r="6" spans="1:19" ht="12.75" thickBot="1" x14ac:dyDescent="0.2">
      <c r="A6" s="80"/>
      <c r="B6" s="80"/>
      <c r="C6" s="80"/>
      <c r="D6" s="80"/>
      <c r="E6" s="80"/>
      <c r="F6" s="80"/>
      <c r="G6" s="80"/>
      <c r="H6" s="437"/>
      <c r="I6" s="437"/>
      <c r="J6" s="437"/>
      <c r="K6" s="437"/>
      <c r="L6" s="437"/>
      <c r="M6" s="437"/>
      <c r="N6" s="437"/>
      <c r="O6" s="437"/>
      <c r="P6" s="437"/>
      <c r="Q6" s="437"/>
      <c r="R6" s="437"/>
      <c r="S6" s="437"/>
    </row>
    <row r="7" spans="1:19" s="22" customFormat="1" ht="13.5" customHeight="1" x14ac:dyDescent="0.15">
      <c r="A7" s="459" t="s">
        <v>571</v>
      </c>
      <c r="B7" s="439"/>
      <c r="C7" s="440"/>
      <c r="D7" s="438" t="s">
        <v>572</v>
      </c>
      <c r="E7" s="440"/>
      <c r="F7" s="438" t="s">
        <v>573</v>
      </c>
      <c r="G7" s="439"/>
      <c r="H7" s="440"/>
      <c r="I7" s="444" t="s">
        <v>541</v>
      </c>
      <c r="J7" s="438" t="s">
        <v>461</v>
      </c>
      <c r="K7" s="439"/>
      <c r="L7" s="440"/>
      <c r="M7" s="444" t="s">
        <v>574</v>
      </c>
      <c r="N7" s="448" t="s">
        <v>575</v>
      </c>
      <c r="O7" s="438" t="s">
        <v>576</v>
      </c>
      <c r="P7" s="439"/>
      <c r="Q7" s="439"/>
      <c r="R7" s="439"/>
      <c r="S7" s="446"/>
    </row>
    <row r="8" spans="1:19" s="22" customFormat="1" ht="13.5" customHeight="1" x14ac:dyDescent="0.15">
      <c r="A8" s="460"/>
      <c r="B8" s="442"/>
      <c r="C8" s="443"/>
      <c r="D8" s="441"/>
      <c r="E8" s="443"/>
      <c r="F8" s="441"/>
      <c r="G8" s="442"/>
      <c r="H8" s="443"/>
      <c r="I8" s="445"/>
      <c r="J8" s="441"/>
      <c r="K8" s="442"/>
      <c r="L8" s="443"/>
      <c r="M8" s="445"/>
      <c r="N8" s="449"/>
      <c r="O8" s="441"/>
      <c r="P8" s="442"/>
      <c r="Q8" s="442"/>
      <c r="R8" s="442"/>
      <c r="S8" s="447"/>
    </row>
    <row r="9" spans="1:19" ht="13.5" customHeight="1" x14ac:dyDescent="0.15">
      <c r="A9" s="453" t="s">
        <v>579</v>
      </c>
      <c r="B9" s="454"/>
      <c r="C9" s="455"/>
      <c r="D9" s="81" t="s">
        <v>580</v>
      </c>
      <c r="E9" s="82"/>
      <c r="F9" s="450">
        <v>10180</v>
      </c>
      <c r="G9" s="450"/>
      <c r="H9" s="450"/>
      <c r="I9" s="450">
        <v>194</v>
      </c>
      <c r="J9" s="450">
        <v>240000</v>
      </c>
      <c r="K9" s="450"/>
      <c r="L9" s="450"/>
      <c r="M9" s="450" t="s">
        <v>581</v>
      </c>
      <c r="N9" s="450" t="s">
        <v>1430</v>
      </c>
      <c r="O9" s="451" t="s">
        <v>582</v>
      </c>
      <c r="P9" s="451"/>
      <c r="Q9" s="451"/>
      <c r="R9" s="451"/>
      <c r="S9" s="452"/>
    </row>
    <row r="10" spans="1:19" ht="13.5" customHeight="1" x14ac:dyDescent="0.15">
      <c r="A10" s="456"/>
      <c r="B10" s="457"/>
      <c r="C10" s="458"/>
      <c r="D10" s="83"/>
      <c r="E10" s="84" t="s">
        <v>583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53" t="s">
        <v>584</v>
      </c>
      <c r="B11" s="454"/>
      <c r="C11" s="455"/>
      <c r="D11" s="81" t="s">
        <v>585</v>
      </c>
      <c r="E11" s="82"/>
      <c r="F11" s="450">
        <v>13899</v>
      </c>
      <c r="G11" s="450"/>
      <c r="H11" s="450"/>
      <c r="I11" s="450">
        <v>81</v>
      </c>
      <c r="J11" s="450">
        <v>140000</v>
      </c>
      <c r="K11" s="450"/>
      <c r="L11" s="450"/>
      <c r="M11" s="450" t="s">
        <v>586</v>
      </c>
      <c r="N11" s="450" t="s">
        <v>586</v>
      </c>
      <c r="O11" s="451" t="s">
        <v>587</v>
      </c>
      <c r="P11" s="451"/>
      <c r="Q11" s="451"/>
      <c r="R11" s="451"/>
      <c r="S11" s="452"/>
    </row>
    <row r="12" spans="1:19" ht="13.5" customHeight="1" x14ac:dyDescent="0.15">
      <c r="A12" s="456"/>
      <c r="B12" s="457"/>
      <c r="C12" s="458"/>
      <c r="D12" s="83"/>
      <c r="E12" s="84" t="s">
        <v>588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 t="s">
        <v>155</v>
      </c>
      <c r="B13" s="462"/>
      <c r="C13" s="462"/>
      <c r="D13" s="85" t="s">
        <v>589</v>
      </c>
      <c r="E13" s="86"/>
      <c r="F13" s="450">
        <v>7584</v>
      </c>
      <c r="G13" s="450"/>
      <c r="H13" s="450"/>
      <c r="I13" s="450" t="s">
        <v>501</v>
      </c>
      <c r="J13" s="450">
        <v>66</v>
      </c>
      <c r="K13" s="450"/>
      <c r="L13" s="450"/>
      <c r="M13" s="450" t="s">
        <v>590</v>
      </c>
      <c r="N13" s="450" t="s">
        <v>590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/>
      <c r="E14" s="88"/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 t="s">
        <v>591</v>
      </c>
      <c r="B15" s="462"/>
      <c r="C15" s="462"/>
      <c r="D15" s="85" t="s">
        <v>592</v>
      </c>
      <c r="E15" s="86"/>
      <c r="F15" s="450">
        <v>1529</v>
      </c>
      <c r="G15" s="450"/>
      <c r="H15" s="450"/>
      <c r="I15" s="450" t="s">
        <v>593</v>
      </c>
      <c r="J15" s="450">
        <v>31200</v>
      </c>
      <c r="K15" s="450"/>
      <c r="L15" s="450"/>
      <c r="M15" s="450" t="s">
        <v>593</v>
      </c>
      <c r="N15" s="450" t="s">
        <v>593</v>
      </c>
      <c r="O15" s="451" t="s">
        <v>594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 t="s">
        <v>595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 t="s">
        <v>596</v>
      </c>
      <c r="B17" s="462"/>
      <c r="C17" s="462"/>
      <c r="D17" s="85" t="s">
        <v>597</v>
      </c>
      <c r="E17" s="86"/>
      <c r="F17" s="450">
        <v>3178</v>
      </c>
      <c r="G17" s="450"/>
      <c r="H17" s="450"/>
      <c r="I17" s="450" t="s">
        <v>598</v>
      </c>
      <c r="J17" s="450">
        <v>96000</v>
      </c>
      <c r="K17" s="450"/>
      <c r="L17" s="450"/>
      <c r="M17" s="450" t="s">
        <v>598</v>
      </c>
      <c r="N17" s="450" t="s">
        <v>598</v>
      </c>
      <c r="O17" s="451" t="s">
        <v>599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463" t="s">
        <v>600</v>
      </c>
      <c r="E18" s="464"/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 t="s">
        <v>363</v>
      </c>
      <c r="B19" s="462"/>
      <c r="C19" s="462"/>
      <c r="D19" s="85" t="s">
        <v>601</v>
      </c>
      <c r="E19" s="86"/>
      <c r="F19" s="450">
        <v>1440</v>
      </c>
      <c r="G19" s="450"/>
      <c r="H19" s="450"/>
      <c r="I19" s="450" t="s">
        <v>602</v>
      </c>
      <c r="J19" s="450">
        <v>6396</v>
      </c>
      <c r="K19" s="450"/>
      <c r="L19" s="450"/>
      <c r="M19" s="450" t="s">
        <v>602</v>
      </c>
      <c r="N19" s="450" t="s">
        <v>602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 t="s">
        <v>603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604</v>
      </c>
      <c r="B21" s="462"/>
      <c r="C21" s="462"/>
      <c r="D21" s="85" t="s">
        <v>605</v>
      </c>
      <c r="E21" s="86"/>
      <c r="F21" s="450">
        <v>3588</v>
      </c>
      <c r="G21" s="450"/>
      <c r="H21" s="450"/>
      <c r="I21" s="450">
        <v>18</v>
      </c>
      <c r="J21" s="450">
        <v>31310</v>
      </c>
      <c r="K21" s="450"/>
      <c r="L21" s="450"/>
      <c r="M21" s="450" t="s">
        <v>606</v>
      </c>
      <c r="N21" s="450" t="s">
        <v>606</v>
      </c>
      <c r="O21" s="451" t="s">
        <v>566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84" t="s">
        <v>607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608</v>
      </c>
      <c r="B23" s="462"/>
      <c r="C23" s="462"/>
      <c r="D23" s="85" t="s">
        <v>609</v>
      </c>
      <c r="E23" s="89"/>
      <c r="F23" s="450">
        <v>1013</v>
      </c>
      <c r="G23" s="450"/>
      <c r="H23" s="450"/>
      <c r="I23" s="450">
        <v>4</v>
      </c>
      <c r="J23" s="450">
        <v>28855</v>
      </c>
      <c r="K23" s="450"/>
      <c r="L23" s="450"/>
      <c r="M23" s="450" t="s">
        <v>610</v>
      </c>
      <c r="N23" s="450" t="s">
        <v>610</v>
      </c>
      <c r="O23" s="451" t="s">
        <v>611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84" t="s">
        <v>583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 t="s">
        <v>612</v>
      </c>
      <c r="B25" s="462"/>
      <c r="C25" s="462"/>
      <c r="D25" s="85" t="s">
        <v>613</v>
      </c>
      <c r="E25" s="86"/>
      <c r="F25" s="450">
        <v>2320</v>
      </c>
      <c r="G25" s="450"/>
      <c r="H25" s="450"/>
      <c r="I25" s="450">
        <v>31</v>
      </c>
      <c r="J25" s="450">
        <v>13490</v>
      </c>
      <c r="K25" s="450"/>
      <c r="L25" s="450"/>
      <c r="M25" s="450" t="s">
        <v>614</v>
      </c>
      <c r="N25" s="450" t="s">
        <v>614</v>
      </c>
      <c r="O25" s="451" t="s">
        <v>566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615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>
        <v>18972</v>
      </c>
      <c r="B27" s="462"/>
      <c r="C27" s="462"/>
      <c r="D27" s="85" t="s">
        <v>616</v>
      </c>
      <c r="E27" s="86"/>
      <c r="F27" s="450">
        <v>2823</v>
      </c>
      <c r="G27" s="450"/>
      <c r="H27" s="450"/>
      <c r="I27" s="450">
        <v>28</v>
      </c>
      <c r="J27" s="450">
        <v>24762</v>
      </c>
      <c r="K27" s="450"/>
      <c r="L27" s="450"/>
      <c r="M27" s="450" t="s">
        <v>617</v>
      </c>
      <c r="N27" s="450" t="s">
        <v>617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583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>
        <v>18979</v>
      </c>
      <c r="B29" s="462"/>
      <c r="C29" s="462"/>
      <c r="D29" s="85" t="s">
        <v>618</v>
      </c>
      <c r="E29" s="89"/>
      <c r="F29" s="450">
        <v>2476</v>
      </c>
      <c r="G29" s="450"/>
      <c r="H29" s="450"/>
      <c r="I29" s="450">
        <v>9</v>
      </c>
      <c r="J29" s="450">
        <v>45820</v>
      </c>
      <c r="K29" s="450"/>
      <c r="L29" s="450"/>
      <c r="M29" s="450" t="s">
        <v>619</v>
      </c>
      <c r="N29" s="450" t="s">
        <v>619</v>
      </c>
      <c r="O29" s="451" t="s">
        <v>620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84" t="s">
        <v>621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>
        <v>18992</v>
      </c>
      <c r="B31" s="462"/>
      <c r="C31" s="462"/>
      <c r="D31" s="85" t="s">
        <v>622</v>
      </c>
      <c r="E31" s="89"/>
      <c r="F31" s="450">
        <v>1102</v>
      </c>
      <c r="G31" s="450"/>
      <c r="H31" s="450"/>
      <c r="I31" s="450">
        <v>1</v>
      </c>
      <c r="J31" s="450">
        <v>20000</v>
      </c>
      <c r="K31" s="450"/>
      <c r="L31" s="450"/>
      <c r="M31" s="450" t="s">
        <v>617</v>
      </c>
      <c r="N31" s="450" t="s">
        <v>617</v>
      </c>
      <c r="O31" s="451" t="s">
        <v>623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624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625</v>
      </c>
      <c r="B33" s="462"/>
      <c r="C33" s="462"/>
      <c r="D33" s="85" t="s">
        <v>626</v>
      </c>
      <c r="E33" s="89"/>
      <c r="F33" s="450">
        <v>960</v>
      </c>
      <c r="G33" s="450"/>
      <c r="H33" s="450"/>
      <c r="I33" s="450">
        <v>11</v>
      </c>
      <c r="J33" s="450">
        <v>7796</v>
      </c>
      <c r="K33" s="450"/>
      <c r="L33" s="450"/>
      <c r="M33" s="450" t="s">
        <v>610</v>
      </c>
      <c r="N33" s="450" t="s">
        <v>610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 t="s">
        <v>627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628</v>
      </c>
      <c r="B35" s="462"/>
      <c r="C35" s="462"/>
      <c r="D35" s="85" t="s">
        <v>629</v>
      </c>
      <c r="E35" s="89"/>
      <c r="F35" s="450">
        <v>1546</v>
      </c>
      <c r="G35" s="450"/>
      <c r="H35" s="450"/>
      <c r="I35" s="450">
        <v>1</v>
      </c>
      <c r="J35" s="450">
        <v>9000</v>
      </c>
      <c r="K35" s="450"/>
      <c r="L35" s="450"/>
      <c r="M35" s="450" t="s">
        <v>630</v>
      </c>
      <c r="N35" s="450" t="s">
        <v>630</v>
      </c>
      <c r="O35" s="451" t="s">
        <v>611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 t="s">
        <v>631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632</v>
      </c>
      <c r="B37" s="462"/>
      <c r="C37" s="462"/>
      <c r="D37" s="85" t="s">
        <v>633</v>
      </c>
      <c r="E37" s="89"/>
      <c r="F37" s="450">
        <v>3641</v>
      </c>
      <c r="G37" s="450"/>
      <c r="H37" s="450"/>
      <c r="I37" s="450">
        <v>9</v>
      </c>
      <c r="J37" s="450">
        <v>50000</v>
      </c>
      <c r="K37" s="450"/>
      <c r="L37" s="450"/>
      <c r="M37" s="450" t="s">
        <v>598</v>
      </c>
      <c r="N37" s="450" t="s">
        <v>598</v>
      </c>
      <c r="O37" s="451" t="s">
        <v>599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84" t="s">
        <v>634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 t="s">
        <v>635</v>
      </c>
      <c r="B39" s="462"/>
      <c r="C39" s="462"/>
      <c r="D39" s="85" t="s">
        <v>636</v>
      </c>
      <c r="E39" s="89"/>
      <c r="F39" s="450">
        <v>1417</v>
      </c>
      <c r="G39" s="450"/>
      <c r="H39" s="450"/>
      <c r="I39" s="450">
        <v>18</v>
      </c>
      <c r="J39" s="450">
        <v>60000</v>
      </c>
      <c r="K39" s="450"/>
      <c r="L39" s="450"/>
      <c r="M39" s="450" t="s">
        <v>637</v>
      </c>
      <c r="N39" s="450" t="s">
        <v>637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84" t="s">
        <v>638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>
        <v>19316</v>
      </c>
      <c r="B41" s="462"/>
      <c r="C41" s="462"/>
      <c r="D41" s="85" t="s">
        <v>639</v>
      </c>
      <c r="E41" s="89"/>
      <c r="F41" s="450">
        <v>834</v>
      </c>
      <c r="G41" s="450"/>
      <c r="H41" s="450"/>
      <c r="I41" s="450">
        <v>16</v>
      </c>
      <c r="J41" s="450">
        <v>12000</v>
      </c>
      <c r="K41" s="450"/>
      <c r="L41" s="450"/>
      <c r="M41" s="450" t="s">
        <v>640</v>
      </c>
      <c r="N41" s="450" t="s">
        <v>640</v>
      </c>
      <c r="O41" s="451" t="s">
        <v>641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 t="s">
        <v>642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>
        <v>19347</v>
      </c>
      <c r="B43" s="462"/>
      <c r="C43" s="462"/>
      <c r="D43" s="85" t="s">
        <v>643</v>
      </c>
      <c r="E43" s="89"/>
      <c r="F43" s="450">
        <v>734</v>
      </c>
      <c r="G43" s="450"/>
      <c r="H43" s="450"/>
      <c r="I43" s="450">
        <v>11</v>
      </c>
      <c r="J43" s="450">
        <v>11700</v>
      </c>
      <c r="K43" s="450"/>
      <c r="L43" s="450"/>
      <c r="M43" s="450" t="s">
        <v>644</v>
      </c>
      <c r="N43" s="450" t="s">
        <v>644</v>
      </c>
      <c r="O43" s="451" t="s">
        <v>645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84" t="s">
        <v>646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 t="s">
        <v>647</v>
      </c>
      <c r="B45" s="462"/>
      <c r="C45" s="462"/>
      <c r="D45" s="85" t="s">
        <v>648</v>
      </c>
      <c r="E45" s="89"/>
      <c r="F45" s="450">
        <v>1933</v>
      </c>
      <c r="G45" s="450"/>
      <c r="H45" s="450"/>
      <c r="I45" s="450">
        <v>1</v>
      </c>
      <c r="J45" s="450">
        <v>6260</v>
      </c>
      <c r="K45" s="450"/>
      <c r="L45" s="450"/>
      <c r="M45" s="450" t="s">
        <v>649</v>
      </c>
      <c r="N45" s="450" t="s">
        <v>649</v>
      </c>
      <c r="O45" s="451" t="s">
        <v>650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 t="s">
        <v>651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652</v>
      </c>
      <c r="B47" s="462"/>
      <c r="C47" s="462"/>
      <c r="D47" s="85" t="s">
        <v>653</v>
      </c>
      <c r="E47" s="89"/>
      <c r="F47" s="450">
        <v>536</v>
      </c>
      <c r="G47" s="450"/>
      <c r="H47" s="450"/>
      <c r="I47" s="450">
        <v>20</v>
      </c>
      <c r="J47" s="450">
        <v>9350</v>
      </c>
      <c r="K47" s="450"/>
      <c r="L47" s="450"/>
      <c r="M47" s="450" t="s">
        <v>654</v>
      </c>
      <c r="N47" s="450" t="s">
        <v>654</v>
      </c>
      <c r="O47" s="451" t="s">
        <v>582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655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656</v>
      </c>
      <c r="B49" s="462"/>
      <c r="C49" s="462"/>
      <c r="D49" s="85" t="s">
        <v>675</v>
      </c>
      <c r="E49" s="89"/>
      <c r="F49" s="450">
        <v>1413</v>
      </c>
      <c r="G49" s="450"/>
      <c r="H49" s="450"/>
      <c r="I49" s="450">
        <v>1</v>
      </c>
      <c r="J49" s="450">
        <v>15340</v>
      </c>
      <c r="K49" s="450"/>
      <c r="L49" s="450"/>
      <c r="M49" s="450">
        <v>6</v>
      </c>
      <c r="N49" s="450" t="s">
        <v>610</v>
      </c>
      <c r="O49" s="451" t="s">
        <v>566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 t="s">
        <v>676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 t="s">
        <v>677</v>
      </c>
      <c r="B51" s="462"/>
      <c r="C51" s="462"/>
      <c r="D51" s="85" t="s">
        <v>678</v>
      </c>
      <c r="E51" s="89"/>
      <c r="F51" s="450">
        <v>4386</v>
      </c>
      <c r="G51" s="450"/>
      <c r="H51" s="450"/>
      <c r="I51" s="450">
        <v>52</v>
      </c>
      <c r="J51" s="450">
        <v>23761</v>
      </c>
      <c r="K51" s="450"/>
      <c r="L51" s="450"/>
      <c r="M51" s="450" t="s">
        <v>610</v>
      </c>
      <c r="N51" s="450" t="s">
        <v>610</v>
      </c>
      <c r="O51" s="451" t="s">
        <v>679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680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 t="s">
        <v>681</v>
      </c>
      <c r="B53" s="462"/>
      <c r="C53" s="462"/>
      <c r="D53" s="85" t="s">
        <v>682</v>
      </c>
      <c r="E53" s="89"/>
      <c r="F53" s="450">
        <v>9397</v>
      </c>
      <c r="G53" s="450"/>
      <c r="H53" s="450"/>
      <c r="I53" s="450">
        <v>164</v>
      </c>
      <c r="J53" s="450">
        <v>78000</v>
      </c>
      <c r="K53" s="450"/>
      <c r="L53" s="450"/>
      <c r="M53" s="450" t="s">
        <v>637</v>
      </c>
      <c r="N53" s="450" t="s">
        <v>637</v>
      </c>
      <c r="O53" s="451" t="s">
        <v>582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 t="s">
        <v>655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683</v>
      </c>
      <c r="B55" s="462"/>
      <c r="C55" s="462"/>
      <c r="D55" s="85" t="s">
        <v>684</v>
      </c>
      <c r="E55" s="89"/>
      <c r="F55" s="450">
        <v>1029</v>
      </c>
      <c r="G55" s="450"/>
      <c r="H55" s="450"/>
      <c r="I55" s="450">
        <v>3</v>
      </c>
      <c r="J55" s="450">
        <v>26370</v>
      </c>
      <c r="K55" s="450"/>
      <c r="L55" s="450"/>
      <c r="M55" s="450" t="s">
        <v>617</v>
      </c>
      <c r="N55" s="450" t="s">
        <v>617</v>
      </c>
      <c r="O55" s="451" t="s">
        <v>566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685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 t="s">
        <v>686</v>
      </c>
      <c r="B57" s="462"/>
      <c r="C57" s="462"/>
      <c r="D57" s="85" t="s">
        <v>684</v>
      </c>
      <c r="E57" s="89"/>
      <c r="F57" s="450">
        <v>814</v>
      </c>
      <c r="G57" s="450"/>
      <c r="H57" s="450"/>
      <c r="I57" s="450">
        <v>13</v>
      </c>
      <c r="J57" s="450">
        <v>6192</v>
      </c>
      <c r="K57" s="450"/>
      <c r="L57" s="450"/>
      <c r="M57" s="450" t="s">
        <v>617</v>
      </c>
      <c r="N57" s="450" t="s">
        <v>617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642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61" t="s">
        <v>687</v>
      </c>
      <c r="B59" s="462"/>
      <c r="C59" s="462"/>
      <c r="D59" s="85" t="s">
        <v>688</v>
      </c>
      <c r="E59" s="89"/>
      <c r="F59" s="450">
        <v>2164</v>
      </c>
      <c r="G59" s="450"/>
      <c r="H59" s="450"/>
      <c r="I59" s="450">
        <v>3</v>
      </c>
      <c r="J59" s="450">
        <v>34000</v>
      </c>
      <c r="K59" s="450"/>
      <c r="L59" s="450"/>
      <c r="M59" s="450" t="s">
        <v>689</v>
      </c>
      <c r="N59" s="450" t="s">
        <v>689</v>
      </c>
      <c r="O59" s="451" t="s">
        <v>690</v>
      </c>
      <c r="P59" s="451"/>
      <c r="Q59" s="451"/>
      <c r="R59" s="451"/>
      <c r="S59" s="452"/>
    </row>
    <row r="60" spans="1:19" ht="13.5" customHeight="1" thickBot="1" x14ac:dyDescent="0.2">
      <c r="A60" s="468"/>
      <c r="B60" s="469"/>
      <c r="C60" s="469"/>
      <c r="D60" s="90"/>
      <c r="E60" s="91" t="s">
        <v>691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193">
    <mergeCell ref="M59:M60"/>
    <mergeCell ref="N59:N60"/>
    <mergeCell ref="O59:S60"/>
    <mergeCell ref="A59:C60"/>
    <mergeCell ref="F59:H60"/>
    <mergeCell ref="I59:I60"/>
    <mergeCell ref="J59:L60"/>
    <mergeCell ref="A57:C58"/>
    <mergeCell ref="F57:H58"/>
    <mergeCell ref="I57:I58"/>
    <mergeCell ref="J57:L58"/>
    <mergeCell ref="M57:M58"/>
    <mergeCell ref="N57:N58"/>
    <mergeCell ref="O57:S58"/>
    <mergeCell ref="O55:S56"/>
    <mergeCell ref="O51:S52"/>
    <mergeCell ref="A53:C54"/>
    <mergeCell ref="F53:H54"/>
    <mergeCell ref="I53:I54"/>
    <mergeCell ref="J53:L54"/>
    <mergeCell ref="M53:M54"/>
    <mergeCell ref="N53:N54"/>
    <mergeCell ref="O53:S54"/>
    <mergeCell ref="A51:C52"/>
    <mergeCell ref="F51:H52"/>
    <mergeCell ref="A55:C56"/>
    <mergeCell ref="F55:H56"/>
    <mergeCell ref="I55:I56"/>
    <mergeCell ref="J55:L56"/>
    <mergeCell ref="M51:M52"/>
    <mergeCell ref="N51:N52"/>
    <mergeCell ref="I51:I52"/>
    <mergeCell ref="J51:L52"/>
    <mergeCell ref="M55:M56"/>
    <mergeCell ref="N55:N56"/>
    <mergeCell ref="A49:C50"/>
    <mergeCell ref="F49:H50"/>
    <mergeCell ref="I49:I50"/>
    <mergeCell ref="J49:L50"/>
    <mergeCell ref="M49:M50"/>
    <mergeCell ref="N49:N50"/>
    <mergeCell ref="O49:S50"/>
    <mergeCell ref="A47:C48"/>
    <mergeCell ref="F47:H48"/>
    <mergeCell ref="I47:I48"/>
    <mergeCell ref="J47:L48"/>
    <mergeCell ref="M43:M44"/>
    <mergeCell ref="N43:N44"/>
    <mergeCell ref="I43:I44"/>
    <mergeCell ref="J43:L44"/>
    <mergeCell ref="M47:M48"/>
    <mergeCell ref="N47:N48"/>
    <mergeCell ref="O47:S48"/>
    <mergeCell ref="O43:S44"/>
    <mergeCell ref="A45:C46"/>
    <mergeCell ref="F45:H46"/>
    <mergeCell ref="I45:I46"/>
    <mergeCell ref="J45:L46"/>
    <mergeCell ref="M45:M46"/>
    <mergeCell ref="N45:N46"/>
    <mergeCell ref="O45:S46"/>
    <mergeCell ref="A43:C44"/>
    <mergeCell ref="F43:H44"/>
    <mergeCell ref="A41:C42"/>
    <mergeCell ref="F41:H42"/>
    <mergeCell ref="I41:I42"/>
    <mergeCell ref="J41:L42"/>
    <mergeCell ref="M41:M42"/>
    <mergeCell ref="N41:N42"/>
    <mergeCell ref="O41:S42"/>
    <mergeCell ref="A39:C40"/>
    <mergeCell ref="F39:H40"/>
    <mergeCell ref="I39:I40"/>
    <mergeCell ref="J39:L40"/>
    <mergeCell ref="M35:M36"/>
    <mergeCell ref="N35:N36"/>
    <mergeCell ref="I35:I36"/>
    <mergeCell ref="J35:L36"/>
    <mergeCell ref="M39:M40"/>
    <mergeCell ref="N39:N40"/>
    <mergeCell ref="O39:S40"/>
    <mergeCell ref="O35:S36"/>
    <mergeCell ref="A37:C38"/>
    <mergeCell ref="F37:H38"/>
    <mergeCell ref="I37:I38"/>
    <mergeCell ref="J37:L38"/>
    <mergeCell ref="M37:M38"/>
    <mergeCell ref="N37:N38"/>
    <mergeCell ref="O37:S38"/>
    <mergeCell ref="A35:C36"/>
    <mergeCell ref="F35:H36"/>
    <mergeCell ref="A33:C34"/>
    <mergeCell ref="F33:H34"/>
    <mergeCell ref="I33:I34"/>
    <mergeCell ref="J33:L34"/>
    <mergeCell ref="M33:M34"/>
    <mergeCell ref="N33:N34"/>
    <mergeCell ref="O33:S34"/>
    <mergeCell ref="A31:C32"/>
    <mergeCell ref="F31:H32"/>
    <mergeCell ref="I31:I32"/>
    <mergeCell ref="J31:L32"/>
    <mergeCell ref="M27:M28"/>
    <mergeCell ref="N27:N28"/>
    <mergeCell ref="I27:I28"/>
    <mergeCell ref="J27:L28"/>
    <mergeCell ref="M31:M32"/>
    <mergeCell ref="N31:N32"/>
    <mergeCell ref="O31:S32"/>
    <mergeCell ref="O27:S28"/>
    <mergeCell ref="A29:C30"/>
    <mergeCell ref="F29:H30"/>
    <mergeCell ref="I29:I30"/>
    <mergeCell ref="J29:L30"/>
    <mergeCell ref="M29:M30"/>
    <mergeCell ref="N29:N30"/>
    <mergeCell ref="O29:S30"/>
    <mergeCell ref="A27:C28"/>
    <mergeCell ref="F27:H28"/>
    <mergeCell ref="A25:C26"/>
    <mergeCell ref="F25:H26"/>
    <mergeCell ref="I25:I26"/>
    <mergeCell ref="J25:L26"/>
    <mergeCell ref="M25:M26"/>
    <mergeCell ref="N25:N26"/>
    <mergeCell ref="O25:S26"/>
    <mergeCell ref="A23:C24"/>
    <mergeCell ref="F23:H24"/>
    <mergeCell ref="I23:I24"/>
    <mergeCell ref="J23:L24"/>
    <mergeCell ref="M19:M20"/>
    <mergeCell ref="N19:N20"/>
    <mergeCell ref="I19:I20"/>
    <mergeCell ref="J19:L20"/>
    <mergeCell ref="M23:M24"/>
    <mergeCell ref="N23:N24"/>
    <mergeCell ref="O23:S24"/>
    <mergeCell ref="O19:S20"/>
    <mergeCell ref="A21:C22"/>
    <mergeCell ref="F21:H22"/>
    <mergeCell ref="I21:I22"/>
    <mergeCell ref="J21:L22"/>
    <mergeCell ref="M21:M22"/>
    <mergeCell ref="N21:N22"/>
    <mergeCell ref="O21:S22"/>
    <mergeCell ref="A19:C20"/>
    <mergeCell ref="F19:H20"/>
    <mergeCell ref="A17:C18"/>
    <mergeCell ref="F17:H18"/>
    <mergeCell ref="I17:I18"/>
    <mergeCell ref="J17:L18"/>
    <mergeCell ref="M17:M18"/>
    <mergeCell ref="N17:N18"/>
    <mergeCell ref="O17:S18"/>
    <mergeCell ref="A15:C16"/>
    <mergeCell ref="F15:H16"/>
    <mergeCell ref="D18:E18"/>
    <mergeCell ref="N13:N14"/>
    <mergeCell ref="O13:S14"/>
    <mergeCell ref="A11:C12"/>
    <mergeCell ref="F11:H12"/>
    <mergeCell ref="I15:I16"/>
    <mergeCell ref="J15:L16"/>
    <mergeCell ref="M11:M12"/>
    <mergeCell ref="N11:N12"/>
    <mergeCell ref="I11:I12"/>
    <mergeCell ref="J11:L12"/>
    <mergeCell ref="M15:M16"/>
    <mergeCell ref="N15:N16"/>
    <mergeCell ref="O15:S16"/>
    <mergeCell ref="O11:S12"/>
    <mergeCell ref="A13:C14"/>
    <mergeCell ref="F13:H14"/>
    <mergeCell ref="I13:I14"/>
    <mergeCell ref="J13:L14"/>
    <mergeCell ref="M13:M14"/>
    <mergeCell ref="A2:S4"/>
    <mergeCell ref="H5:S6"/>
    <mergeCell ref="F7:H8"/>
    <mergeCell ref="I7:I8"/>
    <mergeCell ref="J7:L8"/>
    <mergeCell ref="O7:S8"/>
    <mergeCell ref="N7:N8"/>
    <mergeCell ref="M7:M8"/>
    <mergeCell ref="N9:N10"/>
    <mergeCell ref="O9:S10"/>
    <mergeCell ref="A9:C10"/>
    <mergeCell ref="A7:C8"/>
    <mergeCell ref="D7:E8"/>
    <mergeCell ref="F9:H10"/>
    <mergeCell ref="I9:I10"/>
    <mergeCell ref="J9:L10"/>
    <mergeCell ref="M9:M10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67" orientation="portrait" useFirstPageNumber="1" r:id="rId1"/>
  <headerFooter scaleWithDoc="0">
    <oddFooter>&amp;C－&amp;P－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00B0F0"/>
  </sheetPr>
  <dimension ref="A1:S60"/>
  <sheetViews>
    <sheetView view="pageBreakPreview" topLeftCell="A31" zoomScaleNormal="100" zoomScaleSheetLayoutView="100" workbookViewId="0">
      <selection activeCell="W59" sqref="W59"/>
    </sheetView>
  </sheetViews>
  <sheetFormatPr defaultRowHeight="12" x14ac:dyDescent="0.15"/>
  <cols>
    <col min="1" max="2" width="3.875" style="21" customWidth="1"/>
    <col min="3" max="3" width="2.875" style="21" customWidth="1"/>
    <col min="4" max="4" width="11.875" style="21" customWidth="1"/>
    <col min="5" max="5" width="11.875" style="31" customWidth="1"/>
    <col min="6" max="8" width="3.875" style="21" customWidth="1"/>
    <col min="9" max="9" width="5" style="21" customWidth="1"/>
    <col min="10" max="12" width="3.875" style="21" customWidth="1"/>
    <col min="13" max="14" width="6" style="21" customWidth="1"/>
    <col min="15" max="79" width="3.875" style="21" customWidth="1"/>
    <col min="80" max="16384" width="9" style="21"/>
  </cols>
  <sheetData>
    <row r="1" spans="1:19" s="22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22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61" t="s">
        <v>692</v>
      </c>
      <c r="B3" s="462"/>
      <c r="C3" s="462"/>
      <c r="D3" s="81" t="s">
        <v>693</v>
      </c>
      <c r="E3" s="89"/>
      <c r="F3" s="450">
        <v>1156</v>
      </c>
      <c r="G3" s="450"/>
      <c r="H3" s="450"/>
      <c r="I3" s="450">
        <v>10</v>
      </c>
      <c r="J3" s="450">
        <v>17417</v>
      </c>
      <c r="K3" s="450"/>
      <c r="L3" s="450"/>
      <c r="M3" s="450" t="s">
        <v>610</v>
      </c>
      <c r="N3" s="450" t="s">
        <v>610</v>
      </c>
      <c r="O3" s="451" t="s">
        <v>690</v>
      </c>
      <c r="P3" s="451"/>
      <c r="Q3" s="451"/>
      <c r="R3" s="451"/>
      <c r="S3" s="452"/>
    </row>
    <row r="4" spans="1:19" ht="13.5" customHeight="1" x14ac:dyDescent="0.15">
      <c r="A4" s="461"/>
      <c r="B4" s="462"/>
      <c r="C4" s="462"/>
      <c r="D4" s="83"/>
      <c r="E4" s="84" t="s">
        <v>694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61" t="s">
        <v>1402</v>
      </c>
      <c r="B5" s="462"/>
      <c r="C5" s="462"/>
      <c r="D5" s="85" t="s">
        <v>695</v>
      </c>
      <c r="E5" s="89"/>
      <c r="F5" s="450">
        <v>2207</v>
      </c>
      <c r="G5" s="450"/>
      <c r="H5" s="450"/>
      <c r="I5" s="450">
        <v>11</v>
      </c>
      <c r="J5" s="450">
        <v>10088</v>
      </c>
      <c r="K5" s="450"/>
      <c r="L5" s="450"/>
      <c r="M5" s="450" t="s">
        <v>364</v>
      </c>
      <c r="N5" s="450" t="s">
        <v>364</v>
      </c>
      <c r="O5" s="451" t="s">
        <v>582</v>
      </c>
      <c r="P5" s="451"/>
      <c r="Q5" s="451"/>
      <c r="R5" s="451"/>
      <c r="S5" s="452"/>
    </row>
    <row r="6" spans="1:19" ht="13.5" customHeight="1" x14ac:dyDescent="0.15">
      <c r="A6" s="461"/>
      <c r="B6" s="462"/>
      <c r="C6" s="462"/>
      <c r="D6" s="87"/>
      <c r="E6" s="84" t="s">
        <v>696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 t="s">
        <v>697</v>
      </c>
      <c r="B7" s="462"/>
      <c r="C7" s="462"/>
      <c r="D7" s="85" t="s">
        <v>698</v>
      </c>
      <c r="E7" s="89"/>
      <c r="F7" s="450">
        <v>2823</v>
      </c>
      <c r="G7" s="450"/>
      <c r="H7" s="450"/>
      <c r="I7" s="450">
        <v>4</v>
      </c>
      <c r="J7" s="450">
        <v>24197</v>
      </c>
      <c r="K7" s="450"/>
      <c r="L7" s="450"/>
      <c r="M7" s="450" t="s">
        <v>699</v>
      </c>
      <c r="N7" s="450" t="s">
        <v>699</v>
      </c>
      <c r="O7" s="451" t="s">
        <v>549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84" t="s">
        <v>700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61">
        <v>20083</v>
      </c>
      <c r="B9" s="462"/>
      <c r="C9" s="462"/>
      <c r="D9" s="85" t="s">
        <v>701</v>
      </c>
      <c r="E9" s="89"/>
      <c r="F9" s="450">
        <v>2933</v>
      </c>
      <c r="G9" s="450"/>
      <c r="H9" s="450"/>
      <c r="I9" s="450">
        <v>49</v>
      </c>
      <c r="J9" s="450">
        <v>10450</v>
      </c>
      <c r="K9" s="450"/>
      <c r="L9" s="450"/>
      <c r="M9" s="450" t="s">
        <v>699</v>
      </c>
      <c r="N9" s="450" t="s">
        <v>1430</v>
      </c>
      <c r="O9" s="451" t="s">
        <v>582</v>
      </c>
      <c r="P9" s="451"/>
      <c r="Q9" s="451"/>
      <c r="R9" s="451"/>
      <c r="S9" s="452"/>
    </row>
    <row r="10" spans="1:19" ht="13.5" customHeight="1" x14ac:dyDescent="0.15">
      <c r="A10" s="461"/>
      <c r="B10" s="462"/>
      <c r="C10" s="462"/>
      <c r="D10" s="87"/>
      <c r="E10" s="84" t="s">
        <v>702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61" t="s">
        <v>703</v>
      </c>
      <c r="B11" s="462"/>
      <c r="C11" s="462"/>
      <c r="D11" s="85" t="s">
        <v>704</v>
      </c>
      <c r="E11" s="89"/>
      <c r="F11" s="450">
        <v>1108</v>
      </c>
      <c r="G11" s="450"/>
      <c r="H11" s="450"/>
      <c r="I11" s="450">
        <v>6</v>
      </c>
      <c r="J11" s="450">
        <v>13800</v>
      </c>
      <c r="K11" s="450"/>
      <c r="L11" s="450"/>
      <c r="M11" s="450" t="s">
        <v>705</v>
      </c>
      <c r="N11" s="450" t="s">
        <v>705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61"/>
      <c r="B12" s="462"/>
      <c r="C12" s="462"/>
      <c r="D12" s="87"/>
      <c r="E12" s="84" t="s">
        <v>706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 t="s">
        <v>707</v>
      </c>
      <c r="B13" s="462"/>
      <c r="C13" s="462"/>
      <c r="D13" s="85" t="s">
        <v>708</v>
      </c>
      <c r="E13" s="89"/>
      <c r="F13" s="450">
        <v>3351</v>
      </c>
      <c r="G13" s="450"/>
      <c r="H13" s="450"/>
      <c r="I13" s="450">
        <v>10</v>
      </c>
      <c r="J13" s="450">
        <v>62081</v>
      </c>
      <c r="K13" s="450"/>
      <c r="L13" s="450"/>
      <c r="M13" s="450" t="s">
        <v>590</v>
      </c>
      <c r="N13" s="450" t="s">
        <v>590</v>
      </c>
      <c r="O13" s="451" t="s">
        <v>709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/>
      <c r="E14" s="84" t="s">
        <v>710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 t="s">
        <v>711</v>
      </c>
      <c r="B15" s="462"/>
      <c r="C15" s="462"/>
      <c r="D15" s="85" t="s">
        <v>712</v>
      </c>
      <c r="E15" s="89"/>
      <c r="F15" s="450">
        <v>3736</v>
      </c>
      <c r="G15" s="450"/>
      <c r="H15" s="450"/>
      <c r="I15" s="450">
        <v>66</v>
      </c>
      <c r="J15" s="450">
        <v>26570</v>
      </c>
      <c r="K15" s="450"/>
      <c r="L15" s="450"/>
      <c r="M15" s="450" t="s">
        <v>590</v>
      </c>
      <c r="N15" s="450" t="s">
        <v>590</v>
      </c>
      <c r="O15" s="451" t="s">
        <v>713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 t="s">
        <v>714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 t="s">
        <v>715</v>
      </c>
      <c r="B17" s="462"/>
      <c r="C17" s="462"/>
      <c r="D17" s="85" t="s">
        <v>716</v>
      </c>
      <c r="E17" s="89"/>
      <c r="F17" s="450">
        <v>1963</v>
      </c>
      <c r="G17" s="450"/>
      <c r="H17" s="450"/>
      <c r="I17" s="450">
        <v>27</v>
      </c>
      <c r="J17" s="450">
        <v>19587</v>
      </c>
      <c r="K17" s="450"/>
      <c r="L17" s="450"/>
      <c r="M17" s="450" t="s">
        <v>717</v>
      </c>
      <c r="N17" s="450" t="s">
        <v>717</v>
      </c>
      <c r="O17" s="451" t="s">
        <v>719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 t="s">
        <v>720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>
        <v>20411</v>
      </c>
      <c r="B19" s="462"/>
      <c r="C19" s="462"/>
      <c r="D19" s="85" t="s">
        <v>721</v>
      </c>
      <c r="E19" s="89"/>
      <c r="F19" s="450">
        <v>1701</v>
      </c>
      <c r="G19" s="450"/>
      <c r="H19" s="450"/>
      <c r="I19" s="450">
        <v>14</v>
      </c>
      <c r="J19" s="450">
        <v>20365</v>
      </c>
      <c r="K19" s="450"/>
      <c r="L19" s="450"/>
      <c r="M19" s="450" t="s">
        <v>699</v>
      </c>
      <c r="N19" s="450" t="s">
        <v>699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 t="s">
        <v>722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723</v>
      </c>
      <c r="B21" s="462"/>
      <c r="C21" s="462"/>
      <c r="D21" s="85" t="s">
        <v>724</v>
      </c>
      <c r="E21" s="89"/>
      <c r="F21" s="450">
        <v>1542</v>
      </c>
      <c r="G21" s="450"/>
      <c r="H21" s="450"/>
      <c r="I21" s="450">
        <v>33</v>
      </c>
      <c r="J21" s="450">
        <v>25000</v>
      </c>
      <c r="K21" s="450"/>
      <c r="L21" s="450"/>
      <c r="M21" s="450" t="s">
        <v>590</v>
      </c>
      <c r="N21" s="450" t="s">
        <v>590</v>
      </c>
      <c r="O21" s="451" t="s">
        <v>566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84" t="s">
        <v>696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725</v>
      </c>
      <c r="B23" s="462"/>
      <c r="C23" s="462"/>
      <c r="D23" s="85" t="s">
        <v>726</v>
      </c>
      <c r="E23" s="89"/>
      <c r="F23" s="450">
        <v>83</v>
      </c>
      <c r="G23" s="450"/>
      <c r="H23" s="450"/>
      <c r="I23" s="450">
        <v>1</v>
      </c>
      <c r="J23" s="450">
        <v>80800</v>
      </c>
      <c r="K23" s="450"/>
      <c r="L23" s="450"/>
      <c r="M23" s="450" t="s">
        <v>590</v>
      </c>
      <c r="N23" s="450" t="s">
        <v>590</v>
      </c>
      <c r="O23" s="451" t="s">
        <v>566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84" t="s">
        <v>727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>
        <v>20800</v>
      </c>
      <c r="B25" s="462"/>
      <c r="C25" s="462"/>
      <c r="D25" s="85" t="s">
        <v>728</v>
      </c>
      <c r="E25" s="89"/>
      <c r="F25" s="450">
        <v>1357</v>
      </c>
      <c r="G25" s="450"/>
      <c r="H25" s="450"/>
      <c r="I25" s="470">
        <v>19</v>
      </c>
      <c r="J25" s="450">
        <v>68805</v>
      </c>
      <c r="K25" s="450"/>
      <c r="L25" s="450"/>
      <c r="M25" s="450" t="s">
        <v>590</v>
      </c>
      <c r="N25" s="450" t="s">
        <v>590</v>
      </c>
      <c r="O25" s="451" t="s">
        <v>729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730</v>
      </c>
      <c r="F26" s="450"/>
      <c r="G26" s="450"/>
      <c r="H26" s="450"/>
      <c r="I26" s="472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 t="s">
        <v>731</v>
      </c>
      <c r="B27" s="462"/>
      <c r="C27" s="462"/>
      <c r="D27" s="85" t="s">
        <v>732</v>
      </c>
      <c r="E27" s="89"/>
      <c r="F27" s="450">
        <v>1409</v>
      </c>
      <c r="G27" s="450"/>
      <c r="H27" s="450"/>
      <c r="I27" s="470">
        <v>28</v>
      </c>
      <c r="J27" s="450">
        <v>10200</v>
      </c>
      <c r="K27" s="450"/>
      <c r="L27" s="450"/>
      <c r="M27" s="450" t="s">
        <v>590</v>
      </c>
      <c r="N27" s="450" t="s">
        <v>590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696</v>
      </c>
      <c r="F28" s="450"/>
      <c r="G28" s="450"/>
      <c r="H28" s="450"/>
      <c r="I28" s="472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 t="s">
        <v>733</v>
      </c>
      <c r="B29" s="462"/>
      <c r="C29" s="462"/>
      <c r="D29" s="85" t="s">
        <v>734</v>
      </c>
      <c r="E29" s="89"/>
      <c r="F29" s="450">
        <v>1787</v>
      </c>
      <c r="G29" s="450"/>
      <c r="H29" s="450"/>
      <c r="I29" s="470">
        <v>5</v>
      </c>
      <c r="J29" s="450">
        <v>35450</v>
      </c>
      <c r="K29" s="450"/>
      <c r="L29" s="450"/>
      <c r="M29" s="450" t="s">
        <v>590</v>
      </c>
      <c r="N29" s="450" t="s">
        <v>590</v>
      </c>
      <c r="O29" s="451" t="s">
        <v>735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84" t="s">
        <v>736</v>
      </c>
      <c r="F30" s="450"/>
      <c r="G30" s="450"/>
      <c r="H30" s="450"/>
      <c r="I30" s="472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 t="s">
        <v>737</v>
      </c>
      <c r="B31" s="462"/>
      <c r="C31" s="462"/>
      <c r="D31" s="85" t="s">
        <v>738</v>
      </c>
      <c r="E31" s="89"/>
      <c r="F31" s="450">
        <v>3965</v>
      </c>
      <c r="G31" s="450"/>
      <c r="H31" s="450"/>
      <c r="I31" s="470">
        <v>1</v>
      </c>
      <c r="J31" s="450">
        <v>101826</v>
      </c>
      <c r="K31" s="450"/>
      <c r="L31" s="450"/>
      <c r="M31" s="450" t="s">
        <v>739</v>
      </c>
      <c r="N31" s="450" t="s">
        <v>739</v>
      </c>
      <c r="O31" s="451" t="s">
        <v>740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741</v>
      </c>
      <c r="F32" s="450"/>
      <c r="G32" s="450"/>
      <c r="H32" s="450"/>
      <c r="I32" s="472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742</v>
      </c>
      <c r="B33" s="462"/>
      <c r="C33" s="462"/>
      <c r="D33" s="85" t="s">
        <v>743</v>
      </c>
      <c r="E33" s="89"/>
      <c r="F33" s="450">
        <v>6811</v>
      </c>
      <c r="G33" s="450"/>
      <c r="H33" s="450"/>
      <c r="I33" s="470">
        <v>65</v>
      </c>
      <c r="J33" s="450">
        <v>104593</v>
      </c>
      <c r="K33" s="450"/>
      <c r="L33" s="450"/>
      <c r="M33" s="450" t="s">
        <v>739</v>
      </c>
      <c r="N33" s="450" t="s">
        <v>739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 t="s">
        <v>702</v>
      </c>
      <c r="F34" s="450"/>
      <c r="G34" s="450"/>
      <c r="H34" s="450"/>
      <c r="I34" s="472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744</v>
      </c>
      <c r="B35" s="462"/>
      <c r="C35" s="462"/>
      <c r="D35" s="85" t="s">
        <v>745</v>
      </c>
      <c r="E35" s="89"/>
      <c r="F35" s="450">
        <v>1482</v>
      </c>
      <c r="G35" s="450"/>
      <c r="H35" s="450"/>
      <c r="I35" s="470">
        <v>3</v>
      </c>
      <c r="J35" s="450">
        <v>28000</v>
      </c>
      <c r="K35" s="450"/>
      <c r="L35" s="450"/>
      <c r="M35" s="450" t="s">
        <v>590</v>
      </c>
      <c r="N35" s="450" t="s">
        <v>590</v>
      </c>
      <c r="O35" s="451" t="s">
        <v>746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 t="s">
        <v>747</v>
      </c>
      <c r="F36" s="450"/>
      <c r="G36" s="450"/>
      <c r="H36" s="450"/>
      <c r="I36" s="472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365</v>
      </c>
      <c r="B37" s="462"/>
      <c r="C37" s="462"/>
      <c r="D37" s="85" t="s">
        <v>366</v>
      </c>
      <c r="E37" s="89"/>
      <c r="F37" s="450">
        <v>4247</v>
      </c>
      <c r="G37" s="450"/>
      <c r="H37" s="450"/>
      <c r="I37" s="470">
        <v>2</v>
      </c>
      <c r="J37" s="450">
        <v>99200</v>
      </c>
      <c r="K37" s="450"/>
      <c r="L37" s="450"/>
      <c r="M37" s="450" t="s">
        <v>364</v>
      </c>
      <c r="N37" s="450" t="s">
        <v>364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84" t="s">
        <v>748</v>
      </c>
      <c r="F38" s="450"/>
      <c r="G38" s="450"/>
      <c r="H38" s="450"/>
      <c r="I38" s="472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 t="s">
        <v>749</v>
      </c>
      <c r="B39" s="462"/>
      <c r="C39" s="462"/>
      <c r="D39" s="85" t="s">
        <v>750</v>
      </c>
      <c r="E39" s="89"/>
      <c r="F39" s="450">
        <v>1657</v>
      </c>
      <c r="G39" s="450"/>
      <c r="H39" s="450"/>
      <c r="I39" s="470">
        <v>21</v>
      </c>
      <c r="J39" s="450">
        <v>17101</v>
      </c>
      <c r="K39" s="450"/>
      <c r="L39" s="450"/>
      <c r="M39" s="450" t="s">
        <v>590</v>
      </c>
      <c r="N39" s="450" t="s">
        <v>590</v>
      </c>
      <c r="O39" s="451" t="s">
        <v>751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84" t="s">
        <v>702</v>
      </c>
      <c r="F40" s="450"/>
      <c r="G40" s="450"/>
      <c r="H40" s="450"/>
      <c r="I40" s="472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 t="s">
        <v>752</v>
      </c>
      <c r="B41" s="462"/>
      <c r="C41" s="462"/>
      <c r="D41" s="85" t="s">
        <v>753</v>
      </c>
      <c r="E41" s="89"/>
      <c r="F41" s="450">
        <v>1318</v>
      </c>
      <c r="G41" s="450"/>
      <c r="H41" s="450"/>
      <c r="I41" s="470">
        <v>4</v>
      </c>
      <c r="J41" s="450">
        <v>10803</v>
      </c>
      <c r="K41" s="450"/>
      <c r="L41" s="450"/>
      <c r="M41" s="450" t="s">
        <v>754</v>
      </c>
      <c r="N41" s="450" t="s">
        <v>754</v>
      </c>
      <c r="O41" s="451" t="s">
        <v>650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 t="s">
        <v>755</v>
      </c>
      <c r="F42" s="450"/>
      <c r="G42" s="450"/>
      <c r="H42" s="450"/>
      <c r="I42" s="472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>
        <v>21486</v>
      </c>
      <c r="B43" s="462"/>
      <c r="C43" s="462"/>
      <c r="D43" s="85" t="s">
        <v>756</v>
      </c>
      <c r="E43" s="89"/>
      <c r="F43" s="450">
        <v>1618</v>
      </c>
      <c r="G43" s="450"/>
      <c r="H43" s="450"/>
      <c r="I43" s="470">
        <v>3</v>
      </c>
      <c r="J43" s="450">
        <v>50000</v>
      </c>
      <c r="K43" s="450"/>
      <c r="L43" s="450"/>
      <c r="M43" s="450" t="s">
        <v>364</v>
      </c>
      <c r="N43" s="450" t="s">
        <v>364</v>
      </c>
      <c r="O43" s="451" t="s">
        <v>650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84" t="s">
        <v>757</v>
      </c>
      <c r="F44" s="450"/>
      <c r="G44" s="450"/>
      <c r="H44" s="450"/>
      <c r="I44" s="472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>
        <v>21542</v>
      </c>
      <c r="B45" s="462"/>
      <c r="C45" s="462"/>
      <c r="D45" s="85" t="s">
        <v>758</v>
      </c>
      <c r="E45" s="89"/>
      <c r="F45" s="450">
        <v>1950</v>
      </c>
      <c r="G45" s="450"/>
      <c r="H45" s="450"/>
      <c r="I45" s="470">
        <v>3</v>
      </c>
      <c r="J45" s="450">
        <v>24588</v>
      </c>
      <c r="K45" s="450"/>
      <c r="L45" s="450"/>
      <c r="M45" s="450" t="s">
        <v>590</v>
      </c>
      <c r="N45" s="450" t="s">
        <v>590</v>
      </c>
      <c r="O45" s="451" t="s">
        <v>566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 t="s">
        <v>759</v>
      </c>
      <c r="F46" s="450"/>
      <c r="G46" s="450"/>
      <c r="H46" s="450"/>
      <c r="I46" s="472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760</v>
      </c>
      <c r="B47" s="462"/>
      <c r="C47" s="462"/>
      <c r="D47" s="85" t="s">
        <v>761</v>
      </c>
      <c r="E47" s="89"/>
      <c r="F47" s="450">
        <v>2234</v>
      </c>
      <c r="G47" s="450"/>
      <c r="H47" s="450"/>
      <c r="I47" s="470">
        <v>36</v>
      </c>
      <c r="J47" s="450">
        <v>43139</v>
      </c>
      <c r="K47" s="450"/>
      <c r="L47" s="450"/>
      <c r="M47" s="450" t="s">
        <v>590</v>
      </c>
      <c r="N47" s="450" t="s">
        <v>590</v>
      </c>
      <c r="O47" s="451" t="s">
        <v>582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762</v>
      </c>
      <c r="F48" s="450"/>
      <c r="G48" s="450"/>
      <c r="H48" s="450"/>
      <c r="I48" s="472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763</v>
      </c>
      <c r="B49" s="462"/>
      <c r="C49" s="462"/>
      <c r="D49" s="85" t="s">
        <v>764</v>
      </c>
      <c r="E49" s="89"/>
      <c r="F49" s="450">
        <v>3545</v>
      </c>
      <c r="G49" s="450"/>
      <c r="H49" s="450"/>
      <c r="I49" s="470">
        <v>74</v>
      </c>
      <c r="J49" s="450">
        <v>18678</v>
      </c>
      <c r="K49" s="450"/>
      <c r="L49" s="450"/>
      <c r="M49" s="450" t="s">
        <v>699</v>
      </c>
      <c r="N49" s="450" t="s">
        <v>699</v>
      </c>
      <c r="O49" s="451" t="s">
        <v>582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 t="s">
        <v>765</v>
      </c>
      <c r="F50" s="450"/>
      <c r="G50" s="450"/>
      <c r="H50" s="450"/>
      <c r="I50" s="472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>
        <v>21854</v>
      </c>
      <c r="B51" s="462"/>
      <c r="C51" s="462"/>
      <c r="D51" s="85" t="s">
        <v>766</v>
      </c>
      <c r="E51" s="89"/>
      <c r="F51" s="450">
        <v>1584</v>
      </c>
      <c r="G51" s="450"/>
      <c r="H51" s="450"/>
      <c r="I51" s="470">
        <v>1</v>
      </c>
      <c r="J51" s="450">
        <v>5475</v>
      </c>
      <c r="K51" s="450"/>
      <c r="L51" s="450"/>
      <c r="M51" s="450" t="s">
        <v>699</v>
      </c>
      <c r="N51" s="450" t="s">
        <v>699</v>
      </c>
      <c r="O51" s="451" t="s">
        <v>582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767</v>
      </c>
      <c r="F52" s="450"/>
      <c r="G52" s="450"/>
      <c r="H52" s="450"/>
      <c r="I52" s="472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 t="s">
        <v>768</v>
      </c>
      <c r="B53" s="462"/>
      <c r="C53" s="462"/>
      <c r="D53" s="85" t="s">
        <v>769</v>
      </c>
      <c r="E53" s="89"/>
      <c r="F53" s="450">
        <v>1782</v>
      </c>
      <c r="G53" s="450"/>
      <c r="H53" s="450"/>
      <c r="I53" s="470">
        <v>4</v>
      </c>
      <c r="J53" s="450">
        <v>35400</v>
      </c>
      <c r="K53" s="450"/>
      <c r="L53" s="450"/>
      <c r="M53" s="450" t="s">
        <v>699</v>
      </c>
      <c r="N53" s="450" t="s">
        <v>699</v>
      </c>
      <c r="O53" s="451" t="s">
        <v>770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 t="s">
        <v>771</v>
      </c>
      <c r="F54" s="450"/>
      <c r="G54" s="450"/>
      <c r="H54" s="450"/>
      <c r="I54" s="472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772</v>
      </c>
      <c r="B55" s="462"/>
      <c r="C55" s="462"/>
      <c r="D55" s="85" t="s">
        <v>773</v>
      </c>
      <c r="E55" s="89"/>
      <c r="F55" s="450">
        <v>5015</v>
      </c>
      <c r="G55" s="450"/>
      <c r="H55" s="450"/>
      <c r="I55" s="470">
        <v>10</v>
      </c>
      <c r="J55" s="450">
        <v>67550</v>
      </c>
      <c r="K55" s="450"/>
      <c r="L55" s="450"/>
      <c r="M55" s="450" t="s">
        <v>699</v>
      </c>
      <c r="N55" s="450" t="s">
        <v>699</v>
      </c>
      <c r="O55" s="451" t="s">
        <v>582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774</v>
      </c>
      <c r="F56" s="450"/>
      <c r="G56" s="450"/>
      <c r="H56" s="450"/>
      <c r="I56" s="472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 t="s">
        <v>775</v>
      </c>
      <c r="B57" s="462"/>
      <c r="C57" s="462"/>
      <c r="D57" s="85" t="s">
        <v>776</v>
      </c>
      <c r="E57" s="89"/>
      <c r="F57" s="450">
        <v>2791</v>
      </c>
      <c r="G57" s="450"/>
      <c r="H57" s="450"/>
      <c r="I57" s="470">
        <v>48</v>
      </c>
      <c r="J57" s="450">
        <v>12858</v>
      </c>
      <c r="K57" s="450"/>
      <c r="L57" s="450"/>
      <c r="M57" s="450" t="s">
        <v>699</v>
      </c>
      <c r="N57" s="450" t="s">
        <v>699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696</v>
      </c>
      <c r="F58" s="450"/>
      <c r="G58" s="450"/>
      <c r="H58" s="450"/>
      <c r="I58" s="472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61" t="s">
        <v>778</v>
      </c>
      <c r="B59" s="462"/>
      <c r="C59" s="462"/>
      <c r="D59" s="85" t="s">
        <v>779</v>
      </c>
      <c r="E59" s="89"/>
      <c r="F59" s="450">
        <v>1384</v>
      </c>
      <c r="G59" s="450"/>
      <c r="H59" s="450"/>
      <c r="I59" s="470">
        <v>23</v>
      </c>
      <c r="J59" s="450">
        <v>19127</v>
      </c>
      <c r="K59" s="450"/>
      <c r="L59" s="450"/>
      <c r="M59" s="450" t="s">
        <v>780</v>
      </c>
      <c r="N59" s="450" t="s">
        <v>780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468"/>
      <c r="B60" s="469"/>
      <c r="C60" s="469"/>
      <c r="D60" s="90"/>
      <c r="E60" s="91" t="s">
        <v>781</v>
      </c>
      <c r="F60" s="465"/>
      <c r="G60" s="465"/>
      <c r="H60" s="465"/>
      <c r="I60" s="471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1">
    <mergeCell ref="O3:S4"/>
    <mergeCell ref="O1:S2"/>
    <mergeCell ref="N1:N2"/>
    <mergeCell ref="F3:H4"/>
    <mergeCell ref="I3:I4"/>
    <mergeCell ref="A7:C8"/>
    <mergeCell ref="F7:H8"/>
    <mergeCell ref="I7:I8"/>
    <mergeCell ref="J7:L8"/>
    <mergeCell ref="N5:N6"/>
    <mergeCell ref="M1:M2"/>
    <mergeCell ref="J1:L2"/>
    <mergeCell ref="A3:C4"/>
    <mergeCell ref="D1:E2"/>
    <mergeCell ref="A1:C2"/>
    <mergeCell ref="N3:N4"/>
    <mergeCell ref="F1:H2"/>
    <mergeCell ref="I1:I2"/>
    <mergeCell ref="J3:L4"/>
    <mergeCell ref="M3:M4"/>
    <mergeCell ref="A11:C12"/>
    <mergeCell ref="F11:H12"/>
    <mergeCell ref="I11:I12"/>
    <mergeCell ref="J11:L12"/>
    <mergeCell ref="O11:S12"/>
    <mergeCell ref="A9:C10"/>
    <mergeCell ref="F9:H10"/>
    <mergeCell ref="O5:S6"/>
    <mergeCell ref="O7:S8"/>
    <mergeCell ref="O9:S10"/>
    <mergeCell ref="M11:M12"/>
    <mergeCell ref="N11:N12"/>
    <mergeCell ref="I9:I10"/>
    <mergeCell ref="J9:L10"/>
    <mergeCell ref="A5:C6"/>
    <mergeCell ref="F5:H6"/>
    <mergeCell ref="I5:I6"/>
    <mergeCell ref="J5:L6"/>
    <mergeCell ref="M9:M10"/>
    <mergeCell ref="N9:N10"/>
    <mergeCell ref="M7:M8"/>
    <mergeCell ref="N7:N8"/>
    <mergeCell ref="M5:M6"/>
    <mergeCell ref="N13:N14"/>
    <mergeCell ref="I17:I18"/>
    <mergeCell ref="J17:L18"/>
    <mergeCell ref="M17:M18"/>
    <mergeCell ref="N17:N18"/>
    <mergeCell ref="O13:S14"/>
    <mergeCell ref="N15:N16"/>
    <mergeCell ref="O15:S16"/>
    <mergeCell ref="A13:C14"/>
    <mergeCell ref="F13:H14"/>
    <mergeCell ref="I13:I14"/>
    <mergeCell ref="J13:L14"/>
    <mergeCell ref="M13:M14"/>
    <mergeCell ref="A15:C16"/>
    <mergeCell ref="F15:H16"/>
    <mergeCell ref="I15:I16"/>
    <mergeCell ref="J15:L16"/>
    <mergeCell ref="M15:M16"/>
    <mergeCell ref="A19:C20"/>
    <mergeCell ref="F19:H20"/>
    <mergeCell ref="I19:I20"/>
    <mergeCell ref="O17:S18"/>
    <mergeCell ref="N21:N22"/>
    <mergeCell ref="I25:I26"/>
    <mergeCell ref="J25:L26"/>
    <mergeCell ref="M25:M26"/>
    <mergeCell ref="N25:N26"/>
    <mergeCell ref="O21:S22"/>
    <mergeCell ref="J19:L20"/>
    <mergeCell ref="O19:S20"/>
    <mergeCell ref="A17:C18"/>
    <mergeCell ref="F17:H18"/>
    <mergeCell ref="N23:N24"/>
    <mergeCell ref="O23:S24"/>
    <mergeCell ref="A21:C22"/>
    <mergeCell ref="F21:H22"/>
    <mergeCell ref="I21:I22"/>
    <mergeCell ref="J21:L22"/>
    <mergeCell ref="M19:M20"/>
    <mergeCell ref="N19:N20"/>
    <mergeCell ref="A23:C24"/>
    <mergeCell ref="F23:H24"/>
    <mergeCell ref="I23:I24"/>
    <mergeCell ref="J23:L24"/>
    <mergeCell ref="M23:M24"/>
    <mergeCell ref="A27:C28"/>
    <mergeCell ref="F27:H28"/>
    <mergeCell ref="I27:I28"/>
    <mergeCell ref="M21:M22"/>
    <mergeCell ref="N29:N30"/>
    <mergeCell ref="I33:I34"/>
    <mergeCell ref="J33:L34"/>
    <mergeCell ref="M33:M34"/>
    <mergeCell ref="N33:N34"/>
    <mergeCell ref="A25:C26"/>
    <mergeCell ref="F25:H26"/>
    <mergeCell ref="N31:N32"/>
    <mergeCell ref="A33:C34"/>
    <mergeCell ref="F33:H34"/>
    <mergeCell ref="A29:C30"/>
    <mergeCell ref="F29:H30"/>
    <mergeCell ref="I29:I30"/>
    <mergeCell ref="J29:L30"/>
    <mergeCell ref="M27:M28"/>
    <mergeCell ref="N27:N28"/>
    <mergeCell ref="O25:S26"/>
    <mergeCell ref="A31:C32"/>
    <mergeCell ref="F31:H32"/>
    <mergeCell ref="I31:I32"/>
    <mergeCell ref="J31:L32"/>
    <mergeCell ref="M31:M32"/>
    <mergeCell ref="M29:M30"/>
    <mergeCell ref="I41:I42"/>
    <mergeCell ref="J41:L42"/>
    <mergeCell ref="M41:M42"/>
    <mergeCell ref="N41:N42"/>
    <mergeCell ref="O29:S30"/>
    <mergeCell ref="J27:L28"/>
    <mergeCell ref="O27:S28"/>
    <mergeCell ref="J35:L36"/>
    <mergeCell ref="O35:S36"/>
    <mergeCell ref="N39:N40"/>
    <mergeCell ref="O39:S40"/>
    <mergeCell ref="O31:S32"/>
    <mergeCell ref="A37:C38"/>
    <mergeCell ref="F37:H38"/>
    <mergeCell ref="I37:I38"/>
    <mergeCell ref="J37:L38"/>
    <mergeCell ref="M35:M36"/>
    <mergeCell ref="N35:N36"/>
    <mergeCell ref="O33:S34"/>
    <mergeCell ref="A39:C40"/>
    <mergeCell ref="F39:H40"/>
    <mergeCell ref="I39:I40"/>
    <mergeCell ref="J39:L40"/>
    <mergeCell ref="M39:M40"/>
    <mergeCell ref="A35:C36"/>
    <mergeCell ref="F35:H36"/>
    <mergeCell ref="I35:I36"/>
    <mergeCell ref="N37:N38"/>
    <mergeCell ref="A43:C44"/>
    <mergeCell ref="F43:H44"/>
    <mergeCell ref="I43:I44"/>
    <mergeCell ref="M37:M38"/>
    <mergeCell ref="J43:L44"/>
    <mergeCell ref="O43:S44"/>
    <mergeCell ref="A41:C42"/>
    <mergeCell ref="F41:H42"/>
    <mergeCell ref="N47:N48"/>
    <mergeCell ref="O47:S48"/>
    <mergeCell ref="A45:C46"/>
    <mergeCell ref="F45:H46"/>
    <mergeCell ref="I45:I46"/>
    <mergeCell ref="J45:L46"/>
    <mergeCell ref="M43:M44"/>
    <mergeCell ref="N43:N44"/>
    <mergeCell ref="O41:S42"/>
    <mergeCell ref="A47:C48"/>
    <mergeCell ref="F47:H48"/>
    <mergeCell ref="I47:I48"/>
    <mergeCell ref="J47:L48"/>
    <mergeCell ref="M47:M48"/>
    <mergeCell ref="M45:M46"/>
    <mergeCell ref="O37:S38"/>
    <mergeCell ref="A51:C52"/>
    <mergeCell ref="F51:H52"/>
    <mergeCell ref="I51:I52"/>
    <mergeCell ref="J51:L52"/>
    <mergeCell ref="M51:M52"/>
    <mergeCell ref="O49:S50"/>
    <mergeCell ref="N45:N46"/>
    <mergeCell ref="I49:I50"/>
    <mergeCell ref="J49:L50"/>
    <mergeCell ref="M49:M50"/>
    <mergeCell ref="N49:N50"/>
    <mergeCell ref="O45:S46"/>
    <mergeCell ref="O51:S52"/>
    <mergeCell ref="A49:C50"/>
    <mergeCell ref="F49:H50"/>
    <mergeCell ref="N51:N52"/>
    <mergeCell ref="A55:C56"/>
    <mergeCell ref="F55:H56"/>
    <mergeCell ref="I55:I56"/>
    <mergeCell ref="J55:L56"/>
    <mergeCell ref="O57:S58"/>
    <mergeCell ref="M53:M54"/>
    <mergeCell ref="N53:N54"/>
    <mergeCell ref="O53:S54"/>
    <mergeCell ref="M55:M56"/>
    <mergeCell ref="N55:N56"/>
    <mergeCell ref="O55:S56"/>
    <mergeCell ref="M57:M58"/>
    <mergeCell ref="N57:N58"/>
    <mergeCell ref="A53:C54"/>
    <mergeCell ref="F53:H54"/>
    <mergeCell ref="I53:I54"/>
    <mergeCell ref="J53:L54"/>
    <mergeCell ref="O59:S60"/>
    <mergeCell ref="A59:C60"/>
    <mergeCell ref="F59:H60"/>
    <mergeCell ref="I59:I60"/>
    <mergeCell ref="J59:L60"/>
    <mergeCell ref="M59:M60"/>
    <mergeCell ref="N59:N60"/>
    <mergeCell ref="A57:C58"/>
    <mergeCell ref="F57:H58"/>
    <mergeCell ref="I57:I58"/>
    <mergeCell ref="J57:L58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68" orientation="portrait" useFirstPageNumber="1" r:id="rId1"/>
  <headerFooter scaleWithDoc="0">
    <oddFooter>&amp;C－&amp;P－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B0F0"/>
  </sheetPr>
  <dimension ref="A1:S60"/>
  <sheetViews>
    <sheetView view="pageBreakPreview" zoomScaleNormal="100" zoomScaleSheetLayoutView="100" workbookViewId="0">
      <selection activeCell="W59" sqref="W59"/>
    </sheetView>
  </sheetViews>
  <sheetFormatPr defaultRowHeight="12" x14ac:dyDescent="0.15"/>
  <cols>
    <col min="1" max="2" width="3.875" style="21" customWidth="1"/>
    <col min="3" max="3" width="2.875" style="21" customWidth="1"/>
    <col min="4" max="4" width="11.875" style="21" customWidth="1"/>
    <col min="5" max="5" width="11.875" style="31" customWidth="1"/>
    <col min="6" max="8" width="3.875" style="21" customWidth="1"/>
    <col min="9" max="9" width="5" style="21" bestFit="1" customWidth="1"/>
    <col min="10" max="12" width="3.875" style="21" customWidth="1"/>
    <col min="13" max="13" width="6" style="21" customWidth="1"/>
    <col min="14" max="14" width="6" style="21" bestFit="1" customWidth="1"/>
    <col min="15" max="79" width="3.875" style="21" customWidth="1"/>
    <col min="80" max="16384" width="9" style="21"/>
  </cols>
  <sheetData>
    <row r="1" spans="1:19" s="22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22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61" t="s">
        <v>782</v>
      </c>
      <c r="B3" s="462"/>
      <c r="C3" s="462"/>
      <c r="D3" s="81" t="s">
        <v>783</v>
      </c>
      <c r="E3" s="89"/>
      <c r="F3" s="450">
        <v>1919</v>
      </c>
      <c r="G3" s="450"/>
      <c r="H3" s="450"/>
      <c r="I3" s="450">
        <v>9</v>
      </c>
      <c r="J3" s="450">
        <v>20528</v>
      </c>
      <c r="K3" s="450"/>
      <c r="L3" s="450"/>
      <c r="M3" s="450" t="s">
        <v>610</v>
      </c>
      <c r="N3" s="450" t="s">
        <v>610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61"/>
      <c r="B4" s="462"/>
      <c r="C4" s="462"/>
      <c r="D4" s="83"/>
      <c r="E4" s="84" t="s">
        <v>784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61" t="s">
        <v>1403</v>
      </c>
      <c r="B5" s="462"/>
      <c r="C5" s="462"/>
      <c r="D5" s="85" t="s">
        <v>785</v>
      </c>
      <c r="E5" s="89"/>
      <c r="F5" s="450">
        <v>458</v>
      </c>
      <c r="G5" s="450"/>
      <c r="H5" s="450"/>
      <c r="I5" s="450">
        <v>1</v>
      </c>
      <c r="J5" s="450">
        <v>120000</v>
      </c>
      <c r="K5" s="450"/>
      <c r="L5" s="450"/>
      <c r="M5" s="450" t="s">
        <v>590</v>
      </c>
      <c r="N5" s="450" t="s">
        <v>590</v>
      </c>
      <c r="O5" s="451" t="s">
        <v>786</v>
      </c>
      <c r="P5" s="451"/>
      <c r="Q5" s="451"/>
      <c r="R5" s="451"/>
      <c r="S5" s="452"/>
    </row>
    <row r="6" spans="1:19" ht="13.5" customHeight="1" x14ac:dyDescent="0.15">
      <c r="A6" s="461"/>
      <c r="B6" s="462"/>
      <c r="C6" s="462"/>
      <c r="D6" s="87"/>
      <c r="E6" s="84" t="s">
        <v>787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 t="s">
        <v>367</v>
      </c>
      <c r="B7" s="462"/>
      <c r="C7" s="462"/>
      <c r="D7" s="85" t="s">
        <v>368</v>
      </c>
      <c r="E7" s="89"/>
      <c r="F7" s="450">
        <v>252</v>
      </c>
      <c r="G7" s="450"/>
      <c r="H7" s="450"/>
      <c r="I7" s="450">
        <v>17</v>
      </c>
      <c r="J7" s="450">
        <v>14595</v>
      </c>
      <c r="K7" s="450"/>
      <c r="L7" s="450"/>
      <c r="M7" s="450" t="s">
        <v>369</v>
      </c>
      <c r="N7" s="450" t="s">
        <v>369</v>
      </c>
      <c r="O7" s="451" t="s">
        <v>582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84" t="s">
        <v>788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61" t="s">
        <v>789</v>
      </c>
      <c r="B9" s="462"/>
      <c r="C9" s="462"/>
      <c r="D9" s="85" t="s">
        <v>790</v>
      </c>
      <c r="E9" s="89"/>
      <c r="F9" s="450">
        <v>1336</v>
      </c>
      <c r="G9" s="450"/>
      <c r="H9" s="450"/>
      <c r="I9" s="450">
        <v>6</v>
      </c>
      <c r="J9" s="450">
        <v>17011</v>
      </c>
      <c r="K9" s="450"/>
      <c r="L9" s="450"/>
      <c r="M9" s="450" t="s">
        <v>699</v>
      </c>
      <c r="N9" s="450" t="s">
        <v>1430</v>
      </c>
      <c r="O9" s="451" t="s">
        <v>791</v>
      </c>
      <c r="P9" s="451"/>
      <c r="Q9" s="451"/>
      <c r="R9" s="451"/>
      <c r="S9" s="452"/>
    </row>
    <row r="10" spans="1:19" ht="13.5" customHeight="1" x14ac:dyDescent="0.15">
      <c r="A10" s="461"/>
      <c r="B10" s="462"/>
      <c r="C10" s="462"/>
      <c r="D10" s="87"/>
      <c r="E10" s="84" t="s">
        <v>792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61" t="s">
        <v>793</v>
      </c>
      <c r="B11" s="462"/>
      <c r="C11" s="462"/>
      <c r="D11" s="85" t="s">
        <v>794</v>
      </c>
      <c r="E11" s="89"/>
      <c r="F11" s="450">
        <v>2056</v>
      </c>
      <c r="G11" s="450"/>
      <c r="H11" s="450"/>
      <c r="I11" s="450">
        <v>1</v>
      </c>
      <c r="J11" s="450">
        <v>22660</v>
      </c>
      <c r="K11" s="450"/>
      <c r="L11" s="450"/>
      <c r="M11" s="450" t="s">
        <v>699</v>
      </c>
      <c r="N11" s="450" t="s">
        <v>699</v>
      </c>
      <c r="O11" s="451" t="s">
        <v>650</v>
      </c>
      <c r="P11" s="451"/>
      <c r="Q11" s="451"/>
      <c r="R11" s="451"/>
      <c r="S11" s="452"/>
    </row>
    <row r="12" spans="1:19" ht="13.5" customHeight="1" x14ac:dyDescent="0.15">
      <c r="A12" s="461"/>
      <c r="B12" s="462"/>
      <c r="C12" s="462"/>
      <c r="D12" s="87"/>
      <c r="E12" s="84" t="s">
        <v>795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 t="s">
        <v>796</v>
      </c>
      <c r="B13" s="462"/>
      <c r="C13" s="462"/>
      <c r="D13" s="85" t="s">
        <v>798</v>
      </c>
      <c r="E13" s="89"/>
      <c r="F13" s="450">
        <v>760</v>
      </c>
      <c r="G13" s="450"/>
      <c r="H13" s="450"/>
      <c r="I13" s="450">
        <v>11</v>
      </c>
      <c r="J13" s="450">
        <v>24786</v>
      </c>
      <c r="K13" s="450"/>
      <c r="L13" s="450"/>
      <c r="M13" s="450" t="s">
        <v>590</v>
      </c>
      <c r="N13" s="450" t="s">
        <v>590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/>
      <c r="E14" s="84" t="s">
        <v>799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 t="s">
        <v>800</v>
      </c>
      <c r="B15" s="462"/>
      <c r="C15" s="462"/>
      <c r="D15" s="85" t="s">
        <v>801</v>
      </c>
      <c r="E15" s="89"/>
      <c r="F15" s="450">
        <v>1254</v>
      </c>
      <c r="G15" s="450"/>
      <c r="H15" s="450"/>
      <c r="I15" s="450">
        <v>7</v>
      </c>
      <c r="J15" s="450">
        <v>14860</v>
      </c>
      <c r="K15" s="450"/>
      <c r="L15" s="450"/>
      <c r="M15" s="450" t="s">
        <v>590</v>
      </c>
      <c r="N15" s="450" t="s">
        <v>590</v>
      </c>
      <c r="O15" s="451" t="s">
        <v>802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 t="s">
        <v>803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 t="s">
        <v>370</v>
      </c>
      <c r="B17" s="462"/>
      <c r="C17" s="462"/>
      <c r="D17" s="85" t="s">
        <v>371</v>
      </c>
      <c r="E17" s="89"/>
      <c r="F17" s="450">
        <v>1429</v>
      </c>
      <c r="G17" s="450"/>
      <c r="H17" s="450"/>
      <c r="I17" s="450">
        <v>4</v>
      </c>
      <c r="J17" s="450">
        <v>22846</v>
      </c>
      <c r="K17" s="450"/>
      <c r="L17" s="450"/>
      <c r="M17" s="450" t="s">
        <v>369</v>
      </c>
      <c r="N17" s="450" t="s">
        <v>369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 t="s">
        <v>804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 t="s">
        <v>805</v>
      </c>
      <c r="B19" s="462"/>
      <c r="C19" s="462"/>
      <c r="D19" s="85" t="s">
        <v>806</v>
      </c>
      <c r="E19" s="89"/>
      <c r="F19" s="450">
        <v>4632</v>
      </c>
      <c r="G19" s="450"/>
      <c r="H19" s="450"/>
      <c r="I19" s="450">
        <v>5</v>
      </c>
      <c r="J19" s="450">
        <v>31150</v>
      </c>
      <c r="K19" s="450"/>
      <c r="L19" s="450"/>
      <c r="M19" s="450" t="s">
        <v>590</v>
      </c>
      <c r="N19" s="450" t="s">
        <v>590</v>
      </c>
      <c r="O19" s="451" t="s">
        <v>550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 t="s">
        <v>807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372</v>
      </c>
      <c r="B21" s="462"/>
      <c r="C21" s="462"/>
      <c r="D21" s="85" t="s">
        <v>373</v>
      </c>
      <c r="E21" s="89"/>
      <c r="F21" s="450">
        <v>1900</v>
      </c>
      <c r="G21" s="450"/>
      <c r="H21" s="450"/>
      <c r="I21" s="450">
        <v>1</v>
      </c>
      <c r="J21" s="450">
        <v>15112</v>
      </c>
      <c r="K21" s="450"/>
      <c r="L21" s="450"/>
      <c r="M21" s="450" t="s">
        <v>369</v>
      </c>
      <c r="N21" s="450" t="s">
        <v>369</v>
      </c>
      <c r="O21" s="451" t="s">
        <v>808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84" t="s">
        <v>809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374</v>
      </c>
      <c r="B23" s="462"/>
      <c r="C23" s="462"/>
      <c r="D23" s="85" t="s">
        <v>375</v>
      </c>
      <c r="E23" s="89"/>
      <c r="F23" s="450">
        <v>1335</v>
      </c>
      <c r="G23" s="450"/>
      <c r="H23" s="450"/>
      <c r="I23" s="450">
        <v>28</v>
      </c>
      <c r="J23" s="450">
        <v>10624</v>
      </c>
      <c r="K23" s="450"/>
      <c r="L23" s="450"/>
      <c r="M23" s="450" t="s">
        <v>369</v>
      </c>
      <c r="N23" s="450" t="s">
        <v>369</v>
      </c>
      <c r="O23" s="451" t="s">
        <v>582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84" t="s">
        <v>696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 t="s">
        <v>810</v>
      </c>
      <c r="B25" s="462"/>
      <c r="C25" s="462"/>
      <c r="D25" s="85" t="s">
        <v>811</v>
      </c>
      <c r="E25" s="89"/>
      <c r="F25" s="450">
        <v>3450</v>
      </c>
      <c r="G25" s="450"/>
      <c r="H25" s="450"/>
      <c r="I25" s="450">
        <v>40</v>
      </c>
      <c r="J25" s="450">
        <v>68709</v>
      </c>
      <c r="K25" s="450"/>
      <c r="L25" s="450"/>
      <c r="M25" s="450" t="s">
        <v>699</v>
      </c>
      <c r="N25" s="450" t="s">
        <v>699</v>
      </c>
      <c r="O25" s="451" t="s">
        <v>812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813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 t="s">
        <v>814</v>
      </c>
      <c r="B27" s="462"/>
      <c r="C27" s="462"/>
      <c r="D27" s="85" t="s">
        <v>815</v>
      </c>
      <c r="E27" s="89"/>
      <c r="F27" s="450">
        <v>449</v>
      </c>
      <c r="G27" s="450"/>
      <c r="H27" s="450"/>
      <c r="I27" s="450">
        <v>1</v>
      </c>
      <c r="J27" s="450">
        <v>86710</v>
      </c>
      <c r="K27" s="450"/>
      <c r="L27" s="450"/>
      <c r="M27" s="450" t="s">
        <v>369</v>
      </c>
      <c r="N27" s="450" t="s">
        <v>369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816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 t="s">
        <v>817</v>
      </c>
      <c r="B29" s="462"/>
      <c r="C29" s="462"/>
      <c r="D29" s="85" t="s">
        <v>818</v>
      </c>
      <c r="E29" s="89"/>
      <c r="F29" s="450">
        <v>943</v>
      </c>
      <c r="G29" s="450"/>
      <c r="H29" s="450"/>
      <c r="I29" s="450">
        <v>13</v>
      </c>
      <c r="J29" s="450">
        <v>12495</v>
      </c>
      <c r="K29" s="450"/>
      <c r="L29" s="450"/>
      <c r="M29" s="450" t="s">
        <v>606</v>
      </c>
      <c r="N29" s="450" t="s">
        <v>606</v>
      </c>
      <c r="O29" s="451" t="s">
        <v>566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84" t="s">
        <v>819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 t="s">
        <v>820</v>
      </c>
      <c r="B31" s="462"/>
      <c r="C31" s="462"/>
      <c r="D31" s="85" t="s">
        <v>821</v>
      </c>
      <c r="E31" s="89"/>
      <c r="F31" s="450">
        <v>1901</v>
      </c>
      <c r="G31" s="450"/>
      <c r="H31" s="450"/>
      <c r="I31" s="450">
        <v>1</v>
      </c>
      <c r="J31" s="450">
        <v>19806</v>
      </c>
      <c r="K31" s="450"/>
      <c r="L31" s="450"/>
      <c r="M31" s="450" t="s">
        <v>590</v>
      </c>
      <c r="N31" s="450" t="s">
        <v>590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822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823</v>
      </c>
      <c r="B33" s="462"/>
      <c r="C33" s="462"/>
      <c r="D33" s="85" t="s">
        <v>824</v>
      </c>
      <c r="E33" s="89"/>
      <c r="F33" s="450">
        <v>892</v>
      </c>
      <c r="G33" s="450"/>
      <c r="H33" s="450"/>
      <c r="I33" s="450">
        <v>19</v>
      </c>
      <c r="J33" s="450">
        <v>30822</v>
      </c>
      <c r="K33" s="450"/>
      <c r="L33" s="450"/>
      <c r="M33" s="450" t="s">
        <v>590</v>
      </c>
      <c r="N33" s="450" t="s">
        <v>590</v>
      </c>
      <c r="O33" s="451" t="s">
        <v>825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 t="s">
        <v>799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826</v>
      </c>
      <c r="B35" s="462"/>
      <c r="C35" s="462"/>
      <c r="D35" s="85" t="s">
        <v>704</v>
      </c>
      <c r="E35" s="89"/>
      <c r="F35" s="450">
        <v>931</v>
      </c>
      <c r="G35" s="450"/>
      <c r="H35" s="450"/>
      <c r="I35" s="450">
        <v>12</v>
      </c>
      <c r="J35" s="450">
        <v>26310</v>
      </c>
      <c r="K35" s="450"/>
      <c r="L35" s="450"/>
      <c r="M35" s="450" t="s">
        <v>705</v>
      </c>
      <c r="N35" s="450" t="s">
        <v>705</v>
      </c>
      <c r="O35" s="451" t="s">
        <v>808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 t="s">
        <v>702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827</v>
      </c>
      <c r="B37" s="462"/>
      <c r="C37" s="462"/>
      <c r="D37" s="85" t="s">
        <v>828</v>
      </c>
      <c r="E37" s="89"/>
      <c r="F37" s="450">
        <v>2045</v>
      </c>
      <c r="G37" s="450"/>
      <c r="H37" s="450"/>
      <c r="I37" s="450">
        <v>25</v>
      </c>
      <c r="J37" s="450">
        <v>8999</v>
      </c>
      <c r="K37" s="450"/>
      <c r="L37" s="450"/>
      <c r="M37" s="450" t="s">
        <v>705</v>
      </c>
      <c r="N37" s="450" t="s">
        <v>705</v>
      </c>
      <c r="O37" s="451" t="s">
        <v>582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84" t="s">
        <v>696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 t="s">
        <v>829</v>
      </c>
      <c r="B39" s="462"/>
      <c r="C39" s="462"/>
      <c r="D39" s="85" t="s">
        <v>830</v>
      </c>
      <c r="E39" s="89"/>
      <c r="F39" s="450">
        <v>4080</v>
      </c>
      <c r="G39" s="450"/>
      <c r="H39" s="450"/>
      <c r="I39" s="450">
        <v>12</v>
      </c>
      <c r="J39" s="450">
        <v>49005</v>
      </c>
      <c r="K39" s="450"/>
      <c r="L39" s="450"/>
      <c r="M39" s="450" t="s">
        <v>699</v>
      </c>
      <c r="N39" s="450" t="s">
        <v>699</v>
      </c>
      <c r="O39" s="451" t="s">
        <v>831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84" t="s">
        <v>832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 t="s">
        <v>833</v>
      </c>
      <c r="B41" s="462"/>
      <c r="C41" s="462"/>
      <c r="D41" s="85" t="s">
        <v>834</v>
      </c>
      <c r="E41" s="89"/>
      <c r="F41" s="450">
        <v>1900</v>
      </c>
      <c r="G41" s="450"/>
      <c r="H41" s="450"/>
      <c r="I41" s="450">
        <v>1</v>
      </c>
      <c r="J41" s="450">
        <v>17589</v>
      </c>
      <c r="K41" s="450"/>
      <c r="L41" s="450"/>
      <c r="M41" s="450" t="s">
        <v>614</v>
      </c>
      <c r="N41" s="450" t="s">
        <v>614</v>
      </c>
      <c r="O41" s="451" t="s">
        <v>566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 t="s">
        <v>835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 t="s">
        <v>376</v>
      </c>
      <c r="B43" s="462"/>
      <c r="C43" s="462"/>
      <c r="D43" s="85" t="s">
        <v>377</v>
      </c>
      <c r="E43" s="89"/>
      <c r="F43" s="450">
        <v>4876</v>
      </c>
      <c r="G43" s="450"/>
      <c r="H43" s="450"/>
      <c r="I43" s="450">
        <v>2</v>
      </c>
      <c r="J43" s="450">
        <v>325923</v>
      </c>
      <c r="K43" s="450"/>
      <c r="L43" s="450"/>
      <c r="M43" s="450" t="s">
        <v>369</v>
      </c>
      <c r="N43" s="450" t="s">
        <v>369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84" t="s">
        <v>836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>
        <v>23704</v>
      </c>
      <c r="B45" s="462"/>
      <c r="C45" s="462"/>
      <c r="D45" s="85" t="s">
        <v>837</v>
      </c>
      <c r="E45" s="89"/>
      <c r="F45" s="450">
        <v>2083</v>
      </c>
      <c r="G45" s="450"/>
      <c r="H45" s="450"/>
      <c r="I45" s="450">
        <v>29</v>
      </c>
      <c r="J45" s="450">
        <v>34475</v>
      </c>
      <c r="K45" s="450"/>
      <c r="L45" s="450"/>
      <c r="M45" s="450" t="s">
        <v>590</v>
      </c>
      <c r="N45" s="450" t="s">
        <v>590</v>
      </c>
      <c r="O45" s="451" t="s">
        <v>838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 t="s">
        <v>839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840</v>
      </c>
      <c r="B47" s="462"/>
      <c r="C47" s="462"/>
      <c r="D47" s="85" t="s">
        <v>841</v>
      </c>
      <c r="E47" s="89"/>
      <c r="F47" s="450">
        <v>171</v>
      </c>
      <c r="G47" s="450"/>
      <c r="H47" s="450"/>
      <c r="I47" s="450">
        <v>3</v>
      </c>
      <c r="J47" s="450">
        <v>1918</v>
      </c>
      <c r="K47" s="450"/>
      <c r="L47" s="450"/>
      <c r="M47" s="450">
        <v>4</v>
      </c>
      <c r="N47" s="450">
        <v>2</v>
      </c>
      <c r="O47" s="451" t="s">
        <v>838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694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842</v>
      </c>
      <c r="B49" s="462"/>
      <c r="C49" s="462"/>
      <c r="D49" s="85" t="s">
        <v>843</v>
      </c>
      <c r="E49" s="89"/>
      <c r="F49" s="450">
        <v>1286</v>
      </c>
      <c r="G49" s="450"/>
      <c r="H49" s="450"/>
      <c r="I49" s="450">
        <v>8</v>
      </c>
      <c r="J49" s="450">
        <v>24786</v>
      </c>
      <c r="K49" s="450"/>
      <c r="L49" s="450"/>
      <c r="M49" s="450" t="s">
        <v>705</v>
      </c>
      <c r="N49" s="450" t="s">
        <v>705</v>
      </c>
      <c r="O49" s="451" t="s">
        <v>844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 t="s">
        <v>845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 t="s">
        <v>846</v>
      </c>
      <c r="B51" s="462"/>
      <c r="C51" s="462"/>
      <c r="D51" s="85" t="s">
        <v>847</v>
      </c>
      <c r="E51" s="89"/>
      <c r="F51" s="450">
        <v>1035</v>
      </c>
      <c r="G51" s="450"/>
      <c r="H51" s="450"/>
      <c r="I51" s="450">
        <v>19</v>
      </c>
      <c r="J51" s="450">
        <v>4369</v>
      </c>
      <c r="K51" s="450"/>
      <c r="L51" s="450"/>
      <c r="M51" s="450" t="s">
        <v>705</v>
      </c>
      <c r="N51" s="450" t="s">
        <v>705</v>
      </c>
      <c r="O51" s="451" t="s">
        <v>848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696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 t="s">
        <v>849</v>
      </c>
      <c r="B53" s="462"/>
      <c r="C53" s="462"/>
      <c r="D53" s="85" t="s">
        <v>850</v>
      </c>
      <c r="E53" s="89"/>
      <c r="F53" s="450">
        <v>2496</v>
      </c>
      <c r="G53" s="450"/>
      <c r="H53" s="450"/>
      <c r="I53" s="450">
        <v>1</v>
      </c>
      <c r="J53" s="450">
        <v>85042</v>
      </c>
      <c r="K53" s="450"/>
      <c r="L53" s="450"/>
      <c r="M53" s="450" t="s">
        <v>590</v>
      </c>
      <c r="N53" s="450" t="s">
        <v>590</v>
      </c>
      <c r="O53" s="451" t="s">
        <v>729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 t="s">
        <v>851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852</v>
      </c>
      <c r="B55" s="462"/>
      <c r="C55" s="462"/>
      <c r="D55" s="85" t="s">
        <v>853</v>
      </c>
      <c r="E55" s="89"/>
      <c r="F55" s="450">
        <v>1687</v>
      </c>
      <c r="G55" s="450"/>
      <c r="H55" s="450"/>
      <c r="I55" s="450">
        <v>7</v>
      </c>
      <c r="J55" s="450">
        <v>1199</v>
      </c>
      <c r="K55" s="450"/>
      <c r="L55" s="450"/>
      <c r="M55" s="450" t="s">
        <v>590</v>
      </c>
      <c r="N55" s="450" t="s">
        <v>590</v>
      </c>
      <c r="O55" s="451" t="s">
        <v>854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855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>
        <v>24087</v>
      </c>
      <c r="B57" s="462"/>
      <c r="C57" s="462"/>
      <c r="D57" s="85" t="s">
        <v>856</v>
      </c>
      <c r="E57" s="89"/>
      <c r="F57" s="450">
        <v>2000</v>
      </c>
      <c r="G57" s="450"/>
      <c r="H57" s="450"/>
      <c r="I57" s="450">
        <v>4</v>
      </c>
      <c r="J57" s="450">
        <v>21342</v>
      </c>
      <c r="K57" s="450"/>
      <c r="L57" s="450"/>
      <c r="M57" s="450" t="s">
        <v>857</v>
      </c>
      <c r="N57" s="450" t="s">
        <v>857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858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61" t="s">
        <v>859</v>
      </c>
      <c r="B59" s="462"/>
      <c r="C59" s="462"/>
      <c r="D59" s="85" t="s">
        <v>860</v>
      </c>
      <c r="E59" s="89"/>
      <c r="F59" s="450">
        <v>1075</v>
      </c>
      <c r="G59" s="450"/>
      <c r="H59" s="450"/>
      <c r="I59" s="450" t="s">
        <v>501</v>
      </c>
      <c r="J59" s="450" t="s">
        <v>566</v>
      </c>
      <c r="K59" s="450"/>
      <c r="L59" s="450"/>
      <c r="M59" s="450" t="s">
        <v>590</v>
      </c>
      <c r="N59" s="450" t="s">
        <v>590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468"/>
      <c r="B60" s="469"/>
      <c r="C60" s="469"/>
      <c r="D60" s="90"/>
      <c r="E60" s="91"/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1">
    <mergeCell ref="N59:N60"/>
    <mergeCell ref="O59:S60"/>
    <mergeCell ref="M1:M2"/>
    <mergeCell ref="M57:M58"/>
    <mergeCell ref="N57:N58"/>
    <mergeCell ref="O57:S58"/>
    <mergeCell ref="M53:M54"/>
    <mergeCell ref="N53:N54"/>
    <mergeCell ref="O53:S54"/>
    <mergeCell ref="O49:S50"/>
    <mergeCell ref="M41:M42"/>
    <mergeCell ref="N41:N42"/>
    <mergeCell ref="M33:M34"/>
    <mergeCell ref="N33:N34"/>
    <mergeCell ref="M25:M26"/>
    <mergeCell ref="N25:N26"/>
    <mergeCell ref="M17:M18"/>
    <mergeCell ref="N17:N18"/>
    <mergeCell ref="M9:M10"/>
    <mergeCell ref="N9:N10"/>
    <mergeCell ref="O3:S4"/>
    <mergeCell ref="O1:S2"/>
    <mergeCell ref="N1:N2"/>
    <mergeCell ref="N3:N4"/>
    <mergeCell ref="A57:C58"/>
    <mergeCell ref="F57:H58"/>
    <mergeCell ref="I57:I58"/>
    <mergeCell ref="J57:L58"/>
    <mergeCell ref="A59:C60"/>
    <mergeCell ref="F59:H60"/>
    <mergeCell ref="I59:I60"/>
    <mergeCell ref="J59:L60"/>
    <mergeCell ref="M59:M60"/>
    <mergeCell ref="A53:C54"/>
    <mergeCell ref="F53:H54"/>
    <mergeCell ref="I53:I54"/>
    <mergeCell ref="J53:L54"/>
    <mergeCell ref="M55:M56"/>
    <mergeCell ref="N55:N56"/>
    <mergeCell ref="O55:S56"/>
    <mergeCell ref="A55:C56"/>
    <mergeCell ref="F55:H56"/>
    <mergeCell ref="I55:I56"/>
    <mergeCell ref="J55:L56"/>
    <mergeCell ref="A51:C52"/>
    <mergeCell ref="F51:H52"/>
    <mergeCell ref="I51:I52"/>
    <mergeCell ref="J51:L52"/>
    <mergeCell ref="M51:M52"/>
    <mergeCell ref="N51:N52"/>
    <mergeCell ref="O51:S52"/>
    <mergeCell ref="A49:C50"/>
    <mergeCell ref="F49:H50"/>
    <mergeCell ref="M49:M50"/>
    <mergeCell ref="N49:N50"/>
    <mergeCell ref="I49:I50"/>
    <mergeCell ref="J49:L50"/>
    <mergeCell ref="A47:C48"/>
    <mergeCell ref="F47:H48"/>
    <mergeCell ref="I47:I48"/>
    <mergeCell ref="J47:L48"/>
    <mergeCell ref="M47:M48"/>
    <mergeCell ref="N47:N48"/>
    <mergeCell ref="O47:S48"/>
    <mergeCell ref="A45:C46"/>
    <mergeCell ref="F45:H46"/>
    <mergeCell ref="I45:I46"/>
    <mergeCell ref="J45:L46"/>
    <mergeCell ref="I41:I42"/>
    <mergeCell ref="J41:L42"/>
    <mergeCell ref="M45:M46"/>
    <mergeCell ref="N45:N46"/>
    <mergeCell ref="O45:S46"/>
    <mergeCell ref="O41:S42"/>
    <mergeCell ref="A43:C44"/>
    <mergeCell ref="F43:H44"/>
    <mergeCell ref="I43:I44"/>
    <mergeCell ref="J43:L44"/>
    <mergeCell ref="M43:M44"/>
    <mergeCell ref="N43:N44"/>
    <mergeCell ref="O43:S44"/>
    <mergeCell ref="A41:C42"/>
    <mergeCell ref="F41:H42"/>
    <mergeCell ref="A39:C40"/>
    <mergeCell ref="F39:H40"/>
    <mergeCell ref="I39:I40"/>
    <mergeCell ref="J39:L40"/>
    <mergeCell ref="M39:M40"/>
    <mergeCell ref="N39:N40"/>
    <mergeCell ref="O39:S40"/>
    <mergeCell ref="A37:C38"/>
    <mergeCell ref="F37:H38"/>
    <mergeCell ref="I37:I38"/>
    <mergeCell ref="J37:L38"/>
    <mergeCell ref="I33:I34"/>
    <mergeCell ref="J33:L34"/>
    <mergeCell ref="M37:M38"/>
    <mergeCell ref="N37:N38"/>
    <mergeCell ref="O37:S38"/>
    <mergeCell ref="O33:S34"/>
    <mergeCell ref="A35:C36"/>
    <mergeCell ref="F35:H36"/>
    <mergeCell ref="I35:I36"/>
    <mergeCell ref="J35:L36"/>
    <mergeCell ref="M35:M36"/>
    <mergeCell ref="N35:N36"/>
    <mergeCell ref="O35:S36"/>
    <mergeCell ref="A33:C34"/>
    <mergeCell ref="F33:H34"/>
    <mergeCell ref="A31:C32"/>
    <mergeCell ref="F31:H32"/>
    <mergeCell ref="I31:I32"/>
    <mergeCell ref="J31:L32"/>
    <mergeCell ref="M31:M32"/>
    <mergeCell ref="N31:N32"/>
    <mergeCell ref="O31:S32"/>
    <mergeCell ref="A29:C30"/>
    <mergeCell ref="F29:H30"/>
    <mergeCell ref="I29:I30"/>
    <mergeCell ref="J29:L30"/>
    <mergeCell ref="I25:I26"/>
    <mergeCell ref="J25:L26"/>
    <mergeCell ref="M29:M30"/>
    <mergeCell ref="N29:N30"/>
    <mergeCell ref="O29:S30"/>
    <mergeCell ref="O25:S26"/>
    <mergeCell ref="A27:C28"/>
    <mergeCell ref="F27:H28"/>
    <mergeCell ref="I27:I28"/>
    <mergeCell ref="J27:L28"/>
    <mergeCell ref="M27:M28"/>
    <mergeCell ref="N27:N28"/>
    <mergeCell ref="O27:S28"/>
    <mergeCell ref="A25:C26"/>
    <mergeCell ref="F25:H26"/>
    <mergeCell ref="A23:C24"/>
    <mergeCell ref="F23:H24"/>
    <mergeCell ref="I23:I24"/>
    <mergeCell ref="J23:L24"/>
    <mergeCell ref="M23:M24"/>
    <mergeCell ref="N23:N24"/>
    <mergeCell ref="O23:S24"/>
    <mergeCell ref="A21:C22"/>
    <mergeCell ref="F21:H22"/>
    <mergeCell ref="I21:I22"/>
    <mergeCell ref="J21:L22"/>
    <mergeCell ref="I17:I18"/>
    <mergeCell ref="J17:L18"/>
    <mergeCell ref="M21:M22"/>
    <mergeCell ref="N21:N22"/>
    <mergeCell ref="O21:S22"/>
    <mergeCell ref="O17:S18"/>
    <mergeCell ref="A19:C20"/>
    <mergeCell ref="F19:H20"/>
    <mergeCell ref="I19:I20"/>
    <mergeCell ref="J19:L20"/>
    <mergeCell ref="M19:M20"/>
    <mergeCell ref="N19:N20"/>
    <mergeCell ref="O19:S20"/>
    <mergeCell ref="A17:C18"/>
    <mergeCell ref="F17:H18"/>
    <mergeCell ref="A15:C16"/>
    <mergeCell ref="F15:H16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I9:I10"/>
    <mergeCell ref="J9:L10"/>
    <mergeCell ref="M13:M14"/>
    <mergeCell ref="N13:N14"/>
    <mergeCell ref="O13:S14"/>
    <mergeCell ref="A7:C8"/>
    <mergeCell ref="F7:H8"/>
    <mergeCell ref="I7:I8"/>
    <mergeCell ref="J7:L8"/>
    <mergeCell ref="M7:M8"/>
    <mergeCell ref="N7:N8"/>
    <mergeCell ref="O7:S8"/>
    <mergeCell ref="O9:S10"/>
    <mergeCell ref="A11:C12"/>
    <mergeCell ref="F11:H12"/>
    <mergeCell ref="I11:I12"/>
    <mergeCell ref="J11:L12"/>
    <mergeCell ref="M11:M12"/>
    <mergeCell ref="N11:N12"/>
    <mergeCell ref="O11:S12"/>
    <mergeCell ref="A9:C10"/>
    <mergeCell ref="F9:H10"/>
    <mergeCell ref="M3:M4"/>
    <mergeCell ref="M5:M6"/>
    <mergeCell ref="N5:N6"/>
    <mergeCell ref="O5:S6"/>
    <mergeCell ref="A5:C6"/>
    <mergeCell ref="F5:H6"/>
    <mergeCell ref="I5:I6"/>
    <mergeCell ref="J5:L6"/>
    <mergeCell ref="F1:H2"/>
    <mergeCell ref="A3:C4"/>
    <mergeCell ref="D1:E2"/>
    <mergeCell ref="A1:C2"/>
    <mergeCell ref="J1:L2"/>
    <mergeCell ref="I1:I2"/>
    <mergeCell ref="F3:H4"/>
    <mergeCell ref="I3:I4"/>
    <mergeCell ref="J3:L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69" orientation="portrait" useFirstPageNumber="1" r:id="rId1"/>
  <headerFooter scaleWithDoc="0">
    <oddFooter>&amp;C－&amp;P－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00B0F0"/>
  </sheetPr>
  <dimension ref="A1:S60"/>
  <sheetViews>
    <sheetView view="pageBreakPreview" zoomScaleNormal="100" zoomScaleSheetLayoutView="100" workbookViewId="0">
      <selection activeCell="W59" sqref="W59"/>
    </sheetView>
  </sheetViews>
  <sheetFormatPr defaultRowHeight="12" x14ac:dyDescent="0.15"/>
  <cols>
    <col min="1" max="2" width="3.875" style="21" customWidth="1"/>
    <col min="3" max="3" width="2.875" style="21" customWidth="1"/>
    <col min="4" max="4" width="11.875" style="21" customWidth="1"/>
    <col min="5" max="5" width="11.875" style="31" customWidth="1"/>
    <col min="6" max="8" width="3.875" style="21" customWidth="1"/>
    <col min="9" max="9" width="5" style="21" bestFit="1" customWidth="1"/>
    <col min="10" max="12" width="3.875" style="21" customWidth="1"/>
    <col min="13" max="13" width="6" style="21" customWidth="1"/>
    <col min="14" max="14" width="6" style="21" bestFit="1" customWidth="1"/>
    <col min="15" max="79" width="3.875" style="21" customWidth="1"/>
    <col min="80" max="16384" width="9" style="21"/>
  </cols>
  <sheetData>
    <row r="1" spans="1:19" s="22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22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61">
        <v>24452</v>
      </c>
      <c r="B3" s="462"/>
      <c r="C3" s="462"/>
      <c r="D3" s="81" t="s">
        <v>861</v>
      </c>
      <c r="E3" s="89"/>
      <c r="F3" s="450">
        <v>3156</v>
      </c>
      <c r="G3" s="450"/>
      <c r="H3" s="450"/>
      <c r="I3" s="450">
        <v>4</v>
      </c>
      <c r="J3" s="450">
        <v>88775</v>
      </c>
      <c r="K3" s="450"/>
      <c r="L3" s="450"/>
      <c r="M3" s="450" t="s">
        <v>610</v>
      </c>
      <c r="N3" s="450">
        <v>2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61"/>
      <c r="B4" s="462"/>
      <c r="C4" s="462"/>
      <c r="D4" s="83"/>
      <c r="E4" s="84" t="s">
        <v>862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61" t="s">
        <v>1404</v>
      </c>
      <c r="B5" s="462"/>
      <c r="C5" s="462"/>
      <c r="D5" s="85" t="s">
        <v>863</v>
      </c>
      <c r="E5" s="89"/>
      <c r="F5" s="450">
        <v>4850</v>
      </c>
      <c r="G5" s="450"/>
      <c r="H5" s="450"/>
      <c r="I5" s="450" t="s">
        <v>501</v>
      </c>
      <c r="J5" s="450">
        <v>21115</v>
      </c>
      <c r="K5" s="450"/>
      <c r="L5" s="450"/>
      <c r="M5" s="450" t="s">
        <v>590</v>
      </c>
      <c r="N5" s="450" t="s">
        <v>590</v>
      </c>
      <c r="O5" s="451" t="s">
        <v>864</v>
      </c>
      <c r="P5" s="451"/>
      <c r="Q5" s="451"/>
      <c r="R5" s="451"/>
      <c r="S5" s="452"/>
    </row>
    <row r="6" spans="1:19" ht="13.5" customHeight="1" x14ac:dyDescent="0.15">
      <c r="A6" s="461"/>
      <c r="B6" s="462"/>
      <c r="C6" s="462"/>
      <c r="D6" s="87"/>
      <c r="E6" s="84" t="s">
        <v>865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 t="s">
        <v>866</v>
      </c>
      <c r="B7" s="462"/>
      <c r="C7" s="462"/>
      <c r="D7" s="85" t="s">
        <v>867</v>
      </c>
      <c r="E7" s="89"/>
      <c r="F7" s="450">
        <v>1734</v>
      </c>
      <c r="G7" s="450"/>
      <c r="H7" s="450"/>
      <c r="I7" s="450">
        <v>7</v>
      </c>
      <c r="J7" s="450">
        <v>96147</v>
      </c>
      <c r="K7" s="450"/>
      <c r="L7" s="450"/>
      <c r="M7" s="450" t="s">
        <v>699</v>
      </c>
      <c r="N7" s="450" t="s">
        <v>699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84" t="s">
        <v>868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61" t="s">
        <v>869</v>
      </c>
      <c r="B9" s="462"/>
      <c r="C9" s="462"/>
      <c r="D9" s="85" t="s">
        <v>870</v>
      </c>
      <c r="E9" s="89"/>
      <c r="F9" s="450">
        <v>5717</v>
      </c>
      <c r="G9" s="450"/>
      <c r="H9" s="450"/>
      <c r="I9" s="450">
        <v>5</v>
      </c>
      <c r="J9" s="450">
        <v>9587</v>
      </c>
      <c r="K9" s="450"/>
      <c r="L9" s="450"/>
      <c r="M9" s="450" t="s">
        <v>699</v>
      </c>
      <c r="N9" s="450" t="s">
        <v>1430</v>
      </c>
      <c r="O9" s="451" t="s">
        <v>871</v>
      </c>
      <c r="P9" s="451"/>
      <c r="Q9" s="451"/>
      <c r="R9" s="451"/>
      <c r="S9" s="452"/>
    </row>
    <row r="10" spans="1:19" ht="13.5" customHeight="1" x14ac:dyDescent="0.15">
      <c r="A10" s="461"/>
      <c r="B10" s="462"/>
      <c r="C10" s="462"/>
      <c r="D10" s="87"/>
      <c r="E10" s="84" t="s">
        <v>872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61" t="s">
        <v>873</v>
      </c>
      <c r="B11" s="462"/>
      <c r="C11" s="462"/>
      <c r="D11" s="85" t="s">
        <v>874</v>
      </c>
      <c r="E11" s="89"/>
      <c r="F11" s="450">
        <v>2816</v>
      </c>
      <c r="G11" s="450"/>
      <c r="H11" s="450"/>
      <c r="I11" s="450">
        <v>5</v>
      </c>
      <c r="J11" s="450">
        <v>91610</v>
      </c>
      <c r="K11" s="450"/>
      <c r="L11" s="450"/>
      <c r="M11" s="450" t="s">
        <v>699</v>
      </c>
      <c r="N11" s="450" t="s">
        <v>699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61"/>
      <c r="B12" s="462"/>
      <c r="C12" s="462"/>
      <c r="D12" s="87"/>
      <c r="E12" s="84" t="s">
        <v>875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 t="s">
        <v>876</v>
      </c>
      <c r="B13" s="462"/>
      <c r="C13" s="462"/>
      <c r="D13" s="85" t="s">
        <v>877</v>
      </c>
      <c r="E13" s="89"/>
      <c r="F13" s="450">
        <v>1100</v>
      </c>
      <c r="G13" s="450"/>
      <c r="H13" s="450"/>
      <c r="I13" s="450">
        <v>1</v>
      </c>
      <c r="J13" s="450">
        <v>49316</v>
      </c>
      <c r="K13" s="450"/>
      <c r="L13" s="450"/>
      <c r="M13" s="450" t="s">
        <v>590</v>
      </c>
      <c r="N13" s="450" t="s">
        <v>590</v>
      </c>
      <c r="O13" s="451" t="s">
        <v>878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 t="s">
        <v>378</v>
      </c>
      <c r="E14" s="84" t="s">
        <v>879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>
        <v>24829</v>
      </c>
      <c r="B15" s="462"/>
      <c r="C15" s="462"/>
      <c r="D15" s="85" t="s">
        <v>880</v>
      </c>
      <c r="E15" s="89"/>
      <c r="F15" s="450">
        <v>1108</v>
      </c>
      <c r="G15" s="450"/>
      <c r="H15" s="450"/>
      <c r="I15" s="450">
        <v>1</v>
      </c>
      <c r="J15" s="450">
        <v>12426</v>
      </c>
      <c r="K15" s="450"/>
      <c r="L15" s="450"/>
      <c r="M15" s="450" t="s">
        <v>881</v>
      </c>
      <c r="N15" s="450" t="s">
        <v>881</v>
      </c>
      <c r="O15" s="451" t="s">
        <v>882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 t="s">
        <v>883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 t="s">
        <v>884</v>
      </c>
      <c r="B17" s="462"/>
      <c r="C17" s="462"/>
      <c r="D17" s="85" t="s">
        <v>885</v>
      </c>
      <c r="E17" s="89"/>
      <c r="F17" s="450">
        <v>1488</v>
      </c>
      <c r="G17" s="450"/>
      <c r="H17" s="450"/>
      <c r="I17" s="450">
        <v>14</v>
      </c>
      <c r="J17" s="450">
        <v>30389</v>
      </c>
      <c r="K17" s="450"/>
      <c r="L17" s="450"/>
      <c r="M17" s="450" t="s">
        <v>881</v>
      </c>
      <c r="N17" s="450">
        <v>2</v>
      </c>
      <c r="O17" s="451" t="s">
        <v>746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 t="s">
        <v>886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 t="s">
        <v>379</v>
      </c>
      <c r="B19" s="462"/>
      <c r="C19" s="462"/>
      <c r="D19" s="85" t="s">
        <v>380</v>
      </c>
      <c r="E19" s="89"/>
      <c r="F19" s="450">
        <v>1491</v>
      </c>
      <c r="G19" s="450"/>
      <c r="H19" s="450"/>
      <c r="I19" s="450">
        <v>7</v>
      </c>
      <c r="J19" s="450">
        <v>122240</v>
      </c>
      <c r="K19" s="450"/>
      <c r="L19" s="450"/>
      <c r="M19" s="450" t="s">
        <v>381</v>
      </c>
      <c r="N19" s="450">
        <v>5</v>
      </c>
      <c r="O19" s="451" t="s">
        <v>887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 t="s">
        <v>888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382</v>
      </c>
      <c r="B21" s="462"/>
      <c r="C21" s="462"/>
      <c r="D21" s="85" t="s">
        <v>383</v>
      </c>
      <c r="E21" s="89"/>
      <c r="F21" s="450">
        <v>219</v>
      </c>
      <c r="G21" s="450"/>
      <c r="H21" s="450"/>
      <c r="I21" s="450">
        <v>3</v>
      </c>
      <c r="J21" s="450">
        <v>78</v>
      </c>
      <c r="K21" s="450"/>
      <c r="L21" s="450"/>
      <c r="M21" s="450">
        <v>5</v>
      </c>
      <c r="N21" s="450" t="s">
        <v>381</v>
      </c>
      <c r="O21" s="451" t="s">
        <v>650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84" t="s">
        <v>702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889</v>
      </c>
      <c r="B23" s="462"/>
      <c r="C23" s="462"/>
      <c r="D23" s="85" t="s">
        <v>890</v>
      </c>
      <c r="E23" s="89"/>
      <c r="F23" s="450">
        <v>64</v>
      </c>
      <c r="G23" s="450"/>
      <c r="H23" s="450"/>
      <c r="I23" s="450">
        <v>3</v>
      </c>
      <c r="J23" s="450">
        <v>1955</v>
      </c>
      <c r="K23" s="450"/>
      <c r="L23" s="450"/>
      <c r="M23" s="450">
        <v>3</v>
      </c>
      <c r="N23" s="450" t="s">
        <v>590</v>
      </c>
      <c r="O23" s="451" t="s">
        <v>891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84" t="s">
        <v>702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 t="s">
        <v>892</v>
      </c>
      <c r="B25" s="462"/>
      <c r="C25" s="462"/>
      <c r="D25" s="85" t="s">
        <v>893</v>
      </c>
      <c r="E25" s="89"/>
      <c r="F25" s="450">
        <v>767</v>
      </c>
      <c r="G25" s="450"/>
      <c r="H25" s="450"/>
      <c r="I25" s="450">
        <v>5</v>
      </c>
      <c r="J25" s="450">
        <v>67371</v>
      </c>
      <c r="K25" s="450"/>
      <c r="L25" s="450"/>
      <c r="M25" s="450">
        <v>1</v>
      </c>
      <c r="N25" s="450">
        <v>4</v>
      </c>
      <c r="O25" s="451" t="s">
        <v>566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894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 t="s">
        <v>895</v>
      </c>
      <c r="B27" s="462"/>
      <c r="C27" s="462"/>
      <c r="D27" s="85" t="s">
        <v>896</v>
      </c>
      <c r="E27" s="89"/>
      <c r="F27" s="450">
        <v>1901</v>
      </c>
      <c r="G27" s="450"/>
      <c r="H27" s="450"/>
      <c r="I27" s="450">
        <v>10</v>
      </c>
      <c r="J27" s="450">
        <v>71563</v>
      </c>
      <c r="K27" s="450"/>
      <c r="L27" s="450"/>
      <c r="M27" s="450" t="s">
        <v>590</v>
      </c>
      <c r="N27" s="450">
        <v>1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897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 t="s">
        <v>898</v>
      </c>
      <c r="B29" s="462"/>
      <c r="C29" s="462"/>
      <c r="D29" s="85" t="s">
        <v>899</v>
      </c>
      <c r="E29" s="89"/>
      <c r="F29" s="450">
        <v>282</v>
      </c>
      <c r="G29" s="450"/>
      <c r="H29" s="450"/>
      <c r="I29" s="450">
        <v>5</v>
      </c>
      <c r="J29" s="450">
        <v>9334</v>
      </c>
      <c r="K29" s="450"/>
      <c r="L29" s="450"/>
      <c r="M29" s="450">
        <v>3</v>
      </c>
      <c r="N29" s="450">
        <v>1</v>
      </c>
      <c r="O29" s="451" t="s">
        <v>384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84" t="s">
        <v>900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 t="s">
        <v>385</v>
      </c>
      <c r="B31" s="462"/>
      <c r="C31" s="462"/>
      <c r="D31" s="85" t="s">
        <v>386</v>
      </c>
      <c r="E31" s="89"/>
      <c r="F31" s="450">
        <v>1125</v>
      </c>
      <c r="G31" s="450"/>
      <c r="H31" s="450"/>
      <c r="I31" s="450">
        <v>3</v>
      </c>
      <c r="J31" s="450">
        <v>27203</v>
      </c>
      <c r="K31" s="450"/>
      <c r="L31" s="450"/>
      <c r="M31" s="450" t="s">
        <v>381</v>
      </c>
      <c r="N31" s="450" t="s">
        <v>381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901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902</v>
      </c>
      <c r="B33" s="462"/>
      <c r="C33" s="462"/>
      <c r="D33" s="85" t="s">
        <v>903</v>
      </c>
      <c r="E33" s="89"/>
      <c r="F33" s="450">
        <v>2900</v>
      </c>
      <c r="G33" s="450"/>
      <c r="H33" s="450"/>
      <c r="I33" s="450" t="s">
        <v>501</v>
      </c>
      <c r="J33" s="450">
        <v>3892</v>
      </c>
      <c r="K33" s="450"/>
      <c r="L33" s="450"/>
      <c r="M33" s="450" t="s">
        <v>590</v>
      </c>
      <c r="N33" s="450" t="s">
        <v>590</v>
      </c>
      <c r="O33" s="451" t="s">
        <v>904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 t="s">
        <v>905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902</v>
      </c>
      <c r="B35" s="462"/>
      <c r="C35" s="462"/>
      <c r="D35" s="85" t="s">
        <v>906</v>
      </c>
      <c r="E35" s="89"/>
      <c r="F35" s="450">
        <v>5000</v>
      </c>
      <c r="G35" s="450"/>
      <c r="H35" s="450"/>
      <c r="I35" s="450" t="s">
        <v>501</v>
      </c>
      <c r="J35" s="450">
        <v>9000</v>
      </c>
      <c r="K35" s="450"/>
      <c r="L35" s="450"/>
      <c r="M35" s="450" t="s">
        <v>590</v>
      </c>
      <c r="N35" s="450" t="s">
        <v>590</v>
      </c>
      <c r="O35" s="451" t="s">
        <v>907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/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908</v>
      </c>
      <c r="B37" s="462"/>
      <c r="C37" s="462"/>
      <c r="D37" s="85" t="s">
        <v>909</v>
      </c>
      <c r="E37" s="89"/>
      <c r="F37" s="450">
        <v>5373</v>
      </c>
      <c r="G37" s="450"/>
      <c r="H37" s="450"/>
      <c r="I37" s="450">
        <v>1</v>
      </c>
      <c r="J37" s="450">
        <v>237672</v>
      </c>
      <c r="K37" s="450"/>
      <c r="L37" s="450"/>
      <c r="M37" s="450" t="s">
        <v>705</v>
      </c>
      <c r="N37" s="450">
        <v>4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84" t="s">
        <v>910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>
        <v>25489</v>
      </c>
      <c r="B39" s="462"/>
      <c r="C39" s="462"/>
      <c r="D39" s="85" t="s">
        <v>911</v>
      </c>
      <c r="E39" s="89"/>
      <c r="F39" s="450">
        <v>1724</v>
      </c>
      <c r="G39" s="450"/>
      <c r="H39" s="450"/>
      <c r="I39" s="450">
        <v>18</v>
      </c>
      <c r="J39" s="450">
        <v>81969</v>
      </c>
      <c r="K39" s="450"/>
      <c r="L39" s="450"/>
      <c r="M39" s="450" t="s">
        <v>381</v>
      </c>
      <c r="N39" s="450">
        <v>2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84" t="s">
        <v>702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 t="s">
        <v>912</v>
      </c>
      <c r="B41" s="462"/>
      <c r="C41" s="462"/>
      <c r="D41" s="85" t="s">
        <v>913</v>
      </c>
      <c r="E41" s="89"/>
      <c r="F41" s="450">
        <v>1392</v>
      </c>
      <c r="G41" s="450"/>
      <c r="H41" s="450"/>
      <c r="I41" s="450">
        <v>1</v>
      </c>
      <c r="J41" s="450">
        <v>65790</v>
      </c>
      <c r="K41" s="450"/>
      <c r="L41" s="450"/>
      <c r="M41" s="450" t="s">
        <v>590</v>
      </c>
      <c r="N41" s="450">
        <v>1</v>
      </c>
      <c r="O41" s="451" t="s">
        <v>914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 t="s">
        <v>915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 t="s">
        <v>916</v>
      </c>
      <c r="B43" s="462"/>
      <c r="C43" s="462"/>
      <c r="D43" s="85" t="s">
        <v>917</v>
      </c>
      <c r="E43" s="89"/>
      <c r="F43" s="450">
        <v>1600</v>
      </c>
      <c r="G43" s="450"/>
      <c r="H43" s="450"/>
      <c r="I43" s="450" t="s">
        <v>501</v>
      </c>
      <c r="J43" s="450">
        <v>61000</v>
      </c>
      <c r="K43" s="450"/>
      <c r="L43" s="450"/>
      <c r="M43" s="450" t="s">
        <v>590</v>
      </c>
      <c r="N43" s="450" t="s">
        <v>590</v>
      </c>
      <c r="O43" s="451" t="s">
        <v>550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84" t="s">
        <v>387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 t="s">
        <v>388</v>
      </c>
      <c r="B45" s="462"/>
      <c r="C45" s="462"/>
      <c r="D45" s="85" t="s">
        <v>389</v>
      </c>
      <c r="E45" s="89"/>
      <c r="F45" s="450">
        <v>1830</v>
      </c>
      <c r="G45" s="450"/>
      <c r="H45" s="450"/>
      <c r="I45" s="450">
        <v>1</v>
      </c>
      <c r="J45" s="450">
        <v>40000</v>
      </c>
      <c r="K45" s="450"/>
      <c r="L45" s="450"/>
      <c r="M45" s="450" t="s">
        <v>381</v>
      </c>
      <c r="N45" s="450" t="s">
        <v>381</v>
      </c>
      <c r="O45" s="451" t="s">
        <v>918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 t="s">
        <v>919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920</v>
      </c>
      <c r="B47" s="462"/>
      <c r="C47" s="462"/>
      <c r="D47" s="85" t="s">
        <v>921</v>
      </c>
      <c r="E47" s="89"/>
      <c r="F47" s="450">
        <v>2914</v>
      </c>
      <c r="G47" s="450"/>
      <c r="H47" s="450"/>
      <c r="I47" s="450">
        <v>19</v>
      </c>
      <c r="J47" s="450">
        <v>154025</v>
      </c>
      <c r="K47" s="450"/>
      <c r="L47" s="450"/>
      <c r="M47" s="450" t="s">
        <v>705</v>
      </c>
      <c r="N47" s="450">
        <v>2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922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923</v>
      </c>
      <c r="B49" s="462"/>
      <c r="C49" s="462"/>
      <c r="D49" s="85" t="s">
        <v>924</v>
      </c>
      <c r="E49" s="89"/>
      <c r="F49" s="450">
        <v>1221</v>
      </c>
      <c r="G49" s="450"/>
      <c r="H49" s="450"/>
      <c r="I49" s="450">
        <v>1</v>
      </c>
      <c r="J49" s="450">
        <v>9082</v>
      </c>
      <c r="K49" s="450"/>
      <c r="L49" s="450"/>
      <c r="M49" s="450" t="s">
        <v>590</v>
      </c>
      <c r="N49" s="450">
        <v>1</v>
      </c>
      <c r="O49" s="451" t="s">
        <v>925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 t="s">
        <v>926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 t="s">
        <v>927</v>
      </c>
      <c r="B51" s="462"/>
      <c r="C51" s="462"/>
      <c r="D51" s="85" t="s">
        <v>928</v>
      </c>
      <c r="E51" s="89"/>
      <c r="F51" s="450">
        <v>305</v>
      </c>
      <c r="G51" s="450"/>
      <c r="H51" s="450"/>
      <c r="I51" s="450">
        <v>1</v>
      </c>
      <c r="J51" s="450">
        <v>2365</v>
      </c>
      <c r="K51" s="450"/>
      <c r="L51" s="450"/>
      <c r="M51" s="450">
        <v>17</v>
      </c>
      <c r="N51" s="450">
        <v>1</v>
      </c>
      <c r="O51" s="451" t="s">
        <v>650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929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 t="s">
        <v>930</v>
      </c>
      <c r="B53" s="462"/>
      <c r="C53" s="462"/>
      <c r="D53" s="85" t="s">
        <v>931</v>
      </c>
      <c r="E53" s="89"/>
      <c r="F53" s="450">
        <v>13285</v>
      </c>
      <c r="G53" s="450"/>
      <c r="H53" s="450"/>
      <c r="I53" s="450">
        <v>1</v>
      </c>
      <c r="J53" s="450">
        <v>1400000</v>
      </c>
      <c r="K53" s="450"/>
      <c r="L53" s="450"/>
      <c r="M53" s="450" t="s">
        <v>590</v>
      </c>
      <c r="N53" s="450">
        <v>9</v>
      </c>
      <c r="O53" s="451" t="s">
        <v>932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 t="s">
        <v>390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>
        <v>25896</v>
      </c>
      <c r="B55" s="462"/>
      <c r="C55" s="462"/>
      <c r="D55" s="85" t="s">
        <v>391</v>
      </c>
      <c r="E55" s="89"/>
      <c r="F55" s="450">
        <v>655</v>
      </c>
      <c r="G55" s="450"/>
      <c r="H55" s="450"/>
      <c r="I55" s="450">
        <v>1</v>
      </c>
      <c r="J55" s="450">
        <v>122863</v>
      </c>
      <c r="K55" s="450"/>
      <c r="L55" s="450"/>
      <c r="M55" s="450" t="s">
        <v>590</v>
      </c>
      <c r="N55" s="450">
        <v>2</v>
      </c>
      <c r="O55" s="451" t="s">
        <v>933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934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 t="s">
        <v>392</v>
      </c>
      <c r="B57" s="462"/>
      <c r="C57" s="462"/>
      <c r="D57" s="85" t="s">
        <v>393</v>
      </c>
      <c r="E57" s="89"/>
      <c r="F57" s="450">
        <v>1586</v>
      </c>
      <c r="G57" s="450"/>
      <c r="H57" s="450"/>
      <c r="I57" s="450">
        <v>11</v>
      </c>
      <c r="J57" s="450">
        <v>39711</v>
      </c>
      <c r="K57" s="450"/>
      <c r="L57" s="450"/>
      <c r="M57" s="450" t="s">
        <v>590</v>
      </c>
      <c r="N57" s="450">
        <v>5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935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61" t="s">
        <v>954</v>
      </c>
      <c r="B59" s="462"/>
      <c r="C59" s="462"/>
      <c r="D59" s="85" t="s">
        <v>955</v>
      </c>
      <c r="E59" s="89"/>
      <c r="F59" s="450">
        <v>2315</v>
      </c>
      <c r="G59" s="450"/>
      <c r="H59" s="450"/>
      <c r="I59" s="450">
        <v>26</v>
      </c>
      <c r="J59" s="450">
        <v>37410</v>
      </c>
      <c r="K59" s="450"/>
      <c r="L59" s="450"/>
      <c r="M59" s="450" t="s">
        <v>699</v>
      </c>
      <c r="N59" s="450">
        <v>2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468"/>
      <c r="B60" s="469"/>
      <c r="C60" s="469"/>
      <c r="D60" s="90"/>
      <c r="E60" s="91" t="s">
        <v>956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1">
    <mergeCell ref="N59:N60"/>
    <mergeCell ref="O59:S60"/>
    <mergeCell ref="M1:M2"/>
    <mergeCell ref="M57:M58"/>
    <mergeCell ref="N57:N58"/>
    <mergeCell ref="O57:S58"/>
    <mergeCell ref="M53:M54"/>
    <mergeCell ref="N53:N54"/>
    <mergeCell ref="O53:S54"/>
    <mergeCell ref="O49:S50"/>
    <mergeCell ref="M41:M42"/>
    <mergeCell ref="N41:N42"/>
    <mergeCell ref="M33:M34"/>
    <mergeCell ref="N33:N34"/>
    <mergeCell ref="M25:M26"/>
    <mergeCell ref="N25:N26"/>
    <mergeCell ref="M17:M18"/>
    <mergeCell ref="N17:N18"/>
    <mergeCell ref="M9:M10"/>
    <mergeCell ref="N9:N10"/>
    <mergeCell ref="O3:S4"/>
    <mergeCell ref="O1:S2"/>
    <mergeCell ref="N1:N2"/>
    <mergeCell ref="N3:N4"/>
    <mergeCell ref="A57:C58"/>
    <mergeCell ref="F57:H58"/>
    <mergeCell ref="I57:I58"/>
    <mergeCell ref="J57:L58"/>
    <mergeCell ref="A59:C60"/>
    <mergeCell ref="F59:H60"/>
    <mergeCell ref="I59:I60"/>
    <mergeCell ref="J59:L60"/>
    <mergeCell ref="M59:M60"/>
    <mergeCell ref="A53:C54"/>
    <mergeCell ref="F53:H54"/>
    <mergeCell ref="I53:I54"/>
    <mergeCell ref="J53:L54"/>
    <mergeCell ref="M55:M56"/>
    <mergeCell ref="N55:N56"/>
    <mergeCell ref="O55:S56"/>
    <mergeCell ref="A55:C56"/>
    <mergeCell ref="F55:H56"/>
    <mergeCell ref="I55:I56"/>
    <mergeCell ref="J55:L56"/>
    <mergeCell ref="A51:C52"/>
    <mergeCell ref="F51:H52"/>
    <mergeCell ref="I51:I52"/>
    <mergeCell ref="J51:L52"/>
    <mergeCell ref="M51:M52"/>
    <mergeCell ref="N51:N52"/>
    <mergeCell ref="O51:S52"/>
    <mergeCell ref="A49:C50"/>
    <mergeCell ref="F49:H50"/>
    <mergeCell ref="M49:M50"/>
    <mergeCell ref="N49:N50"/>
    <mergeCell ref="I49:I50"/>
    <mergeCell ref="J49:L50"/>
    <mergeCell ref="A47:C48"/>
    <mergeCell ref="F47:H48"/>
    <mergeCell ref="I47:I48"/>
    <mergeCell ref="J47:L48"/>
    <mergeCell ref="M47:M48"/>
    <mergeCell ref="N47:N48"/>
    <mergeCell ref="O47:S48"/>
    <mergeCell ref="A45:C46"/>
    <mergeCell ref="F45:H46"/>
    <mergeCell ref="I45:I46"/>
    <mergeCell ref="J45:L46"/>
    <mergeCell ref="I41:I42"/>
    <mergeCell ref="J41:L42"/>
    <mergeCell ref="M45:M46"/>
    <mergeCell ref="N45:N46"/>
    <mergeCell ref="O45:S46"/>
    <mergeCell ref="O41:S42"/>
    <mergeCell ref="A43:C44"/>
    <mergeCell ref="F43:H44"/>
    <mergeCell ref="I43:I44"/>
    <mergeCell ref="J43:L44"/>
    <mergeCell ref="M43:M44"/>
    <mergeCell ref="N43:N44"/>
    <mergeCell ref="O43:S44"/>
    <mergeCell ref="A41:C42"/>
    <mergeCell ref="F41:H42"/>
    <mergeCell ref="A39:C40"/>
    <mergeCell ref="F39:H40"/>
    <mergeCell ref="I39:I40"/>
    <mergeCell ref="J39:L40"/>
    <mergeCell ref="M39:M40"/>
    <mergeCell ref="N39:N40"/>
    <mergeCell ref="O39:S40"/>
    <mergeCell ref="A37:C38"/>
    <mergeCell ref="F37:H38"/>
    <mergeCell ref="I37:I38"/>
    <mergeCell ref="J37:L38"/>
    <mergeCell ref="I33:I34"/>
    <mergeCell ref="J33:L34"/>
    <mergeCell ref="M37:M38"/>
    <mergeCell ref="N37:N38"/>
    <mergeCell ref="O37:S38"/>
    <mergeCell ref="O33:S34"/>
    <mergeCell ref="A35:C36"/>
    <mergeCell ref="F35:H36"/>
    <mergeCell ref="I35:I36"/>
    <mergeCell ref="J35:L36"/>
    <mergeCell ref="M35:M36"/>
    <mergeCell ref="N35:N36"/>
    <mergeCell ref="O35:S36"/>
    <mergeCell ref="A33:C34"/>
    <mergeCell ref="F33:H34"/>
    <mergeCell ref="A31:C32"/>
    <mergeCell ref="F31:H32"/>
    <mergeCell ref="I31:I32"/>
    <mergeCell ref="J31:L32"/>
    <mergeCell ref="M31:M32"/>
    <mergeCell ref="N31:N32"/>
    <mergeCell ref="O31:S32"/>
    <mergeCell ref="A29:C30"/>
    <mergeCell ref="F29:H30"/>
    <mergeCell ref="I29:I30"/>
    <mergeCell ref="J29:L30"/>
    <mergeCell ref="I25:I26"/>
    <mergeCell ref="J25:L26"/>
    <mergeCell ref="M29:M30"/>
    <mergeCell ref="N29:N30"/>
    <mergeCell ref="O29:S30"/>
    <mergeCell ref="O25:S26"/>
    <mergeCell ref="A27:C28"/>
    <mergeCell ref="F27:H28"/>
    <mergeCell ref="I27:I28"/>
    <mergeCell ref="J27:L28"/>
    <mergeCell ref="M27:M28"/>
    <mergeCell ref="N27:N28"/>
    <mergeCell ref="O27:S28"/>
    <mergeCell ref="A25:C26"/>
    <mergeCell ref="F25:H26"/>
    <mergeCell ref="A23:C24"/>
    <mergeCell ref="F23:H24"/>
    <mergeCell ref="I23:I24"/>
    <mergeCell ref="J23:L24"/>
    <mergeCell ref="M23:M24"/>
    <mergeCell ref="N23:N24"/>
    <mergeCell ref="O23:S24"/>
    <mergeCell ref="A21:C22"/>
    <mergeCell ref="F21:H22"/>
    <mergeCell ref="I21:I22"/>
    <mergeCell ref="J21:L22"/>
    <mergeCell ref="I17:I18"/>
    <mergeCell ref="J17:L18"/>
    <mergeCell ref="M21:M22"/>
    <mergeCell ref="N21:N22"/>
    <mergeCell ref="O21:S22"/>
    <mergeCell ref="O17:S18"/>
    <mergeCell ref="A19:C20"/>
    <mergeCell ref="F19:H20"/>
    <mergeCell ref="I19:I20"/>
    <mergeCell ref="J19:L20"/>
    <mergeCell ref="M19:M20"/>
    <mergeCell ref="N19:N20"/>
    <mergeCell ref="O19:S20"/>
    <mergeCell ref="A17:C18"/>
    <mergeCell ref="F17:H18"/>
    <mergeCell ref="A15:C16"/>
    <mergeCell ref="F15:H16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I9:I10"/>
    <mergeCell ref="J9:L10"/>
    <mergeCell ref="M13:M14"/>
    <mergeCell ref="N13:N14"/>
    <mergeCell ref="O13:S14"/>
    <mergeCell ref="A7:C8"/>
    <mergeCell ref="F7:H8"/>
    <mergeCell ref="I7:I8"/>
    <mergeCell ref="J7:L8"/>
    <mergeCell ref="M7:M8"/>
    <mergeCell ref="N7:N8"/>
    <mergeCell ref="O7:S8"/>
    <mergeCell ref="O9:S10"/>
    <mergeCell ref="A11:C12"/>
    <mergeCell ref="F11:H12"/>
    <mergeCell ref="I11:I12"/>
    <mergeCell ref="J11:L12"/>
    <mergeCell ref="M11:M12"/>
    <mergeCell ref="N11:N12"/>
    <mergeCell ref="O11:S12"/>
    <mergeCell ref="A9:C10"/>
    <mergeCell ref="F9:H10"/>
    <mergeCell ref="M3:M4"/>
    <mergeCell ref="M5:M6"/>
    <mergeCell ref="N5:N6"/>
    <mergeCell ref="O5:S6"/>
    <mergeCell ref="A5:C6"/>
    <mergeCell ref="F5:H6"/>
    <mergeCell ref="I5:I6"/>
    <mergeCell ref="J5:L6"/>
    <mergeCell ref="F1:H2"/>
    <mergeCell ref="A3:C4"/>
    <mergeCell ref="D1:E2"/>
    <mergeCell ref="A1:C2"/>
    <mergeCell ref="J1:L2"/>
    <mergeCell ref="I1:I2"/>
    <mergeCell ref="F3:H4"/>
    <mergeCell ref="I3:I4"/>
    <mergeCell ref="J3:L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0" orientation="portrait" useFirstPageNumber="1" r:id="rId1"/>
  <headerFooter scaleWithDoc="0">
    <oddFooter>&amp;C－&amp;P－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00B0F0"/>
  </sheetPr>
  <dimension ref="A1:S60"/>
  <sheetViews>
    <sheetView view="pageBreakPreview" topLeftCell="A40" zoomScaleNormal="100" zoomScaleSheetLayoutView="100" workbookViewId="0">
      <selection activeCell="W59" sqref="W59"/>
    </sheetView>
  </sheetViews>
  <sheetFormatPr defaultRowHeight="12" x14ac:dyDescent="0.15"/>
  <cols>
    <col min="1" max="2" width="3.875" style="21" customWidth="1"/>
    <col min="3" max="3" width="2.875" style="21" customWidth="1"/>
    <col min="4" max="4" width="11.875" style="21" customWidth="1"/>
    <col min="5" max="5" width="11.875" style="31" customWidth="1"/>
    <col min="6" max="8" width="3.875" style="21" customWidth="1"/>
    <col min="9" max="9" width="5" style="21" bestFit="1" customWidth="1"/>
    <col min="10" max="12" width="3.875" style="21" customWidth="1"/>
    <col min="13" max="13" width="6" style="21" customWidth="1"/>
    <col min="14" max="14" width="6" style="21" bestFit="1" customWidth="1"/>
    <col min="15" max="79" width="3.875" style="21" customWidth="1"/>
    <col min="80" max="16384" width="9" style="21"/>
  </cols>
  <sheetData>
    <row r="1" spans="1:19" s="22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22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61" t="s">
        <v>957</v>
      </c>
      <c r="B3" s="462"/>
      <c r="C3" s="462"/>
      <c r="D3" s="81" t="s">
        <v>958</v>
      </c>
      <c r="E3" s="89"/>
      <c r="F3" s="450">
        <v>2251</v>
      </c>
      <c r="G3" s="450"/>
      <c r="H3" s="450"/>
      <c r="I3" s="450">
        <v>14</v>
      </c>
      <c r="J3" s="450">
        <v>172741</v>
      </c>
      <c r="K3" s="450"/>
      <c r="L3" s="450"/>
      <c r="M3" s="450" t="s">
        <v>381</v>
      </c>
      <c r="N3" s="450" t="s">
        <v>381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61"/>
      <c r="B4" s="462"/>
      <c r="C4" s="462"/>
      <c r="D4" s="83"/>
      <c r="E4" s="84" t="s">
        <v>959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75" t="s">
        <v>1405</v>
      </c>
      <c r="B5" s="462"/>
      <c r="C5" s="462"/>
      <c r="D5" s="85" t="s">
        <v>960</v>
      </c>
      <c r="E5" s="89"/>
      <c r="F5" s="450">
        <v>2976</v>
      </c>
      <c r="G5" s="450"/>
      <c r="H5" s="450"/>
      <c r="I5" s="450">
        <v>46</v>
      </c>
      <c r="J5" s="450">
        <v>31525</v>
      </c>
      <c r="K5" s="450"/>
      <c r="L5" s="450"/>
      <c r="M5" s="450" t="s">
        <v>590</v>
      </c>
      <c r="N5" s="450">
        <v>5</v>
      </c>
      <c r="O5" s="451" t="s">
        <v>550</v>
      </c>
      <c r="P5" s="451"/>
      <c r="Q5" s="451"/>
      <c r="R5" s="451"/>
      <c r="S5" s="452"/>
    </row>
    <row r="6" spans="1:19" ht="13.5" customHeight="1" x14ac:dyDescent="0.15">
      <c r="A6" s="461"/>
      <c r="B6" s="462"/>
      <c r="C6" s="462"/>
      <c r="D6" s="87"/>
      <c r="E6" s="84" t="s">
        <v>961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 t="s">
        <v>394</v>
      </c>
      <c r="B7" s="462"/>
      <c r="C7" s="462"/>
      <c r="D7" s="473" t="s">
        <v>395</v>
      </c>
      <c r="E7" s="474"/>
      <c r="F7" s="450">
        <v>1607</v>
      </c>
      <c r="G7" s="450"/>
      <c r="H7" s="450"/>
      <c r="I7" s="450">
        <v>6</v>
      </c>
      <c r="J7" s="450">
        <v>45777</v>
      </c>
      <c r="K7" s="450"/>
      <c r="L7" s="450"/>
      <c r="M7" s="450" t="s">
        <v>381</v>
      </c>
      <c r="N7" s="450" t="s">
        <v>381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84" t="s">
        <v>962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61" t="s">
        <v>963</v>
      </c>
      <c r="B9" s="462"/>
      <c r="C9" s="462"/>
      <c r="D9" s="85" t="s">
        <v>964</v>
      </c>
      <c r="E9" s="89"/>
      <c r="F9" s="450" t="s">
        <v>705</v>
      </c>
      <c r="G9" s="450"/>
      <c r="H9" s="450"/>
      <c r="I9" s="450" t="s">
        <v>502</v>
      </c>
      <c r="J9" s="450">
        <v>50</v>
      </c>
      <c r="K9" s="450"/>
      <c r="L9" s="450"/>
      <c r="M9" s="450">
        <v>3</v>
      </c>
      <c r="N9" s="450" t="s">
        <v>210</v>
      </c>
      <c r="O9" s="451" t="s">
        <v>650</v>
      </c>
      <c r="P9" s="451"/>
      <c r="Q9" s="451"/>
      <c r="R9" s="451"/>
      <c r="S9" s="452"/>
    </row>
    <row r="10" spans="1:19" ht="13.5" customHeight="1" x14ac:dyDescent="0.15">
      <c r="A10" s="461"/>
      <c r="B10" s="462"/>
      <c r="C10" s="462"/>
      <c r="D10" s="87"/>
      <c r="E10" s="84"/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61">
        <v>26293</v>
      </c>
      <c r="B11" s="462"/>
      <c r="C11" s="462"/>
      <c r="D11" s="85" t="s">
        <v>965</v>
      </c>
      <c r="E11" s="89"/>
      <c r="F11" s="450">
        <v>230</v>
      </c>
      <c r="G11" s="450"/>
      <c r="H11" s="450"/>
      <c r="I11" s="450">
        <v>1</v>
      </c>
      <c r="J11" s="450">
        <v>80000</v>
      </c>
      <c r="K11" s="450"/>
      <c r="L11" s="450"/>
      <c r="M11" s="450" t="s">
        <v>590</v>
      </c>
      <c r="N11" s="450" t="s">
        <v>590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61"/>
      <c r="B12" s="462"/>
      <c r="C12" s="462"/>
      <c r="D12" s="87"/>
      <c r="E12" s="84" t="s">
        <v>966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 t="s">
        <v>967</v>
      </c>
      <c r="B13" s="462"/>
      <c r="C13" s="462"/>
      <c r="D13" s="85" t="s">
        <v>968</v>
      </c>
      <c r="E13" s="89"/>
      <c r="F13" s="450">
        <v>1095</v>
      </c>
      <c r="G13" s="450"/>
      <c r="H13" s="450"/>
      <c r="I13" s="450">
        <v>5</v>
      </c>
      <c r="J13" s="450">
        <v>38677</v>
      </c>
      <c r="K13" s="450"/>
      <c r="L13" s="450"/>
      <c r="M13" s="450" t="s">
        <v>590</v>
      </c>
      <c r="N13" s="450">
        <v>3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/>
      <c r="E14" s="84" t="s">
        <v>969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 t="s">
        <v>396</v>
      </c>
      <c r="B15" s="462"/>
      <c r="C15" s="462"/>
      <c r="D15" s="85" t="s">
        <v>397</v>
      </c>
      <c r="E15" s="89"/>
      <c r="F15" s="450">
        <v>551</v>
      </c>
      <c r="G15" s="450"/>
      <c r="H15" s="450"/>
      <c r="I15" s="450">
        <v>4</v>
      </c>
      <c r="J15" s="450">
        <v>53331</v>
      </c>
      <c r="K15" s="450"/>
      <c r="L15" s="450"/>
      <c r="M15" s="450" t="s">
        <v>381</v>
      </c>
      <c r="N15" s="450" t="s">
        <v>381</v>
      </c>
      <c r="O15" s="451" t="s">
        <v>970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 t="s">
        <v>971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 t="s">
        <v>972</v>
      </c>
      <c r="B17" s="462"/>
      <c r="C17" s="462"/>
      <c r="D17" s="85" t="s">
        <v>973</v>
      </c>
      <c r="E17" s="89"/>
      <c r="F17" s="450">
        <v>2000</v>
      </c>
      <c r="G17" s="450"/>
      <c r="H17" s="450"/>
      <c r="I17" s="450" t="s">
        <v>501</v>
      </c>
      <c r="J17" s="450" t="s">
        <v>590</v>
      </c>
      <c r="K17" s="450"/>
      <c r="L17" s="450"/>
      <c r="M17" s="450" t="s">
        <v>590</v>
      </c>
      <c r="N17" s="450" t="s">
        <v>590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 t="s">
        <v>974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 t="s">
        <v>975</v>
      </c>
      <c r="B19" s="462"/>
      <c r="C19" s="462"/>
      <c r="D19" s="85" t="s">
        <v>976</v>
      </c>
      <c r="E19" s="89"/>
      <c r="F19" s="450">
        <v>1208</v>
      </c>
      <c r="G19" s="450"/>
      <c r="H19" s="450"/>
      <c r="I19" s="450">
        <v>6</v>
      </c>
      <c r="J19" s="450">
        <v>16193</v>
      </c>
      <c r="K19" s="450"/>
      <c r="L19" s="450"/>
      <c r="M19" s="450" t="s">
        <v>590</v>
      </c>
      <c r="N19" s="450" t="s">
        <v>590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 t="s">
        <v>977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978</v>
      </c>
      <c r="B21" s="462"/>
      <c r="C21" s="462"/>
      <c r="D21" s="85" t="s">
        <v>979</v>
      </c>
      <c r="E21" s="89"/>
      <c r="F21" s="450">
        <v>1100</v>
      </c>
      <c r="G21" s="450"/>
      <c r="H21" s="450"/>
      <c r="I21" s="450" t="s">
        <v>501</v>
      </c>
      <c r="J21" s="450">
        <v>33</v>
      </c>
      <c r="K21" s="450"/>
      <c r="L21" s="450"/>
      <c r="M21" s="450" t="s">
        <v>590</v>
      </c>
      <c r="N21" s="450" t="s">
        <v>590</v>
      </c>
      <c r="O21" s="451" t="s">
        <v>566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84"/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980</v>
      </c>
      <c r="B23" s="462"/>
      <c r="C23" s="462"/>
      <c r="D23" s="85" t="s">
        <v>981</v>
      </c>
      <c r="E23" s="89"/>
      <c r="F23" s="450">
        <v>350</v>
      </c>
      <c r="G23" s="450"/>
      <c r="H23" s="450"/>
      <c r="I23" s="450">
        <v>4</v>
      </c>
      <c r="J23" s="450">
        <v>53072</v>
      </c>
      <c r="K23" s="450"/>
      <c r="L23" s="450"/>
      <c r="M23" s="450" t="s">
        <v>590</v>
      </c>
      <c r="N23" s="450" t="s">
        <v>590</v>
      </c>
      <c r="O23" s="451" t="s">
        <v>982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84" t="s">
        <v>983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 t="s">
        <v>984</v>
      </c>
      <c r="B25" s="462"/>
      <c r="C25" s="462"/>
      <c r="D25" s="85" t="s">
        <v>985</v>
      </c>
      <c r="E25" s="89"/>
      <c r="F25" s="450">
        <v>1174</v>
      </c>
      <c r="G25" s="450"/>
      <c r="H25" s="450"/>
      <c r="I25" s="450">
        <v>1</v>
      </c>
      <c r="J25" s="450">
        <v>9755</v>
      </c>
      <c r="K25" s="450"/>
      <c r="L25" s="450"/>
      <c r="M25" s="450" t="s">
        <v>606</v>
      </c>
      <c r="N25" s="450" t="s">
        <v>606</v>
      </c>
      <c r="O25" s="451" t="s">
        <v>566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986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 t="s">
        <v>987</v>
      </c>
      <c r="B27" s="462"/>
      <c r="C27" s="462"/>
      <c r="D27" s="85" t="s">
        <v>988</v>
      </c>
      <c r="E27" s="89"/>
      <c r="F27" s="450">
        <v>1090</v>
      </c>
      <c r="G27" s="450"/>
      <c r="H27" s="450"/>
      <c r="I27" s="450">
        <v>4</v>
      </c>
      <c r="J27" s="450">
        <v>28828</v>
      </c>
      <c r="K27" s="450"/>
      <c r="L27" s="450"/>
      <c r="M27" s="450" t="s">
        <v>590</v>
      </c>
      <c r="N27" s="450" t="s">
        <v>590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989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>
        <v>26648</v>
      </c>
      <c r="B29" s="462"/>
      <c r="C29" s="462"/>
      <c r="D29" s="85" t="s">
        <v>991</v>
      </c>
      <c r="E29" s="89"/>
      <c r="F29" s="450">
        <v>1934</v>
      </c>
      <c r="G29" s="450"/>
      <c r="H29" s="450"/>
      <c r="I29" s="450">
        <v>7</v>
      </c>
      <c r="J29" s="450">
        <v>87530</v>
      </c>
      <c r="K29" s="450"/>
      <c r="L29" s="450"/>
      <c r="M29" s="450" t="s">
        <v>590</v>
      </c>
      <c r="N29" s="450" t="s">
        <v>590</v>
      </c>
      <c r="O29" s="451" t="s">
        <v>992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84" t="s">
        <v>993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 t="s">
        <v>994</v>
      </c>
      <c r="B31" s="462"/>
      <c r="C31" s="462"/>
      <c r="D31" s="85" t="s">
        <v>995</v>
      </c>
      <c r="E31" s="89"/>
      <c r="F31" s="450">
        <v>1730</v>
      </c>
      <c r="G31" s="450"/>
      <c r="H31" s="450"/>
      <c r="I31" s="450">
        <v>1</v>
      </c>
      <c r="J31" s="450">
        <v>13420</v>
      </c>
      <c r="K31" s="450"/>
      <c r="L31" s="450"/>
      <c r="M31" s="450" t="s">
        <v>610</v>
      </c>
      <c r="N31" s="450" t="s">
        <v>610</v>
      </c>
      <c r="O31" s="451" t="s">
        <v>996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997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998</v>
      </c>
      <c r="B33" s="462"/>
      <c r="C33" s="462"/>
      <c r="D33" s="85" t="s">
        <v>999</v>
      </c>
      <c r="E33" s="89"/>
      <c r="F33" s="450">
        <v>2970</v>
      </c>
      <c r="G33" s="450"/>
      <c r="H33" s="450"/>
      <c r="I33" s="450" t="s">
        <v>501</v>
      </c>
      <c r="J33" s="450" t="s">
        <v>590</v>
      </c>
      <c r="K33" s="450"/>
      <c r="L33" s="450"/>
      <c r="M33" s="450" t="s">
        <v>590</v>
      </c>
      <c r="N33" s="450" t="s">
        <v>590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/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1000</v>
      </c>
      <c r="B35" s="462"/>
      <c r="C35" s="462"/>
      <c r="D35" s="85" t="s">
        <v>999</v>
      </c>
      <c r="E35" s="89"/>
      <c r="F35" s="450">
        <v>4950</v>
      </c>
      <c r="G35" s="450"/>
      <c r="H35" s="450"/>
      <c r="I35" s="450" t="s">
        <v>501</v>
      </c>
      <c r="J35" s="450" t="s">
        <v>590</v>
      </c>
      <c r="K35" s="450"/>
      <c r="L35" s="450"/>
      <c r="M35" s="450" t="s">
        <v>590</v>
      </c>
      <c r="N35" s="450" t="s">
        <v>590</v>
      </c>
      <c r="O35" s="451" t="s">
        <v>566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/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1001</v>
      </c>
      <c r="B37" s="462"/>
      <c r="C37" s="462"/>
      <c r="D37" s="85" t="s">
        <v>1002</v>
      </c>
      <c r="E37" s="89"/>
      <c r="F37" s="450">
        <v>6274</v>
      </c>
      <c r="G37" s="450"/>
      <c r="H37" s="450"/>
      <c r="I37" s="450" t="s">
        <v>501</v>
      </c>
      <c r="J37" s="450">
        <v>100510</v>
      </c>
      <c r="K37" s="450"/>
      <c r="L37" s="450"/>
      <c r="M37" s="450" t="s">
        <v>590</v>
      </c>
      <c r="N37" s="450" t="s">
        <v>590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84"/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 t="s">
        <v>1001</v>
      </c>
      <c r="B39" s="462"/>
      <c r="C39" s="462"/>
      <c r="D39" s="85" t="s">
        <v>1003</v>
      </c>
      <c r="E39" s="89"/>
      <c r="F39" s="450">
        <v>17124</v>
      </c>
      <c r="G39" s="450"/>
      <c r="H39" s="450"/>
      <c r="I39" s="450" t="s">
        <v>501</v>
      </c>
      <c r="J39" s="450">
        <v>59069</v>
      </c>
      <c r="K39" s="450"/>
      <c r="L39" s="450"/>
      <c r="M39" s="450" t="s">
        <v>590</v>
      </c>
      <c r="N39" s="450">
        <v>2</v>
      </c>
      <c r="O39" s="451" t="s">
        <v>1004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84"/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 t="s">
        <v>1005</v>
      </c>
      <c r="B41" s="462"/>
      <c r="C41" s="462"/>
      <c r="D41" s="85" t="s">
        <v>1006</v>
      </c>
      <c r="E41" s="89"/>
      <c r="F41" s="450" t="s">
        <v>780</v>
      </c>
      <c r="G41" s="450"/>
      <c r="H41" s="450"/>
      <c r="I41" s="450" t="s">
        <v>502</v>
      </c>
      <c r="J41" s="450" t="s">
        <v>381</v>
      </c>
      <c r="K41" s="450"/>
      <c r="L41" s="450"/>
      <c r="M41" s="450">
        <v>4</v>
      </c>
      <c r="N41" s="450">
        <v>3</v>
      </c>
      <c r="O41" s="451" t="s">
        <v>1007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/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 t="s">
        <v>1008</v>
      </c>
      <c r="B43" s="462"/>
      <c r="C43" s="462"/>
      <c r="D43" s="85" t="s">
        <v>1009</v>
      </c>
      <c r="E43" s="89"/>
      <c r="F43" s="450">
        <v>1643</v>
      </c>
      <c r="G43" s="450"/>
      <c r="H43" s="450"/>
      <c r="I43" s="450">
        <v>12</v>
      </c>
      <c r="J43" s="450">
        <v>42474</v>
      </c>
      <c r="K43" s="450"/>
      <c r="L43" s="450"/>
      <c r="M43" s="450" t="s">
        <v>699</v>
      </c>
      <c r="N43" s="450" t="s">
        <v>699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84" t="s">
        <v>1010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 t="s">
        <v>1011</v>
      </c>
      <c r="B45" s="462"/>
      <c r="C45" s="462"/>
      <c r="D45" s="85" t="s">
        <v>1012</v>
      </c>
      <c r="E45" s="89"/>
      <c r="F45" s="450">
        <v>1551</v>
      </c>
      <c r="G45" s="450"/>
      <c r="H45" s="450"/>
      <c r="I45" s="450">
        <v>2</v>
      </c>
      <c r="J45" s="450">
        <v>8135</v>
      </c>
      <c r="K45" s="450"/>
      <c r="L45" s="450"/>
      <c r="M45" s="450" t="s">
        <v>590</v>
      </c>
      <c r="N45" s="450">
        <v>1</v>
      </c>
      <c r="O45" s="451" t="s">
        <v>650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 t="s">
        <v>1013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1014</v>
      </c>
      <c r="B47" s="462"/>
      <c r="C47" s="462"/>
      <c r="D47" s="85" t="s">
        <v>1015</v>
      </c>
      <c r="E47" s="89"/>
      <c r="F47" s="450">
        <v>356</v>
      </c>
      <c r="G47" s="450"/>
      <c r="H47" s="450"/>
      <c r="I47" s="450">
        <v>1</v>
      </c>
      <c r="J47" s="450">
        <v>95757</v>
      </c>
      <c r="K47" s="450"/>
      <c r="L47" s="450"/>
      <c r="M47" s="450" t="s">
        <v>590</v>
      </c>
      <c r="N47" s="450" t="s">
        <v>590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1016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1017</v>
      </c>
      <c r="B49" s="462"/>
      <c r="C49" s="462"/>
      <c r="D49" s="85" t="s">
        <v>1018</v>
      </c>
      <c r="E49" s="89"/>
      <c r="F49" s="450">
        <v>1093</v>
      </c>
      <c r="G49" s="450"/>
      <c r="H49" s="450"/>
      <c r="I49" s="450">
        <v>1</v>
      </c>
      <c r="J49" s="450">
        <v>16000</v>
      </c>
      <c r="K49" s="450"/>
      <c r="L49" s="450"/>
      <c r="M49" s="450" t="s">
        <v>590</v>
      </c>
      <c r="N49" s="450" t="s">
        <v>590</v>
      </c>
      <c r="O49" s="451" t="s">
        <v>1019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 t="s">
        <v>1020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>
        <v>26997</v>
      </c>
      <c r="B51" s="462"/>
      <c r="C51" s="462"/>
      <c r="D51" s="85" t="s">
        <v>398</v>
      </c>
      <c r="E51" s="89"/>
      <c r="F51" s="450">
        <v>395</v>
      </c>
      <c r="G51" s="450"/>
      <c r="H51" s="450"/>
      <c r="I51" s="450">
        <v>2</v>
      </c>
      <c r="J51" s="450">
        <v>55016</v>
      </c>
      <c r="K51" s="450"/>
      <c r="L51" s="450"/>
      <c r="M51" s="450" t="s">
        <v>590</v>
      </c>
      <c r="N51" s="450" t="s">
        <v>590</v>
      </c>
      <c r="O51" s="451" t="s">
        <v>566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1021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>
        <v>27020</v>
      </c>
      <c r="B53" s="462"/>
      <c r="C53" s="462"/>
      <c r="D53" s="85" t="s">
        <v>1022</v>
      </c>
      <c r="E53" s="89"/>
      <c r="F53" s="450">
        <v>1076</v>
      </c>
      <c r="G53" s="450"/>
      <c r="H53" s="450"/>
      <c r="I53" s="450" t="s">
        <v>501</v>
      </c>
      <c r="J53" s="450">
        <v>9574</v>
      </c>
      <c r="K53" s="450"/>
      <c r="L53" s="450"/>
      <c r="M53" s="450" t="s">
        <v>590</v>
      </c>
      <c r="N53" s="450" t="s">
        <v>590</v>
      </c>
      <c r="O53" s="451" t="s">
        <v>1023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/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1024</v>
      </c>
      <c r="B55" s="462"/>
      <c r="C55" s="462"/>
      <c r="D55" s="85" t="s">
        <v>1025</v>
      </c>
      <c r="E55" s="89"/>
      <c r="F55" s="450">
        <v>810</v>
      </c>
      <c r="G55" s="450"/>
      <c r="H55" s="450"/>
      <c r="I55" s="450">
        <v>1</v>
      </c>
      <c r="J55" s="450">
        <v>80103</v>
      </c>
      <c r="K55" s="450"/>
      <c r="L55" s="450"/>
      <c r="M55" s="450" t="s">
        <v>699</v>
      </c>
      <c r="N55" s="450" t="s">
        <v>699</v>
      </c>
      <c r="O55" s="451" t="s">
        <v>566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1026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 t="s">
        <v>1027</v>
      </c>
      <c r="B57" s="462"/>
      <c r="C57" s="462"/>
      <c r="D57" s="85" t="s">
        <v>893</v>
      </c>
      <c r="E57" s="89"/>
      <c r="F57" s="450">
        <v>510</v>
      </c>
      <c r="G57" s="450"/>
      <c r="H57" s="450"/>
      <c r="I57" s="450">
        <v>9</v>
      </c>
      <c r="J57" s="450">
        <v>52377</v>
      </c>
      <c r="K57" s="450"/>
      <c r="L57" s="450"/>
      <c r="M57" s="450" t="s">
        <v>590</v>
      </c>
      <c r="N57" s="450">
        <v>1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1028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61" t="s">
        <v>1029</v>
      </c>
      <c r="B59" s="462"/>
      <c r="C59" s="462"/>
      <c r="D59" s="85" t="s">
        <v>1030</v>
      </c>
      <c r="E59" s="89"/>
      <c r="F59" s="450">
        <v>1565</v>
      </c>
      <c r="G59" s="450"/>
      <c r="H59" s="450"/>
      <c r="I59" s="450">
        <v>4</v>
      </c>
      <c r="J59" s="450">
        <v>176702</v>
      </c>
      <c r="K59" s="450"/>
      <c r="L59" s="450"/>
      <c r="M59" s="450" t="s">
        <v>590</v>
      </c>
      <c r="N59" s="450">
        <v>2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468"/>
      <c r="B60" s="469"/>
      <c r="C60" s="469"/>
      <c r="D60" s="90"/>
      <c r="E60" s="91" t="s">
        <v>1031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2">
    <mergeCell ref="M5:M6"/>
    <mergeCell ref="A3:C4"/>
    <mergeCell ref="N5:N6"/>
    <mergeCell ref="O5:S6"/>
    <mergeCell ref="A5:C6"/>
    <mergeCell ref="F5:H6"/>
    <mergeCell ref="I5:I6"/>
    <mergeCell ref="J5:L6"/>
    <mergeCell ref="D1:E2"/>
    <mergeCell ref="A1:C2"/>
    <mergeCell ref="N3:N4"/>
    <mergeCell ref="O3:S4"/>
    <mergeCell ref="O1:S2"/>
    <mergeCell ref="N1:N2"/>
    <mergeCell ref="F3:H4"/>
    <mergeCell ref="I3:I4"/>
    <mergeCell ref="J3:L4"/>
    <mergeCell ref="M3:M4"/>
    <mergeCell ref="I9:I10"/>
    <mergeCell ref="J9:L10"/>
    <mergeCell ref="N7:N8"/>
    <mergeCell ref="O7:S8"/>
    <mergeCell ref="O9:S10"/>
    <mergeCell ref="O11:S12"/>
    <mergeCell ref="M9:M10"/>
    <mergeCell ref="N9:N10"/>
    <mergeCell ref="A7:C8"/>
    <mergeCell ref="F7:H8"/>
    <mergeCell ref="I7:I8"/>
    <mergeCell ref="J7:L8"/>
    <mergeCell ref="D7:E7"/>
    <mergeCell ref="M7:M8"/>
    <mergeCell ref="A9:C10"/>
    <mergeCell ref="F9:H10"/>
    <mergeCell ref="A13:C14"/>
    <mergeCell ref="F13:H14"/>
    <mergeCell ref="I13:I14"/>
    <mergeCell ref="J13:L14"/>
    <mergeCell ref="O13:S14"/>
    <mergeCell ref="A11:C12"/>
    <mergeCell ref="F11:H12"/>
    <mergeCell ref="M13:M14"/>
    <mergeCell ref="N13:N14"/>
    <mergeCell ref="I11:I12"/>
    <mergeCell ref="J11:L12"/>
    <mergeCell ref="M11:M12"/>
    <mergeCell ref="N11:N12"/>
    <mergeCell ref="N15:N16"/>
    <mergeCell ref="I19:I20"/>
    <mergeCell ref="J19:L20"/>
    <mergeCell ref="M19:M20"/>
    <mergeCell ref="N19:N20"/>
    <mergeCell ref="O15:S16"/>
    <mergeCell ref="N17:N18"/>
    <mergeCell ref="O17:S18"/>
    <mergeCell ref="A15:C16"/>
    <mergeCell ref="F15:H16"/>
    <mergeCell ref="I15:I16"/>
    <mergeCell ref="J15:L16"/>
    <mergeCell ref="M15:M16"/>
    <mergeCell ref="A17:C18"/>
    <mergeCell ref="F17:H18"/>
    <mergeCell ref="I17:I18"/>
    <mergeCell ref="J17:L18"/>
    <mergeCell ref="M17:M18"/>
    <mergeCell ref="A21:C22"/>
    <mergeCell ref="F21:H22"/>
    <mergeCell ref="I21:I22"/>
    <mergeCell ref="O19:S20"/>
    <mergeCell ref="N23:N24"/>
    <mergeCell ref="I27:I28"/>
    <mergeCell ref="J27:L28"/>
    <mergeCell ref="M27:M28"/>
    <mergeCell ref="N27:N28"/>
    <mergeCell ref="O23:S24"/>
    <mergeCell ref="J21:L22"/>
    <mergeCell ref="O21:S22"/>
    <mergeCell ref="A19:C20"/>
    <mergeCell ref="F19:H20"/>
    <mergeCell ref="N25:N26"/>
    <mergeCell ref="O25:S26"/>
    <mergeCell ref="A23:C24"/>
    <mergeCell ref="F23:H24"/>
    <mergeCell ref="I23:I24"/>
    <mergeCell ref="J23:L24"/>
    <mergeCell ref="M21:M22"/>
    <mergeCell ref="N21:N22"/>
    <mergeCell ref="A25:C26"/>
    <mergeCell ref="F25:H26"/>
    <mergeCell ref="I25:I26"/>
    <mergeCell ref="J25:L26"/>
    <mergeCell ref="M25:M26"/>
    <mergeCell ref="A29:C30"/>
    <mergeCell ref="F29:H30"/>
    <mergeCell ref="I29:I30"/>
    <mergeCell ref="M23:M24"/>
    <mergeCell ref="N31:N32"/>
    <mergeCell ref="I35:I36"/>
    <mergeCell ref="J35:L36"/>
    <mergeCell ref="M35:M36"/>
    <mergeCell ref="N35:N36"/>
    <mergeCell ref="J29:L30"/>
    <mergeCell ref="O29:S30"/>
    <mergeCell ref="A27:C28"/>
    <mergeCell ref="F27:H28"/>
    <mergeCell ref="N33:N34"/>
    <mergeCell ref="O33:S34"/>
    <mergeCell ref="A31:C32"/>
    <mergeCell ref="F31:H32"/>
    <mergeCell ref="I31:I32"/>
    <mergeCell ref="J31:L32"/>
    <mergeCell ref="M29:M30"/>
    <mergeCell ref="N29:N30"/>
    <mergeCell ref="O27:S28"/>
    <mergeCell ref="A33:C34"/>
    <mergeCell ref="F33:H34"/>
    <mergeCell ref="I33:I34"/>
    <mergeCell ref="J33:L34"/>
    <mergeCell ref="M33:M34"/>
    <mergeCell ref="A37:C38"/>
    <mergeCell ref="F37:H38"/>
    <mergeCell ref="I37:I38"/>
    <mergeCell ref="M31:M32"/>
    <mergeCell ref="O37:S38"/>
    <mergeCell ref="A35:C36"/>
    <mergeCell ref="F35:H36"/>
    <mergeCell ref="N41:N42"/>
    <mergeCell ref="O41:S42"/>
    <mergeCell ref="A39:C40"/>
    <mergeCell ref="F39:H40"/>
    <mergeCell ref="I39:I40"/>
    <mergeCell ref="J39:L40"/>
    <mergeCell ref="M37:M38"/>
    <mergeCell ref="N37:N38"/>
    <mergeCell ref="O35:S36"/>
    <mergeCell ref="O31:S32"/>
    <mergeCell ref="A43:C44"/>
    <mergeCell ref="F43:H44"/>
    <mergeCell ref="A47:C48"/>
    <mergeCell ref="F47:H48"/>
    <mergeCell ref="I47:I48"/>
    <mergeCell ref="J47:L48"/>
    <mergeCell ref="O47:S48"/>
    <mergeCell ref="A41:C42"/>
    <mergeCell ref="F41:H42"/>
    <mergeCell ref="I41:I42"/>
    <mergeCell ref="J41:L42"/>
    <mergeCell ref="I45:I46"/>
    <mergeCell ref="J45:L46"/>
    <mergeCell ref="A45:C46"/>
    <mergeCell ref="F45:H46"/>
    <mergeCell ref="M41:M42"/>
    <mergeCell ref="O43:S44"/>
    <mergeCell ref="I43:I44"/>
    <mergeCell ref="J43:L44"/>
    <mergeCell ref="M43:M44"/>
    <mergeCell ref="N43:N44"/>
    <mergeCell ref="A51:C52"/>
    <mergeCell ref="F51:H52"/>
    <mergeCell ref="I51:I52"/>
    <mergeCell ref="M49:M50"/>
    <mergeCell ref="A49:C50"/>
    <mergeCell ref="F49:H50"/>
    <mergeCell ref="I49:I50"/>
    <mergeCell ref="J49:L50"/>
    <mergeCell ref="J51:L52"/>
    <mergeCell ref="A55:C56"/>
    <mergeCell ref="F55:H56"/>
    <mergeCell ref="I55:I56"/>
    <mergeCell ref="A53:C54"/>
    <mergeCell ref="F53:H54"/>
    <mergeCell ref="O53:S54"/>
    <mergeCell ref="M55:M56"/>
    <mergeCell ref="N55:N56"/>
    <mergeCell ref="O55:S56"/>
    <mergeCell ref="J55:L56"/>
    <mergeCell ref="M53:M54"/>
    <mergeCell ref="N53:N54"/>
    <mergeCell ref="A59:C60"/>
    <mergeCell ref="F59:H60"/>
    <mergeCell ref="I59:I60"/>
    <mergeCell ref="J59:L60"/>
    <mergeCell ref="M59:M60"/>
    <mergeCell ref="M57:M58"/>
    <mergeCell ref="A57:C58"/>
    <mergeCell ref="F57:H58"/>
    <mergeCell ref="I57:I58"/>
    <mergeCell ref="J57:L58"/>
    <mergeCell ref="N59:N60"/>
    <mergeCell ref="M1:M2"/>
    <mergeCell ref="J1:L2"/>
    <mergeCell ref="I1:I2"/>
    <mergeCell ref="F1:H2"/>
    <mergeCell ref="O59:S60"/>
    <mergeCell ref="N57:N58"/>
    <mergeCell ref="O57:S58"/>
    <mergeCell ref="I53:I54"/>
    <mergeCell ref="J53:L54"/>
    <mergeCell ref="O51:S52"/>
    <mergeCell ref="M47:M48"/>
    <mergeCell ref="N47:N48"/>
    <mergeCell ref="M51:M52"/>
    <mergeCell ref="N51:N52"/>
    <mergeCell ref="N49:N50"/>
    <mergeCell ref="O49:S50"/>
    <mergeCell ref="M45:M46"/>
    <mergeCell ref="N45:N46"/>
    <mergeCell ref="O45:S46"/>
    <mergeCell ref="M39:M40"/>
    <mergeCell ref="N39:N40"/>
    <mergeCell ref="O39:S40"/>
    <mergeCell ref="J37:L38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1" orientation="portrait" useFirstPageNumber="1" r:id="rId1"/>
  <headerFooter scaleWithDoc="0">
    <oddFooter>&amp;C－&amp;P－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00B0F0"/>
  </sheetPr>
  <dimension ref="A1:S60"/>
  <sheetViews>
    <sheetView view="pageBreakPreview" zoomScaleNormal="100" zoomScaleSheetLayoutView="100" workbookViewId="0">
      <selection activeCell="W59" sqref="W5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76">
        <v>27111</v>
      </c>
      <c r="B3" s="477"/>
      <c r="C3" s="477"/>
      <c r="D3" s="81" t="s">
        <v>1032</v>
      </c>
      <c r="E3" s="89"/>
      <c r="F3" s="450">
        <v>3000</v>
      </c>
      <c r="G3" s="450"/>
      <c r="H3" s="450"/>
      <c r="I3" s="450" t="s">
        <v>501</v>
      </c>
      <c r="J3" s="450" t="s">
        <v>566</v>
      </c>
      <c r="K3" s="450"/>
      <c r="L3" s="450"/>
      <c r="M3" s="450" t="s">
        <v>610</v>
      </c>
      <c r="N3" s="450" t="s">
        <v>610</v>
      </c>
      <c r="O3" s="451" t="s">
        <v>1033</v>
      </c>
      <c r="P3" s="451"/>
      <c r="Q3" s="451"/>
      <c r="R3" s="451"/>
      <c r="S3" s="452"/>
    </row>
    <row r="4" spans="1:19" ht="13.5" customHeight="1" x14ac:dyDescent="0.15">
      <c r="A4" s="476"/>
      <c r="B4" s="477"/>
      <c r="C4" s="477"/>
      <c r="D4" s="83"/>
      <c r="E4" s="84"/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76" t="s">
        <v>1406</v>
      </c>
      <c r="B5" s="477"/>
      <c r="C5" s="477"/>
      <c r="D5" s="85" t="s">
        <v>1034</v>
      </c>
      <c r="E5" s="89"/>
      <c r="F5" s="450">
        <v>263</v>
      </c>
      <c r="G5" s="450"/>
      <c r="H5" s="450"/>
      <c r="I5" s="450">
        <v>3</v>
      </c>
      <c r="J5" s="450">
        <v>2055</v>
      </c>
      <c r="K5" s="450"/>
      <c r="L5" s="450"/>
      <c r="M5" s="450">
        <v>4</v>
      </c>
      <c r="N5" s="450">
        <v>1</v>
      </c>
      <c r="O5" s="451" t="s">
        <v>1035</v>
      </c>
      <c r="P5" s="451"/>
      <c r="Q5" s="451"/>
      <c r="R5" s="451"/>
      <c r="S5" s="452"/>
    </row>
    <row r="6" spans="1:19" ht="13.5" customHeight="1" x14ac:dyDescent="0.15">
      <c r="A6" s="476"/>
      <c r="B6" s="477"/>
      <c r="C6" s="477"/>
      <c r="D6" s="87"/>
      <c r="E6" s="84" t="s">
        <v>1036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76">
        <v>27420</v>
      </c>
      <c r="B7" s="477"/>
      <c r="C7" s="477"/>
      <c r="D7" s="85" t="s">
        <v>1037</v>
      </c>
      <c r="E7" s="89"/>
      <c r="F7" s="450">
        <v>1178</v>
      </c>
      <c r="G7" s="450"/>
      <c r="H7" s="450"/>
      <c r="I7" s="450">
        <v>14</v>
      </c>
      <c r="J7" s="450">
        <v>86700</v>
      </c>
      <c r="K7" s="450"/>
      <c r="L7" s="450"/>
      <c r="M7" s="450" t="s">
        <v>610</v>
      </c>
      <c r="N7" s="450" t="s">
        <v>610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476"/>
      <c r="B8" s="477"/>
      <c r="C8" s="477"/>
      <c r="D8" s="87"/>
      <c r="E8" s="84" t="s">
        <v>583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76">
        <v>27569</v>
      </c>
      <c r="B9" s="477"/>
      <c r="C9" s="477"/>
      <c r="D9" s="85" t="s">
        <v>1038</v>
      </c>
      <c r="E9" s="89"/>
      <c r="F9" s="450">
        <v>779</v>
      </c>
      <c r="G9" s="450"/>
      <c r="H9" s="450"/>
      <c r="I9" s="450">
        <v>1</v>
      </c>
      <c r="J9" s="450">
        <v>94895</v>
      </c>
      <c r="K9" s="450"/>
      <c r="L9" s="450"/>
      <c r="M9" s="450" t="s">
        <v>610</v>
      </c>
      <c r="N9" s="450" t="s">
        <v>210</v>
      </c>
      <c r="O9" s="451" t="s">
        <v>1039</v>
      </c>
      <c r="P9" s="451"/>
      <c r="Q9" s="451"/>
      <c r="R9" s="451"/>
      <c r="S9" s="452"/>
    </row>
    <row r="10" spans="1:19" ht="13.5" customHeight="1" x14ac:dyDescent="0.15">
      <c r="A10" s="476"/>
      <c r="B10" s="477"/>
      <c r="C10" s="477"/>
      <c r="D10" s="87"/>
      <c r="E10" s="84" t="s">
        <v>1040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76">
        <v>27602</v>
      </c>
      <c r="B11" s="477"/>
      <c r="C11" s="477"/>
      <c r="D11" s="85" t="s">
        <v>1041</v>
      </c>
      <c r="E11" s="89"/>
      <c r="F11" s="450">
        <v>974</v>
      </c>
      <c r="G11" s="450"/>
      <c r="H11" s="450"/>
      <c r="I11" s="450">
        <v>2</v>
      </c>
      <c r="J11" s="450">
        <v>161198</v>
      </c>
      <c r="K11" s="450"/>
      <c r="L11" s="450"/>
      <c r="M11" s="450" t="s">
        <v>610</v>
      </c>
      <c r="N11" s="450" t="s">
        <v>610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76"/>
      <c r="B12" s="477"/>
      <c r="C12" s="477"/>
      <c r="D12" s="87"/>
      <c r="E12" s="84" t="s">
        <v>1042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78">
        <v>27607</v>
      </c>
      <c r="B13" s="479"/>
      <c r="C13" s="479"/>
      <c r="D13" s="85" t="s">
        <v>399</v>
      </c>
      <c r="E13" s="89"/>
      <c r="F13" s="450">
        <v>94</v>
      </c>
      <c r="G13" s="450"/>
      <c r="H13" s="450"/>
      <c r="I13" s="450">
        <v>1</v>
      </c>
      <c r="J13" s="450">
        <v>88030</v>
      </c>
      <c r="K13" s="450"/>
      <c r="L13" s="450"/>
      <c r="M13" s="450">
        <v>4</v>
      </c>
      <c r="N13" s="450" t="s">
        <v>610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78"/>
      <c r="B14" s="479"/>
      <c r="C14" s="479"/>
      <c r="D14" s="87"/>
      <c r="E14" s="84" t="s">
        <v>1043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>
        <v>27740</v>
      </c>
      <c r="B15" s="462"/>
      <c r="C15" s="462"/>
      <c r="D15" s="85" t="s">
        <v>1044</v>
      </c>
      <c r="E15" s="89"/>
      <c r="F15" s="450">
        <v>2548</v>
      </c>
      <c r="G15" s="450"/>
      <c r="H15" s="450"/>
      <c r="I15" s="450">
        <v>18</v>
      </c>
      <c r="J15" s="450">
        <v>111362</v>
      </c>
      <c r="K15" s="450"/>
      <c r="L15" s="450"/>
      <c r="M15" s="450" t="s">
        <v>610</v>
      </c>
      <c r="N15" s="450">
        <v>2</v>
      </c>
      <c r="O15" s="451" t="s">
        <v>992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 t="s">
        <v>1045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76">
        <v>27777</v>
      </c>
      <c r="B17" s="477"/>
      <c r="C17" s="477"/>
      <c r="D17" s="85" t="s">
        <v>1046</v>
      </c>
      <c r="E17" s="89"/>
      <c r="F17" s="450">
        <v>1200</v>
      </c>
      <c r="G17" s="450"/>
      <c r="H17" s="450"/>
      <c r="I17" s="450" t="s">
        <v>501</v>
      </c>
      <c r="J17" s="450">
        <v>940</v>
      </c>
      <c r="K17" s="450"/>
      <c r="L17" s="450"/>
      <c r="M17" s="450" t="s">
        <v>610</v>
      </c>
      <c r="N17" s="450" t="s">
        <v>610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76"/>
      <c r="B18" s="477"/>
      <c r="C18" s="477"/>
      <c r="D18" s="87"/>
      <c r="E18" s="84"/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78">
        <v>27792</v>
      </c>
      <c r="B19" s="479"/>
      <c r="C19" s="479"/>
      <c r="D19" s="85" t="s">
        <v>1047</v>
      </c>
      <c r="E19" s="89"/>
      <c r="F19" s="450">
        <v>1908</v>
      </c>
      <c r="G19" s="450"/>
      <c r="H19" s="450"/>
      <c r="I19" s="450">
        <v>1</v>
      </c>
      <c r="J19" s="450">
        <v>709209</v>
      </c>
      <c r="K19" s="450"/>
      <c r="L19" s="450"/>
      <c r="M19" s="450" t="s">
        <v>610</v>
      </c>
      <c r="N19" s="450" t="s">
        <v>610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78"/>
      <c r="B20" s="479"/>
      <c r="C20" s="479"/>
      <c r="D20" s="87"/>
      <c r="E20" s="84" t="s">
        <v>1080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76">
        <v>27830</v>
      </c>
      <c r="B21" s="477"/>
      <c r="C21" s="477"/>
      <c r="D21" s="85" t="s">
        <v>1048</v>
      </c>
      <c r="E21" s="89"/>
      <c r="F21" s="450">
        <v>972</v>
      </c>
      <c r="G21" s="450"/>
      <c r="H21" s="450"/>
      <c r="I21" s="450">
        <v>1</v>
      </c>
      <c r="J21" s="450">
        <v>187252</v>
      </c>
      <c r="K21" s="450"/>
      <c r="L21" s="450"/>
      <c r="M21" s="450" t="s">
        <v>610</v>
      </c>
      <c r="N21" s="450" t="s">
        <v>610</v>
      </c>
      <c r="O21" s="451" t="s">
        <v>566</v>
      </c>
      <c r="P21" s="451"/>
      <c r="Q21" s="451"/>
      <c r="R21" s="451"/>
      <c r="S21" s="452"/>
    </row>
    <row r="22" spans="1:19" ht="13.5" customHeight="1" x14ac:dyDescent="0.15">
      <c r="A22" s="476"/>
      <c r="B22" s="477"/>
      <c r="C22" s="477"/>
      <c r="D22" s="87"/>
      <c r="E22" s="84" t="s">
        <v>1049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78">
        <v>27853</v>
      </c>
      <c r="B23" s="479"/>
      <c r="C23" s="479"/>
      <c r="D23" s="85" t="s">
        <v>1050</v>
      </c>
      <c r="E23" s="89"/>
      <c r="F23" s="450">
        <v>4177</v>
      </c>
      <c r="G23" s="450"/>
      <c r="H23" s="450"/>
      <c r="I23" s="450">
        <v>1</v>
      </c>
      <c r="J23" s="450">
        <v>200000</v>
      </c>
      <c r="K23" s="450"/>
      <c r="L23" s="450"/>
      <c r="M23" s="450" t="s">
        <v>610</v>
      </c>
      <c r="N23" s="450">
        <v>1</v>
      </c>
      <c r="O23" s="451" t="s">
        <v>1051</v>
      </c>
      <c r="P23" s="451"/>
      <c r="Q23" s="451"/>
      <c r="R23" s="451"/>
      <c r="S23" s="452"/>
    </row>
    <row r="24" spans="1:19" ht="13.5" customHeight="1" x14ac:dyDescent="0.15">
      <c r="A24" s="478"/>
      <c r="B24" s="479"/>
      <c r="C24" s="479"/>
      <c r="D24" s="87"/>
      <c r="E24" s="84" t="s">
        <v>1052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76">
        <v>28151</v>
      </c>
      <c r="B25" s="477"/>
      <c r="C25" s="477"/>
      <c r="D25" s="85" t="s">
        <v>1053</v>
      </c>
      <c r="E25" s="89"/>
      <c r="F25" s="450">
        <v>1164</v>
      </c>
      <c r="G25" s="450"/>
      <c r="H25" s="450"/>
      <c r="I25" s="450">
        <v>3</v>
      </c>
      <c r="J25" s="450">
        <v>16597</v>
      </c>
      <c r="K25" s="450"/>
      <c r="L25" s="450"/>
      <c r="M25" s="450" t="s">
        <v>610</v>
      </c>
      <c r="N25" s="450" t="s">
        <v>610</v>
      </c>
      <c r="O25" s="451" t="s">
        <v>777</v>
      </c>
      <c r="P25" s="451"/>
      <c r="Q25" s="451"/>
      <c r="R25" s="451"/>
      <c r="S25" s="452"/>
    </row>
    <row r="26" spans="1:19" ht="13.5" customHeight="1" x14ac:dyDescent="0.15">
      <c r="A26" s="476"/>
      <c r="B26" s="477"/>
      <c r="C26" s="477"/>
      <c r="D26" s="87"/>
      <c r="E26" s="84" t="s">
        <v>1054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78">
        <v>28189</v>
      </c>
      <c r="B27" s="479"/>
      <c r="C27" s="479"/>
      <c r="D27" s="85" t="s">
        <v>1055</v>
      </c>
      <c r="E27" s="89"/>
      <c r="F27" s="450">
        <v>1077</v>
      </c>
      <c r="G27" s="450"/>
      <c r="H27" s="450"/>
      <c r="I27" s="450">
        <v>15</v>
      </c>
      <c r="J27" s="450">
        <v>38441</v>
      </c>
      <c r="K27" s="450"/>
      <c r="L27" s="450"/>
      <c r="M27" s="450" t="s">
        <v>610</v>
      </c>
      <c r="N27" s="450">
        <v>1</v>
      </c>
      <c r="O27" s="451" t="s">
        <v>552</v>
      </c>
      <c r="P27" s="451"/>
      <c r="Q27" s="451"/>
      <c r="R27" s="451"/>
      <c r="S27" s="452"/>
    </row>
    <row r="28" spans="1:19" ht="13.5" customHeight="1" x14ac:dyDescent="0.15">
      <c r="A28" s="478"/>
      <c r="B28" s="479"/>
      <c r="C28" s="479"/>
      <c r="D28" s="87"/>
      <c r="E28" s="84" t="s">
        <v>1056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78">
        <v>28191</v>
      </c>
      <c r="B29" s="479"/>
      <c r="C29" s="479"/>
      <c r="D29" s="85" t="s">
        <v>1057</v>
      </c>
      <c r="E29" s="89"/>
      <c r="F29" s="450">
        <v>1114</v>
      </c>
      <c r="G29" s="450"/>
      <c r="H29" s="450"/>
      <c r="I29" s="450">
        <v>1</v>
      </c>
      <c r="J29" s="450">
        <v>93982</v>
      </c>
      <c r="K29" s="450"/>
      <c r="L29" s="450"/>
      <c r="M29" s="450" t="s">
        <v>610</v>
      </c>
      <c r="N29" s="450" t="s">
        <v>610</v>
      </c>
      <c r="O29" s="451" t="s">
        <v>1058</v>
      </c>
      <c r="P29" s="451"/>
      <c r="Q29" s="451"/>
      <c r="R29" s="451"/>
      <c r="S29" s="452"/>
    </row>
    <row r="30" spans="1:19" ht="13.5" customHeight="1" x14ac:dyDescent="0.15">
      <c r="A30" s="478"/>
      <c r="B30" s="479"/>
      <c r="C30" s="479"/>
      <c r="D30" s="87"/>
      <c r="E30" s="84" t="s">
        <v>400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76">
        <v>28199</v>
      </c>
      <c r="B31" s="477"/>
      <c r="C31" s="477"/>
      <c r="D31" s="85" t="s">
        <v>401</v>
      </c>
      <c r="E31" s="89"/>
      <c r="F31" s="450">
        <v>2445</v>
      </c>
      <c r="G31" s="450"/>
      <c r="H31" s="450"/>
      <c r="I31" s="450">
        <v>36</v>
      </c>
      <c r="J31" s="450" t="s">
        <v>566</v>
      </c>
      <c r="K31" s="450"/>
      <c r="L31" s="450"/>
      <c r="M31" s="450" t="s">
        <v>610</v>
      </c>
      <c r="N31" s="450" t="s">
        <v>610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76"/>
      <c r="B32" s="477"/>
      <c r="C32" s="477"/>
      <c r="D32" s="87"/>
      <c r="E32" s="84" t="s">
        <v>402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76">
        <v>28199</v>
      </c>
      <c r="B33" s="477"/>
      <c r="C33" s="477"/>
      <c r="D33" s="85" t="s">
        <v>1059</v>
      </c>
      <c r="E33" s="89"/>
      <c r="F33" s="450">
        <v>151719</v>
      </c>
      <c r="G33" s="450"/>
      <c r="H33" s="450"/>
      <c r="I33" s="450" t="s">
        <v>501</v>
      </c>
      <c r="J33" s="450">
        <v>3508953</v>
      </c>
      <c r="K33" s="450"/>
      <c r="L33" s="450"/>
      <c r="M33" s="450" t="s">
        <v>610</v>
      </c>
      <c r="N33" s="450" t="s">
        <v>610</v>
      </c>
      <c r="O33" s="451" t="s">
        <v>650</v>
      </c>
      <c r="P33" s="451"/>
      <c r="Q33" s="451"/>
      <c r="R33" s="451"/>
      <c r="S33" s="452"/>
    </row>
    <row r="34" spans="1:19" ht="13.5" customHeight="1" x14ac:dyDescent="0.15">
      <c r="A34" s="476"/>
      <c r="B34" s="477"/>
      <c r="C34" s="477"/>
      <c r="D34" s="87"/>
      <c r="E34" s="84"/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76">
        <v>28238</v>
      </c>
      <c r="B35" s="477"/>
      <c r="C35" s="477"/>
      <c r="D35" s="85" t="s">
        <v>1060</v>
      </c>
      <c r="E35" s="89"/>
      <c r="F35" s="450">
        <v>1069</v>
      </c>
      <c r="G35" s="450"/>
      <c r="H35" s="450"/>
      <c r="I35" s="450" t="s">
        <v>501</v>
      </c>
      <c r="J35" s="450">
        <v>11176</v>
      </c>
      <c r="K35" s="450"/>
      <c r="L35" s="450"/>
      <c r="M35" s="450" t="s">
        <v>610</v>
      </c>
      <c r="N35" s="450" t="s">
        <v>610</v>
      </c>
      <c r="O35" s="480" t="s">
        <v>566</v>
      </c>
      <c r="P35" s="481"/>
      <c r="Q35" s="481"/>
      <c r="R35" s="481"/>
      <c r="S35" s="482"/>
    </row>
    <row r="36" spans="1:19" ht="13.5" customHeight="1" x14ac:dyDescent="0.15">
      <c r="A36" s="476"/>
      <c r="B36" s="477"/>
      <c r="C36" s="477"/>
      <c r="D36" s="87"/>
      <c r="E36" s="84"/>
      <c r="F36" s="450"/>
      <c r="G36" s="450"/>
      <c r="H36" s="450"/>
      <c r="I36" s="450"/>
      <c r="J36" s="450"/>
      <c r="K36" s="450"/>
      <c r="L36" s="450"/>
      <c r="M36" s="450"/>
      <c r="N36" s="450"/>
      <c r="O36" s="483"/>
      <c r="P36" s="484"/>
      <c r="Q36" s="484"/>
      <c r="R36" s="484"/>
      <c r="S36" s="485"/>
    </row>
    <row r="37" spans="1:19" ht="13.5" customHeight="1" x14ac:dyDescent="0.15">
      <c r="A37" s="478">
        <v>28246</v>
      </c>
      <c r="B37" s="479"/>
      <c r="C37" s="479"/>
      <c r="D37" s="85" t="s">
        <v>1061</v>
      </c>
      <c r="E37" s="89"/>
      <c r="F37" s="450">
        <v>1491</v>
      </c>
      <c r="G37" s="450"/>
      <c r="H37" s="450"/>
      <c r="I37" s="450">
        <v>18</v>
      </c>
      <c r="J37" s="450">
        <v>113620</v>
      </c>
      <c r="K37" s="450"/>
      <c r="L37" s="450"/>
      <c r="M37" s="450" t="s">
        <v>610</v>
      </c>
      <c r="N37" s="450">
        <v>3</v>
      </c>
      <c r="O37" s="480" t="s">
        <v>566</v>
      </c>
      <c r="P37" s="481"/>
      <c r="Q37" s="481"/>
      <c r="R37" s="481"/>
      <c r="S37" s="482"/>
    </row>
    <row r="38" spans="1:19" ht="13.5" customHeight="1" x14ac:dyDescent="0.15">
      <c r="A38" s="478"/>
      <c r="B38" s="479"/>
      <c r="C38" s="479"/>
      <c r="D38" s="87"/>
      <c r="E38" s="84" t="s">
        <v>1062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83"/>
      <c r="P38" s="484"/>
      <c r="Q38" s="484"/>
      <c r="R38" s="484"/>
      <c r="S38" s="485"/>
    </row>
    <row r="39" spans="1:19" ht="13.5" customHeight="1" x14ac:dyDescent="0.15">
      <c r="A39" s="478">
        <v>28526</v>
      </c>
      <c r="B39" s="479"/>
      <c r="C39" s="479"/>
      <c r="D39" s="85" t="s">
        <v>1063</v>
      </c>
      <c r="E39" s="89"/>
      <c r="F39" s="450">
        <v>812</v>
      </c>
      <c r="G39" s="450"/>
      <c r="H39" s="450"/>
      <c r="I39" s="450">
        <v>2</v>
      </c>
      <c r="J39" s="450">
        <v>96659</v>
      </c>
      <c r="K39" s="450"/>
      <c r="L39" s="450"/>
      <c r="M39" s="450" t="s">
        <v>610</v>
      </c>
      <c r="N39" s="450">
        <v>4</v>
      </c>
      <c r="O39" s="480" t="s">
        <v>838</v>
      </c>
      <c r="P39" s="481"/>
      <c r="Q39" s="481"/>
      <c r="R39" s="481"/>
      <c r="S39" s="482"/>
    </row>
    <row r="40" spans="1:19" ht="13.5" customHeight="1" x14ac:dyDescent="0.15">
      <c r="A40" s="478"/>
      <c r="B40" s="479"/>
      <c r="C40" s="479"/>
      <c r="D40" s="87"/>
      <c r="E40" s="84" t="s">
        <v>1064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83"/>
      <c r="P40" s="484"/>
      <c r="Q40" s="484"/>
      <c r="R40" s="484"/>
      <c r="S40" s="485"/>
    </row>
    <row r="41" spans="1:19" ht="13.5" customHeight="1" x14ac:dyDescent="0.15">
      <c r="A41" s="478">
        <v>28554</v>
      </c>
      <c r="B41" s="479"/>
      <c r="C41" s="479"/>
      <c r="D41" s="85" t="s">
        <v>1065</v>
      </c>
      <c r="E41" s="89"/>
      <c r="F41" s="450">
        <v>523</v>
      </c>
      <c r="G41" s="450"/>
      <c r="H41" s="450"/>
      <c r="I41" s="450">
        <v>6</v>
      </c>
      <c r="J41" s="450">
        <v>53181</v>
      </c>
      <c r="K41" s="450"/>
      <c r="L41" s="450"/>
      <c r="M41" s="450" t="s">
        <v>610</v>
      </c>
      <c r="N41" s="450">
        <v>2</v>
      </c>
      <c r="O41" s="480" t="s">
        <v>992</v>
      </c>
      <c r="P41" s="481"/>
      <c r="Q41" s="481"/>
      <c r="R41" s="481"/>
      <c r="S41" s="482"/>
    </row>
    <row r="42" spans="1:19" ht="13.5" customHeight="1" x14ac:dyDescent="0.15">
      <c r="A42" s="478"/>
      <c r="B42" s="479"/>
      <c r="C42" s="479"/>
      <c r="D42" s="87"/>
      <c r="E42" s="84" t="s">
        <v>1066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83"/>
      <c r="P42" s="484"/>
      <c r="Q42" s="484"/>
      <c r="R42" s="484"/>
      <c r="S42" s="485"/>
    </row>
    <row r="43" spans="1:19" ht="13.5" customHeight="1" x14ac:dyDescent="0.15">
      <c r="A43" s="478">
        <v>28554</v>
      </c>
      <c r="B43" s="479"/>
      <c r="C43" s="479"/>
      <c r="D43" s="85" t="s">
        <v>1067</v>
      </c>
      <c r="E43" s="89"/>
      <c r="F43" s="450">
        <v>571</v>
      </c>
      <c r="G43" s="450"/>
      <c r="H43" s="450"/>
      <c r="I43" s="450">
        <v>6</v>
      </c>
      <c r="J43" s="450">
        <v>52694</v>
      </c>
      <c r="K43" s="450"/>
      <c r="L43" s="450"/>
      <c r="M43" s="450" t="s">
        <v>610</v>
      </c>
      <c r="N43" s="450" t="s">
        <v>610</v>
      </c>
      <c r="O43" s="480" t="s">
        <v>566</v>
      </c>
      <c r="P43" s="481"/>
      <c r="Q43" s="481"/>
      <c r="R43" s="481"/>
      <c r="S43" s="482"/>
    </row>
    <row r="44" spans="1:19" ht="13.5" customHeight="1" x14ac:dyDescent="0.15">
      <c r="A44" s="478"/>
      <c r="B44" s="479"/>
      <c r="C44" s="479"/>
      <c r="D44" s="87"/>
      <c r="E44" s="84" t="s">
        <v>1068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83"/>
      <c r="P44" s="484"/>
      <c r="Q44" s="484"/>
      <c r="R44" s="484"/>
      <c r="S44" s="485"/>
    </row>
    <row r="45" spans="1:19" ht="13.5" customHeight="1" x14ac:dyDescent="0.15">
      <c r="A45" s="478">
        <v>28557</v>
      </c>
      <c r="B45" s="479"/>
      <c r="C45" s="479"/>
      <c r="D45" s="85" t="s">
        <v>1069</v>
      </c>
      <c r="E45" s="89"/>
      <c r="F45" s="450">
        <v>443</v>
      </c>
      <c r="G45" s="450"/>
      <c r="H45" s="450"/>
      <c r="I45" s="450">
        <v>1</v>
      </c>
      <c r="J45" s="450">
        <v>69585</v>
      </c>
      <c r="K45" s="450"/>
      <c r="L45" s="450"/>
      <c r="M45" s="450" t="s">
        <v>610</v>
      </c>
      <c r="N45" s="450" t="s">
        <v>610</v>
      </c>
      <c r="O45" s="480" t="s">
        <v>566</v>
      </c>
      <c r="P45" s="481"/>
      <c r="Q45" s="481"/>
      <c r="R45" s="481"/>
      <c r="S45" s="482"/>
    </row>
    <row r="46" spans="1:19" ht="13.5" customHeight="1" x14ac:dyDescent="0.15">
      <c r="A46" s="478"/>
      <c r="B46" s="479"/>
      <c r="C46" s="479"/>
      <c r="D46" s="87"/>
      <c r="E46" s="84" t="s">
        <v>1070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83"/>
      <c r="P46" s="484"/>
      <c r="Q46" s="484"/>
      <c r="R46" s="484"/>
      <c r="S46" s="485"/>
    </row>
    <row r="47" spans="1:19" ht="13.5" customHeight="1" x14ac:dyDescent="0.15">
      <c r="A47" s="476">
        <v>28572</v>
      </c>
      <c r="B47" s="477"/>
      <c r="C47" s="477"/>
      <c r="D47" s="85" t="s">
        <v>1071</v>
      </c>
      <c r="E47" s="89"/>
      <c r="F47" s="450">
        <v>924</v>
      </c>
      <c r="G47" s="450"/>
      <c r="H47" s="450"/>
      <c r="I47" s="450">
        <v>1</v>
      </c>
      <c r="J47" s="450">
        <v>121933</v>
      </c>
      <c r="K47" s="450"/>
      <c r="L47" s="450"/>
      <c r="M47" s="450" t="s">
        <v>610</v>
      </c>
      <c r="N47" s="450" t="s">
        <v>610</v>
      </c>
      <c r="O47" s="480" t="s">
        <v>746</v>
      </c>
      <c r="P47" s="481"/>
      <c r="Q47" s="481"/>
      <c r="R47" s="481"/>
      <c r="S47" s="482"/>
    </row>
    <row r="48" spans="1:19" ht="13.5" customHeight="1" x14ac:dyDescent="0.15">
      <c r="A48" s="476"/>
      <c r="B48" s="477"/>
      <c r="C48" s="477"/>
      <c r="D48" s="87"/>
      <c r="E48" s="84" t="s">
        <v>1072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83"/>
      <c r="P48" s="484"/>
      <c r="Q48" s="484"/>
      <c r="R48" s="484"/>
      <c r="S48" s="485"/>
    </row>
    <row r="49" spans="1:19" ht="13.5" customHeight="1" x14ac:dyDescent="0.15">
      <c r="A49" s="478">
        <v>28673</v>
      </c>
      <c r="B49" s="479"/>
      <c r="C49" s="479"/>
      <c r="D49" s="85" t="s">
        <v>1073</v>
      </c>
      <c r="E49" s="89"/>
      <c r="F49" s="450">
        <v>1824</v>
      </c>
      <c r="G49" s="450"/>
      <c r="H49" s="450"/>
      <c r="I49" s="450">
        <v>8</v>
      </c>
      <c r="J49" s="450">
        <v>80172</v>
      </c>
      <c r="K49" s="450"/>
      <c r="L49" s="450"/>
      <c r="M49" s="450" t="s">
        <v>610</v>
      </c>
      <c r="N49" s="450" t="s">
        <v>610</v>
      </c>
      <c r="O49" s="480" t="s">
        <v>566</v>
      </c>
      <c r="P49" s="481"/>
      <c r="Q49" s="481"/>
      <c r="R49" s="481"/>
      <c r="S49" s="482"/>
    </row>
    <row r="50" spans="1:19" ht="13.5" customHeight="1" x14ac:dyDescent="0.15">
      <c r="A50" s="478"/>
      <c r="B50" s="479"/>
      <c r="C50" s="479"/>
      <c r="D50" s="87"/>
      <c r="E50" s="84" t="s">
        <v>1074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83"/>
      <c r="P50" s="484"/>
      <c r="Q50" s="484"/>
      <c r="R50" s="484"/>
      <c r="S50" s="485"/>
    </row>
    <row r="51" spans="1:19" ht="13.5" customHeight="1" x14ac:dyDescent="0.15">
      <c r="A51" s="476">
        <v>28743</v>
      </c>
      <c r="B51" s="477"/>
      <c r="C51" s="477"/>
      <c r="D51" s="85" t="s">
        <v>1075</v>
      </c>
      <c r="E51" s="89"/>
      <c r="F51" s="450">
        <v>400</v>
      </c>
      <c r="G51" s="450"/>
      <c r="H51" s="450"/>
      <c r="I51" s="450">
        <v>1</v>
      </c>
      <c r="J51" s="450">
        <v>74612</v>
      </c>
      <c r="K51" s="450"/>
      <c r="L51" s="450"/>
      <c r="M51" s="450" t="s">
        <v>610</v>
      </c>
      <c r="N51" s="450" t="s">
        <v>610</v>
      </c>
      <c r="O51" s="480" t="s">
        <v>566</v>
      </c>
      <c r="P51" s="481"/>
      <c r="Q51" s="481"/>
      <c r="R51" s="481"/>
      <c r="S51" s="482"/>
    </row>
    <row r="52" spans="1:19" ht="13.5" customHeight="1" x14ac:dyDescent="0.15">
      <c r="A52" s="476"/>
      <c r="B52" s="477"/>
      <c r="C52" s="477"/>
      <c r="D52" s="87"/>
      <c r="E52" s="84" t="s">
        <v>1076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83"/>
      <c r="P52" s="484"/>
      <c r="Q52" s="484"/>
      <c r="R52" s="484"/>
      <c r="S52" s="485"/>
    </row>
    <row r="53" spans="1:19" ht="13.5" customHeight="1" x14ac:dyDescent="0.15">
      <c r="A53" s="478">
        <v>28951</v>
      </c>
      <c r="B53" s="479"/>
      <c r="C53" s="479"/>
      <c r="D53" s="85" t="s">
        <v>1077</v>
      </c>
      <c r="E53" s="89"/>
      <c r="F53" s="450">
        <v>864</v>
      </c>
      <c r="G53" s="450"/>
      <c r="H53" s="450"/>
      <c r="I53" s="450">
        <v>10</v>
      </c>
      <c r="J53" s="450">
        <v>89220</v>
      </c>
      <c r="K53" s="450"/>
      <c r="L53" s="450"/>
      <c r="M53" s="450" t="s">
        <v>610</v>
      </c>
      <c r="N53" s="450" t="s">
        <v>610</v>
      </c>
      <c r="O53" s="480" t="s">
        <v>566</v>
      </c>
      <c r="P53" s="481"/>
      <c r="Q53" s="481"/>
      <c r="R53" s="481"/>
      <c r="S53" s="482"/>
    </row>
    <row r="54" spans="1:19" ht="13.5" customHeight="1" x14ac:dyDescent="0.15">
      <c r="A54" s="478"/>
      <c r="B54" s="479"/>
      <c r="C54" s="479"/>
      <c r="D54" s="87"/>
      <c r="E54" s="84" t="s">
        <v>1078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83"/>
      <c r="P54" s="484"/>
      <c r="Q54" s="484"/>
      <c r="R54" s="484"/>
      <c r="S54" s="485"/>
    </row>
    <row r="55" spans="1:19" ht="13.5" customHeight="1" x14ac:dyDescent="0.15">
      <c r="A55" s="476">
        <v>28971</v>
      </c>
      <c r="B55" s="477"/>
      <c r="C55" s="477"/>
      <c r="D55" s="85" t="s">
        <v>1079</v>
      </c>
      <c r="E55" s="89"/>
      <c r="F55" s="450">
        <v>775</v>
      </c>
      <c r="G55" s="450"/>
      <c r="H55" s="450"/>
      <c r="I55" s="450">
        <v>6</v>
      </c>
      <c r="J55" s="450">
        <v>68409</v>
      </c>
      <c r="K55" s="450"/>
      <c r="L55" s="450"/>
      <c r="M55" s="450">
        <v>3</v>
      </c>
      <c r="N55" s="450">
        <v>2</v>
      </c>
      <c r="O55" s="480" t="s">
        <v>650</v>
      </c>
      <c r="P55" s="481"/>
      <c r="Q55" s="481"/>
      <c r="R55" s="481"/>
      <c r="S55" s="482"/>
    </row>
    <row r="56" spans="1:19" ht="13.5" customHeight="1" x14ac:dyDescent="0.15">
      <c r="A56" s="476"/>
      <c r="B56" s="477"/>
      <c r="C56" s="477"/>
      <c r="D56" s="87"/>
      <c r="E56" s="84" t="s">
        <v>702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83"/>
      <c r="P56" s="484"/>
      <c r="Q56" s="484"/>
      <c r="R56" s="484"/>
      <c r="S56" s="485"/>
    </row>
    <row r="57" spans="1:19" ht="13.5" customHeight="1" x14ac:dyDescent="0.15">
      <c r="A57" s="476">
        <v>28973</v>
      </c>
      <c r="B57" s="477"/>
      <c r="C57" s="477"/>
      <c r="D57" s="85" t="s">
        <v>1081</v>
      </c>
      <c r="E57" s="89"/>
      <c r="F57" s="450">
        <v>432</v>
      </c>
      <c r="G57" s="450"/>
      <c r="H57" s="450"/>
      <c r="I57" s="450">
        <v>1</v>
      </c>
      <c r="J57" s="450">
        <v>544998</v>
      </c>
      <c r="K57" s="450"/>
      <c r="L57" s="450"/>
      <c r="M57" s="450" t="s">
        <v>610</v>
      </c>
      <c r="N57" s="450" t="s">
        <v>610</v>
      </c>
      <c r="O57" s="480" t="s">
        <v>838</v>
      </c>
      <c r="P57" s="481"/>
      <c r="Q57" s="481"/>
      <c r="R57" s="481"/>
      <c r="S57" s="482"/>
    </row>
    <row r="58" spans="1:19" ht="13.5" customHeight="1" x14ac:dyDescent="0.15">
      <c r="A58" s="476"/>
      <c r="B58" s="477"/>
      <c r="C58" s="477"/>
      <c r="D58" s="87"/>
      <c r="E58" s="84" t="s">
        <v>1082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83"/>
      <c r="P58" s="484"/>
      <c r="Q58" s="484"/>
      <c r="R58" s="484"/>
      <c r="S58" s="485"/>
    </row>
    <row r="59" spans="1:19" ht="13.5" customHeight="1" x14ac:dyDescent="0.15">
      <c r="A59" s="476">
        <v>29021</v>
      </c>
      <c r="B59" s="477"/>
      <c r="C59" s="477"/>
      <c r="D59" s="85" t="s">
        <v>1083</v>
      </c>
      <c r="E59" s="89"/>
      <c r="F59" s="450">
        <v>884</v>
      </c>
      <c r="G59" s="450"/>
      <c r="H59" s="450"/>
      <c r="I59" s="450">
        <v>11</v>
      </c>
      <c r="J59" s="450">
        <v>71007</v>
      </c>
      <c r="K59" s="450"/>
      <c r="L59" s="450"/>
      <c r="M59" s="450" t="s">
        <v>610</v>
      </c>
      <c r="N59" s="450">
        <v>2</v>
      </c>
      <c r="O59" s="480" t="s">
        <v>1084</v>
      </c>
      <c r="P59" s="481"/>
      <c r="Q59" s="481"/>
      <c r="R59" s="481"/>
      <c r="S59" s="482"/>
    </row>
    <row r="60" spans="1:19" ht="13.5" customHeight="1" thickBot="1" x14ac:dyDescent="0.2">
      <c r="A60" s="486"/>
      <c r="B60" s="487"/>
      <c r="C60" s="487"/>
      <c r="D60" s="90"/>
      <c r="E60" s="91" t="s">
        <v>702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88"/>
      <c r="P60" s="489"/>
      <c r="Q60" s="489"/>
      <c r="R60" s="489"/>
      <c r="S60" s="490"/>
    </row>
  </sheetData>
  <mergeCells count="211">
    <mergeCell ref="N59:N60"/>
    <mergeCell ref="O59:S60"/>
    <mergeCell ref="M1:M2"/>
    <mergeCell ref="M57:M58"/>
    <mergeCell ref="N57:N58"/>
    <mergeCell ref="O57:S58"/>
    <mergeCell ref="M53:M54"/>
    <mergeCell ref="N53:N54"/>
    <mergeCell ref="O53:S54"/>
    <mergeCell ref="O49:S50"/>
    <mergeCell ref="M41:M42"/>
    <mergeCell ref="N41:N42"/>
    <mergeCell ref="M33:M34"/>
    <mergeCell ref="N33:N34"/>
    <mergeCell ref="M25:M26"/>
    <mergeCell ref="N25:N26"/>
    <mergeCell ref="M17:M18"/>
    <mergeCell ref="N17:N18"/>
    <mergeCell ref="M9:M10"/>
    <mergeCell ref="N9:N10"/>
    <mergeCell ref="O3:S4"/>
    <mergeCell ref="O1:S2"/>
    <mergeCell ref="N1:N2"/>
    <mergeCell ref="N3:N4"/>
    <mergeCell ref="A57:C58"/>
    <mergeCell ref="F57:H58"/>
    <mergeCell ref="I57:I58"/>
    <mergeCell ref="J57:L58"/>
    <mergeCell ref="A59:C60"/>
    <mergeCell ref="F59:H60"/>
    <mergeCell ref="I59:I60"/>
    <mergeCell ref="J59:L60"/>
    <mergeCell ref="M59:M60"/>
    <mergeCell ref="A53:C54"/>
    <mergeCell ref="F53:H54"/>
    <mergeCell ref="I53:I54"/>
    <mergeCell ref="J53:L54"/>
    <mergeCell ref="M55:M56"/>
    <mergeCell ref="N55:N56"/>
    <mergeCell ref="O55:S56"/>
    <mergeCell ref="A55:C56"/>
    <mergeCell ref="F55:H56"/>
    <mergeCell ref="I55:I56"/>
    <mergeCell ref="J55:L56"/>
    <mergeCell ref="A51:C52"/>
    <mergeCell ref="F51:H52"/>
    <mergeCell ref="I51:I52"/>
    <mergeCell ref="J51:L52"/>
    <mergeCell ref="M51:M52"/>
    <mergeCell ref="N51:N52"/>
    <mergeCell ref="O51:S52"/>
    <mergeCell ref="A49:C50"/>
    <mergeCell ref="F49:H50"/>
    <mergeCell ref="M49:M50"/>
    <mergeCell ref="N49:N50"/>
    <mergeCell ref="I49:I50"/>
    <mergeCell ref="J49:L50"/>
    <mergeCell ref="A47:C48"/>
    <mergeCell ref="F47:H48"/>
    <mergeCell ref="I47:I48"/>
    <mergeCell ref="J47:L48"/>
    <mergeCell ref="M47:M48"/>
    <mergeCell ref="N47:N48"/>
    <mergeCell ref="O47:S48"/>
    <mergeCell ref="A45:C46"/>
    <mergeCell ref="F45:H46"/>
    <mergeCell ref="I45:I46"/>
    <mergeCell ref="J45:L46"/>
    <mergeCell ref="I41:I42"/>
    <mergeCell ref="J41:L42"/>
    <mergeCell ref="M45:M46"/>
    <mergeCell ref="N45:N46"/>
    <mergeCell ref="O45:S46"/>
    <mergeCell ref="O41:S42"/>
    <mergeCell ref="A43:C44"/>
    <mergeCell ref="F43:H44"/>
    <mergeCell ref="I43:I44"/>
    <mergeCell ref="J43:L44"/>
    <mergeCell ref="M43:M44"/>
    <mergeCell ref="N43:N44"/>
    <mergeCell ref="O43:S44"/>
    <mergeCell ref="A41:C42"/>
    <mergeCell ref="F41:H42"/>
    <mergeCell ref="A39:C40"/>
    <mergeCell ref="F39:H40"/>
    <mergeCell ref="I39:I40"/>
    <mergeCell ref="J39:L40"/>
    <mergeCell ref="M39:M40"/>
    <mergeCell ref="N39:N40"/>
    <mergeCell ref="O39:S40"/>
    <mergeCell ref="A37:C38"/>
    <mergeCell ref="F37:H38"/>
    <mergeCell ref="I37:I38"/>
    <mergeCell ref="J37:L38"/>
    <mergeCell ref="I33:I34"/>
    <mergeCell ref="J33:L34"/>
    <mergeCell ref="M37:M38"/>
    <mergeCell ref="N37:N38"/>
    <mergeCell ref="O37:S38"/>
    <mergeCell ref="O33:S34"/>
    <mergeCell ref="A35:C36"/>
    <mergeCell ref="F35:H36"/>
    <mergeCell ref="I35:I36"/>
    <mergeCell ref="J35:L36"/>
    <mergeCell ref="M35:M36"/>
    <mergeCell ref="N35:N36"/>
    <mergeCell ref="O35:S36"/>
    <mergeCell ref="A33:C34"/>
    <mergeCell ref="F33:H34"/>
    <mergeCell ref="A31:C32"/>
    <mergeCell ref="F31:H32"/>
    <mergeCell ref="I31:I32"/>
    <mergeCell ref="J31:L32"/>
    <mergeCell ref="M31:M32"/>
    <mergeCell ref="N31:N32"/>
    <mergeCell ref="O31:S32"/>
    <mergeCell ref="A29:C30"/>
    <mergeCell ref="F29:H30"/>
    <mergeCell ref="I29:I30"/>
    <mergeCell ref="J29:L30"/>
    <mergeCell ref="I25:I26"/>
    <mergeCell ref="J25:L26"/>
    <mergeCell ref="M29:M30"/>
    <mergeCell ref="N29:N30"/>
    <mergeCell ref="O29:S30"/>
    <mergeCell ref="O25:S26"/>
    <mergeCell ref="A27:C28"/>
    <mergeCell ref="F27:H28"/>
    <mergeCell ref="I27:I28"/>
    <mergeCell ref="J27:L28"/>
    <mergeCell ref="M27:M28"/>
    <mergeCell ref="N27:N28"/>
    <mergeCell ref="O27:S28"/>
    <mergeCell ref="A25:C26"/>
    <mergeCell ref="F25:H26"/>
    <mergeCell ref="A23:C24"/>
    <mergeCell ref="F23:H24"/>
    <mergeCell ref="I23:I24"/>
    <mergeCell ref="J23:L24"/>
    <mergeCell ref="M23:M24"/>
    <mergeCell ref="N23:N24"/>
    <mergeCell ref="O23:S24"/>
    <mergeCell ref="A21:C22"/>
    <mergeCell ref="F21:H22"/>
    <mergeCell ref="I21:I22"/>
    <mergeCell ref="J21:L22"/>
    <mergeCell ref="I17:I18"/>
    <mergeCell ref="J17:L18"/>
    <mergeCell ref="M21:M22"/>
    <mergeCell ref="N21:N22"/>
    <mergeCell ref="O21:S22"/>
    <mergeCell ref="O17:S18"/>
    <mergeCell ref="A19:C20"/>
    <mergeCell ref="F19:H20"/>
    <mergeCell ref="I19:I20"/>
    <mergeCell ref="J19:L20"/>
    <mergeCell ref="M19:M20"/>
    <mergeCell ref="N19:N20"/>
    <mergeCell ref="O19:S20"/>
    <mergeCell ref="A17:C18"/>
    <mergeCell ref="F17:H18"/>
    <mergeCell ref="A15:C16"/>
    <mergeCell ref="F15:H16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I9:I10"/>
    <mergeCell ref="J9:L10"/>
    <mergeCell ref="M13:M14"/>
    <mergeCell ref="N13:N14"/>
    <mergeCell ref="O13:S14"/>
    <mergeCell ref="A7:C8"/>
    <mergeCell ref="F7:H8"/>
    <mergeCell ref="I7:I8"/>
    <mergeCell ref="J7:L8"/>
    <mergeCell ref="M7:M8"/>
    <mergeCell ref="N7:N8"/>
    <mergeCell ref="O7:S8"/>
    <mergeCell ref="O9:S10"/>
    <mergeCell ref="A11:C12"/>
    <mergeCell ref="F11:H12"/>
    <mergeCell ref="I11:I12"/>
    <mergeCell ref="J11:L12"/>
    <mergeCell ref="M11:M12"/>
    <mergeCell ref="N11:N12"/>
    <mergeCell ref="O11:S12"/>
    <mergeCell ref="A9:C10"/>
    <mergeCell ref="F9:H10"/>
    <mergeCell ref="M3:M4"/>
    <mergeCell ref="M5:M6"/>
    <mergeCell ref="N5:N6"/>
    <mergeCell ref="O5:S6"/>
    <mergeCell ref="A5:C6"/>
    <mergeCell ref="F5:H6"/>
    <mergeCell ref="I5:I6"/>
    <mergeCell ref="J5:L6"/>
    <mergeCell ref="F1:H2"/>
    <mergeCell ref="A3:C4"/>
    <mergeCell ref="D1:E2"/>
    <mergeCell ref="A1:C2"/>
    <mergeCell ref="J1:L2"/>
    <mergeCell ref="I1:I2"/>
    <mergeCell ref="F3:H4"/>
    <mergeCell ref="I3:I4"/>
    <mergeCell ref="J3:L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2" orientation="portrait" useFirstPageNumber="1" r:id="rId1"/>
  <headerFooter scaleWithDoc="0">
    <oddFooter>&amp;C－&amp;P－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00B0F0"/>
  </sheetPr>
  <dimension ref="A1:S60"/>
  <sheetViews>
    <sheetView view="pageBreakPreview" zoomScaleNormal="100" zoomScaleSheetLayoutView="100" workbookViewId="0">
      <selection activeCell="W59" sqref="W5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78">
        <v>29102</v>
      </c>
      <c r="B3" s="479"/>
      <c r="C3" s="479"/>
      <c r="D3" s="81" t="s">
        <v>1085</v>
      </c>
      <c r="E3" s="89"/>
      <c r="F3" s="450">
        <v>219</v>
      </c>
      <c r="G3" s="450"/>
      <c r="H3" s="450"/>
      <c r="I3" s="450">
        <v>2</v>
      </c>
      <c r="J3" s="450">
        <v>106150</v>
      </c>
      <c r="K3" s="450"/>
      <c r="L3" s="450"/>
      <c r="M3" s="450" t="s">
        <v>610</v>
      </c>
      <c r="N3" s="450">
        <v>5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78"/>
      <c r="B4" s="479"/>
      <c r="C4" s="479"/>
      <c r="D4" s="83"/>
      <c r="E4" s="84" t="s">
        <v>1086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93" t="s">
        <v>1407</v>
      </c>
      <c r="B5" s="479"/>
      <c r="C5" s="479"/>
      <c r="D5" s="85" t="s">
        <v>1087</v>
      </c>
      <c r="E5" s="89"/>
      <c r="F5" s="450">
        <v>440</v>
      </c>
      <c r="G5" s="450"/>
      <c r="H5" s="450"/>
      <c r="I5" s="450">
        <v>8</v>
      </c>
      <c r="J5" s="450">
        <v>35122</v>
      </c>
      <c r="K5" s="450"/>
      <c r="L5" s="450"/>
      <c r="M5" s="450">
        <v>3</v>
      </c>
      <c r="N5" s="450">
        <v>2</v>
      </c>
      <c r="O5" s="451" t="s">
        <v>1088</v>
      </c>
      <c r="P5" s="451"/>
      <c r="Q5" s="451"/>
      <c r="R5" s="451"/>
      <c r="S5" s="452"/>
    </row>
    <row r="6" spans="1:19" ht="13.5" customHeight="1" x14ac:dyDescent="0.15">
      <c r="A6" s="478"/>
      <c r="B6" s="479"/>
      <c r="C6" s="479"/>
      <c r="D6" s="87"/>
      <c r="E6" s="84" t="s">
        <v>702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76">
        <v>29243</v>
      </c>
      <c r="B7" s="477"/>
      <c r="C7" s="477"/>
      <c r="D7" s="85" t="s">
        <v>1089</v>
      </c>
      <c r="E7" s="89"/>
      <c r="F7" s="450" t="s">
        <v>273</v>
      </c>
      <c r="G7" s="450"/>
      <c r="H7" s="450"/>
      <c r="I7" s="450" t="s">
        <v>502</v>
      </c>
      <c r="J7" s="450">
        <v>73252</v>
      </c>
      <c r="K7" s="450"/>
      <c r="L7" s="450"/>
      <c r="M7" s="450" t="s">
        <v>610</v>
      </c>
      <c r="N7" s="450" t="s">
        <v>610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476"/>
      <c r="B8" s="477"/>
      <c r="C8" s="477"/>
      <c r="D8" s="87"/>
      <c r="E8" s="84" t="s">
        <v>1090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76">
        <v>29292</v>
      </c>
      <c r="B9" s="477"/>
      <c r="C9" s="477"/>
      <c r="D9" s="85" t="s">
        <v>1091</v>
      </c>
      <c r="E9" s="89"/>
      <c r="F9" s="450">
        <v>804</v>
      </c>
      <c r="G9" s="450"/>
      <c r="H9" s="450"/>
      <c r="I9" s="450">
        <v>14</v>
      </c>
      <c r="J9" s="450">
        <v>79353</v>
      </c>
      <c r="K9" s="450"/>
      <c r="L9" s="450"/>
      <c r="M9" s="450">
        <v>2</v>
      </c>
      <c r="N9" s="450">
        <v>2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476"/>
      <c r="B10" s="477"/>
      <c r="C10" s="477"/>
      <c r="D10" s="87"/>
      <c r="E10" s="84" t="s">
        <v>1092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78">
        <v>29313</v>
      </c>
      <c r="B11" s="479"/>
      <c r="C11" s="479"/>
      <c r="D11" s="85" t="s">
        <v>1093</v>
      </c>
      <c r="E11" s="89"/>
      <c r="F11" s="450">
        <v>134</v>
      </c>
      <c r="G11" s="450"/>
      <c r="H11" s="450"/>
      <c r="I11" s="450">
        <v>1</v>
      </c>
      <c r="J11" s="450">
        <v>54150</v>
      </c>
      <c r="K11" s="450"/>
      <c r="L11" s="450"/>
      <c r="M11" s="450" t="s">
        <v>610</v>
      </c>
      <c r="N11" s="450" t="s">
        <v>610</v>
      </c>
      <c r="O11" s="451" t="s">
        <v>1094</v>
      </c>
      <c r="P11" s="451"/>
      <c r="Q11" s="451"/>
      <c r="R11" s="451"/>
      <c r="S11" s="452"/>
    </row>
    <row r="12" spans="1:19" ht="13.5" customHeight="1" x14ac:dyDescent="0.15">
      <c r="A12" s="478"/>
      <c r="B12" s="479"/>
      <c r="C12" s="479"/>
      <c r="D12" s="87"/>
      <c r="E12" s="84" t="s">
        <v>1095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76">
        <v>29335</v>
      </c>
      <c r="B13" s="477"/>
      <c r="C13" s="477"/>
      <c r="D13" s="85" t="s">
        <v>1096</v>
      </c>
      <c r="E13" s="89"/>
      <c r="F13" s="450">
        <v>257</v>
      </c>
      <c r="G13" s="450"/>
      <c r="H13" s="450"/>
      <c r="I13" s="450">
        <v>2</v>
      </c>
      <c r="J13" s="450">
        <v>59229</v>
      </c>
      <c r="K13" s="450"/>
      <c r="L13" s="450"/>
      <c r="M13" s="450" t="s">
        <v>610</v>
      </c>
      <c r="N13" s="450" t="s">
        <v>610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76"/>
      <c r="B14" s="477"/>
      <c r="C14" s="477"/>
      <c r="D14" s="87"/>
      <c r="E14" s="84" t="s">
        <v>1097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76">
        <v>29528</v>
      </c>
      <c r="B15" s="477"/>
      <c r="C15" s="477"/>
      <c r="D15" s="85" t="s">
        <v>1098</v>
      </c>
      <c r="E15" s="89"/>
      <c r="F15" s="450">
        <v>727</v>
      </c>
      <c r="G15" s="450"/>
      <c r="H15" s="450"/>
      <c r="I15" s="450">
        <v>1</v>
      </c>
      <c r="J15" s="450">
        <v>163603</v>
      </c>
      <c r="K15" s="450"/>
      <c r="L15" s="450"/>
      <c r="M15" s="450" t="s">
        <v>610</v>
      </c>
      <c r="N15" s="450" t="s">
        <v>610</v>
      </c>
      <c r="O15" s="451" t="s">
        <v>907</v>
      </c>
      <c r="P15" s="451"/>
      <c r="Q15" s="451"/>
      <c r="R15" s="451"/>
      <c r="S15" s="452"/>
    </row>
    <row r="16" spans="1:19" ht="13.5" customHeight="1" x14ac:dyDescent="0.15">
      <c r="A16" s="476"/>
      <c r="B16" s="477"/>
      <c r="C16" s="477"/>
      <c r="D16" s="87"/>
      <c r="E16" s="84" t="s">
        <v>1099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>
        <v>29540</v>
      </c>
      <c r="B17" s="462"/>
      <c r="C17" s="462"/>
      <c r="D17" s="85" t="s">
        <v>1100</v>
      </c>
      <c r="E17" s="89"/>
      <c r="F17" s="450">
        <v>801</v>
      </c>
      <c r="G17" s="450"/>
      <c r="H17" s="450"/>
      <c r="I17" s="450">
        <v>2</v>
      </c>
      <c r="J17" s="450">
        <v>258808</v>
      </c>
      <c r="K17" s="450"/>
      <c r="L17" s="450"/>
      <c r="M17" s="450" t="s">
        <v>610</v>
      </c>
      <c r="N17" s="450" t="s">
        <v>610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 t="s">
        <v>1101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>
        <v>29545</v>
      </c>
      <c r="B19" s="462"/>
      <c r="C19" s="462"/>
      <c r="D19" s="85" t="s">
        <v>1102</v>
      </c>
      <c r="E19" s="89"/>
      <c r="F19" s="450">
        <v>3582</v>
      </c>
      <c r="G19" s="450"/>
      <c r="H19" s="450"/>
      <c r="I19" s="450">
        <v>2</v>
      </c>
      <c r="J19" s="450">
        <v>533751</v>
      </c>
      <c r="K19" s="450"/>
      <c r="L19" s="450"/>
      <c r="M19" s="450">
        <v>45</v>
      </c>
      <c r="N19" s="450">
        <v>22</v>
      </c>
      <c r="O19" s="451" t="s">
        <v>1103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 t="s">
        <v>1104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76">
        <v>29613</v>
      </c>
      <c r="B21" s="477"/>
      <c r="C21" s="477"/>
      <c r="D21" s="85" t="s">
        <v>1105</v>
      </c>
      <c r="E21" s="89"/>
      <c r="F21" s="450">
        <v>1049</v>
      </c>
      <c r="G21" s="450"/>
      <c r="H21" s="450"/>
      <c r="I21" s="450">
        <v>1</v>
      </c>
      <c r="J21" s="450">
        <v>38958</v>
      </c>
      <c r="K21" s="450"/>
      <c r="L21" s="450"/>
      <c r="M21" s="450" t="s">
        <v>610</v>
      </c>
      <c r="N21" s="450" t="s">
        <v>610</v>
      </c>
      <c r="O21" s="451" t="s">
        <v>1094</v>
      </c>
      <c r="P21" s="451"/>
      <c r="Q21" s="451"/>
      <c r="R21" s="451"/>
      <c r="S21" s="452"/>
    </row>
    <row r="22" spans="1:19" ht="13.5" customHeight="1" x14ac:dyDescent="0.15">
      <c r="A22" s="476"/>
      <c r="B22" s="477"/>
      <c r="C22" s="477"/>
      <c r="D22" s="87"/>
      <c r="E22" s="84" t="s">
        <v>1106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76">
        <v>29703</v>
      </c>
      <c r="B23" s="477"/>
      <c r="C23" s="477"/>
      <c r="D23" s="85" t="s">
        <v>1107</v>
      </c>
      <c r="E23" s="89"/>
      <c r="F23" s="450">
        <v>1697</v>
      </c>
      <c r="G23" s="450"/>
      <c r="H23" s="450"/>
      <c r="I23" s="450">
        <v>1</v>
      </c>
      <c r="J23" s="450">
        <v>12000</v>
      </c>
      <c r="K23" s="450"/>
      <c r="L23" s="450"/>
      <c r="M23" s="450" t="s">
        <v>610</v>
      </c>
      <c r="N23" s="450" t="s">
        <v>610</v>
      </c>
      <c r="O23" s="451" t="s">
        <v>403</v>
      </c>
      <c r="P23" s="451"/>
      <c r="Q23" s="451"/>
      <c r="R23" s="451"/>
      <c r="S23" s="452"/>
    </row>
    <row r="24" spans="1:19" ht="13.5" customHeight="1" x14ac:dyDescent="0.15">
      <c r="A24" s="476"/>
      <c r="B24" s="477"/>
      <c r="C24" s="477"/>
      <c r="D24" s="87"/>
      <c r="E24" s="84"/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76">
        <v>29784</v>
      </c>
      <c r="B25" s="477"/>
      <c r="C25" s="477"/>
      <c r="D25" s="85" t="s">
        <v>404</v>
      </c>
      <c r="E25" s="89"/>
      <c r="F25" s="450">
        <v>837</v>
      </c>
      <c r="G25" s="450"/>
      <c r="H25" s="450"/>
      <c r="I25" s="450">
        <v>8</v>
      </c>
      <c r="J25" s="450">
        <v>68581</v>
      </c>
      <c r="K25" s="450"/>
      <c r="L25" s="450"/>
      <c r="M25" s="450" t="s">
        <v>610</v>
      </c>
      <c r="N25" s="450" t="s">
        <v>610</v>
      </c>
      <c r="O25" s="451" t="s">
        <v>405</v>
      </c>
      <c r="P25" s="451"/>
      <c r="Q25" s="451"/>
      <c r="R25" s="451"/>
      <c r="S25" s="452"/>
    </row>
    <row r="26" spans="1:19" ht="13.5" customHeight="1" x14ac:dyDescent="0.15">
      <c r="A26" s="476"/>
      <c r="B26" s="477"/>
      <c r="C26" s="477"/>
      <c r="D26" s="87"/>
      <c r="E26" s="84" t="s">
        <v>1108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76">
        <v>29821</v>
      </c>
      <c r="B27" s="477"/>
      <c r="C27" s="477"/>
      <c r="D27" s="85" t="s">
        <v>1109</v>
      </c>
      <c r="E27" s="89"/>
      <c r="F27" s="450">
        <v>390</v>
      </c>
      <c r="G27" s="450"/>
      <c r="H27" s="450"/>
      <c r="I27" s="450">
        <v>2</v>
      </c>
      <c r="J27" s="450">
        <v>59666</v>
      </c>
      <c r="K27" s="450"/>
      <c r="L27" s="450"/>
      <c r="M27" s="450" t="s">
        <v>610</v>
      </c>
      <c r="N27" s="450" t="s">
        <v>610</v>
      </c>
      <c r="O27" s="451" t="s">
        <v>746</v>
      </c>
      <c r="P27" s="451"/>
      <c r="Q27" s="451"/>
      <c r="R27" s="451"/>
      <c r="S27" s="452"/>
    </row>
    <row r="28" spans="1:19" ht="13.5" customHeight="1" x14ac:dyDescent="0.15">
      <c r="A28" s="476"/>
      <c r="B28" s="477"/>
      <c r="C28" s="477"/>
      <c r="D28" s="87"/>
      <c r="E28" s="84" t="s">
        <v>1110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76">
        <v>29847</v>
      </c>
      <c r="B29" s="477"/>
      <c r="C29" s="477"/>
      <c r="D29" s="85" t="s">
        <v>406</v>
      </c>
      <c r="E29" s="89"/>
      <c r="F29" s="450">
        <v>453</v>
      </c>
      <c r="G29" s="450"/>
      <c r="H29" s="450"/>
      <c r="I29" s="450">
        <v>3</v>
      </c>
      <c r="J29" s="450">
        <v>50786</v>
      </c>
      <c r="K29" s="450"/>
      <c r="L29" s="450"/>
      <c r="M29" s="450">
        <v>1</v>
      </c>
      <c r="N29" s="450" t="s">
        <v>610</v>
      </c>
      <c r="O29" s="451" t="s">
        <v>405</v>
      </c>
      <c r="P29" s="451"/>
      <c r="Q29" s="451"/>
      <c r="R29" s="451"/>
      <c r="S29" s="452"/>
    </row>
    <row r="30" spans="1:19" ht="13.5" customHeight="1" x14ac:dyDescent="0.15">
      <c r="A30" s="476"/>
      <c r="B30" s="477"/>
      <c r="C30" s="477"/>
      <c r="D30" s="87"/>
      <c r="E30" s="84" t="s">
        <v>1111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91">
        <v>29924</v>
      </c>
      <c r="B31" s="492"/>
      <c r="C31" s="492"/>
      <c r="D31" s="85" t="s">
        <v>1112</v>
      </c>
      <c r="E31" s="89"/>
      <c r="F31" s="450">
        <v>339</v>
      </c>
      <c r="G31" s="450"/>
      <c r="H31" s="450"/>
      <c r="I31" s="450">
        <v>1</v>
      </c>
      <c r="J31" s="450">
        <v>55998</v>
      </c>
      <c r="K31" s="450"/>
      <c r="L31" s="450"/>
      <c r="M31" s="450" t="s">
        <v>610</v>
      </c>
      <c r="N31" s="450" t="s">
        <v>610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91"/>
      <c r="B32" s="492"/>
      <c r="C32" s="492"/>
      <c r="D32" s="87"/>
      <c r="E32" s="84" t="s">
        <v>1113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>
        <v>29930</v>
      </c>
      <c r="B33" s="462"/>
      <c r="C33" s="462"/>
      <c r="D33" s="85" t="s">
        <v>1114</v>
      </c>
      <c r="E33" s="89"/>
      <c r="F33" s="450">
        <v>40</v>
      </c>
      <c r="G33" s="450"/>
      <c r="H33" s="450"/>
      <c r="I33" s="450">
        <v>2</v>
      </c>
      <c r="J33" s="450">
        <v>2938</v>
      </c>
      <c r="K33" s="450"/>
      <c r="L33" s="450"/>
      <c r="M33" s="450">
        <v>3</v>
      </c>
      <c r="N33" s="450" t="s">
        <v>610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 t="s">
        <v>702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>
        <v>29951</v>
      </c>
      <c r="B35" s="462"/>
      <c r="C35" s="462"/>
      <c r="D35" s="85" t="s">
        <v>1115</v>
      </c>
      <c r="E35" s="89"/>
      <c r="F35" s="450">
        <v>252</v>
      </c>
      <c r="G35" s="450"/>
      <c r="H35" s="450"/>
      <c r="I35" s="450">
        <v>10</v>
      </c>
      <c r="J35" s="450">
        <v>13207</v>
      </c>
      <c r="K35" s="450"/>
      <c r="L35" s="450"/>
      <c r="M35" s="450" t="s">
        <v>610</v>
      </c>
      <c r="N35" s="450">
        <v>1</v>
      </c>
      <c r="O35" s="451" t="s">
        <v>1116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 t="s">
        <v>720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78">
        <v>29959</v>
      </c>
      <c r="B37" s="479"/>
      <c r="C37" s="479"/>
      <c r="D37" s="85" t="s">
        <v>1117</v>
      </c>
      <c r="E37" s="89"/>
      <c r="F37" s="450">
        <v>246</v>
      </c>
      <c r="G37" s="450"/>
      <c r="H37" s="450"/>
      <c r="I37" s="450">
        <v>2</v>
      </c>
      <c r="J37" s="450">
        <v>54692</v>
      </c>
      <c r="K37" s="450"/>
      <c r="L37" s="450"/>
      <c r="M37" s="450" t="s">
        <v>610</v>
      </c>
      <c r="N37" s="450" t="s">
        <v>610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478"/>
      <c r="B38" s="479"/>
      <c r="C38" s="479"/>
      <c r="D38" s="87"/>
      <c r="E38" s="84" t="s">
        <v>799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76">
        <v>29962</v>
      </c>
      <c r="B39" s="477"/>
      <c r="C39" s="477"/>
      <c r="D39" s="85" t="s">
        <v>1118</v>
      </c>
      <c r="E39" s="89"/>
      <c r="F39" s="450">
        <v>769</v>
      </c>
      <c r="G39" s="450"/>
      <c r="H39" s="450"/>
      <c r="I39" s="450">
        <v>12</v>
      </c>
      <c r="J39" s="450">
        <v>34917</v>
      </c>
      <c r="K39" s="450"/>
      <c r="L39" s="450"/>
      <c r="M39" s="450" t="s">
        <v>610</v>
      </c>
      <c r="N39" s="450" t="s">
        <v>610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476"/>
      <c r="B40" s="477"/>
      <c r="C40" s="477"/>
      <c r="D40" s="87"/>
      <c r="E40" s="84" t="s">
        <v>1119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76">
        <v>30010</v>
      </c>
      <c r="B41" s="477"/>
      <c r="C41" s="477"/>
      <c r="D41" s="85" t="s">
        <v>1120</v>
      </c>
      <c r="E41" s="89"/>
      <c r="F41" s="450">
        <v>1271</v>
      </c>
      <c r="G41" s="450"/>
      <c r="H41" s="450"/>
      <c r="I41" s="450">
        <v>5</v>
      </c>
      <c r="J41" s="450">
        <v>72338</v>
      </c>
      <c r="K41" s="450"/>
      <c r="L41" s="450"/>
      <c r="M41" s="450" t="s">
        <v>610</v>
      </c>
      <c r="N41" s="450">
        <v>2</v>
      </c>
      <c r="O41" s="451" t="s">
        <v>566</v>
      </c>
      <c r="P41" s="451"/>
      <c r="Q41" s="451"/>
      <c r="R41" s="451"/>
      <c r="S41" s="452"/>
    </row>
    <row r="42" spans="1:19" ht="13.5" customHeight="1" x14ac:dyDescent="0.15">
      <c r="A42" s="476"/>
      <c r="B42" s="477"/>
      <c r="C42" s="477"/>
      <c r="D42" s="87"/>
      <c r="E42" s="84" t="s">
        <v>1121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76">
        <v>30033</v>
      </c>
      <c r="B43" s="477"/>
      <c r="C43" s="477"/>
      <c r="D43" s="85" t="s">
        <v>1122</v>
      </c>
      <c r="E43" s="89"/>
      <c r="F43" s="450">
        <v>896</v>
      </c>
      <c r="G43" s="450"/>
      <c r="H43" s="450"/>
      <c r="I43" s="450">
        <v>15</v>
      </c>
      <c r="J43" s="450">
        <v>34279</v>
      </c>
      <c r="K43" s="450"/>
      <c r="L43" s="450"/>
      <c r="M43" s="450" t="s">
        <v>610</v>
      </c>
      <c r="N43" s="450">
        <v>1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476"/>
      <c r="B44" s="477"/>
      <c r="C44" s="477"/>
      <c r="D44" s="87"/>
      <c r="E44" s="84" t="s">
        <v>1123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76">
        <v>30035</v>
      </c>
      <c r="B45" s="477"/>
      <c r="C45" s="477"/>
      <c r="D45" s="85" t="s">
        <v>1124</v>
      </c>
      <c r="E45" s="89"/>
      <c r="F45" s="450">
        <v>710</v>
      </c>
      <c r="G45" s="450"/>
      <c r="H45" s="450"/>
      <c r="I45" s="450">
        <v>4</v>
      </c>
      <c r="J45" s="450">
        <v>79823</v>
      </c>
      <c r="K45" s="450"/>
      <c r="L45" s="450"/>
      <c r="M45" s="450" t="s">
        <v>610</v>
      </c>
      <c r="N45" s="450" t="s">
        <v>610</v>
      </c>
      <c r="O45" s="451" t="s">
        <v>566</v>
      </c>
      <c r="P45" s="451"/>
      <c r="Q45" s="451"/>
      <c r="R45" s="451"/>
      <c r="S45" s="452"/>
    </row>
    <row r="46" spans="1:19" ht="13.5" customHeight="1" x14ac:dyDescent="0.15">
      <c r="A46" s="476"/>
      <c r="B46" s="477"/>
      <c r="C46" s="477"/>
      <c r="D46" s="87"/>
      <c r="E46" s="84" t="s">
        <v>1125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76">
        <v>30035</v>
      </c>
      <c r="B47" s="477"/>
      <c r="C47" s="477"/>
      <c r="D47" s="85" t="s">
        <v>1134</v>
      </c>
      <c r="E47" s="89"/>
      <c r="F47" s="450">
        <v>734</v>
      </c>
      <c r="G47" s="450"/>
      <c r="H47" s="450"/>
      <c r="I47" s="450">
        <v>3</v>
      </c>
      <c r="J47" s="450">
        <v>71525</v>
      </c>
      <c r="K47" s="450"/>
      <c r="L47" s="450"/>
      <c r="M47" s="450" t="s">
        <v>610</v>
      </c>
      <c r="N47" s="450">
        <v>1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476"/>
      <c r="B48" s="477"/>
      <c r="C48" s="477"/>
      <c r="D48" s="87"/>
      <c r="E48" s="84" t="s">
        <v>1135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76">
        <v>30036</v>
      </c>
      <c r="B49" s="477"/>
      <c r="C49" s="477"/>
      <c r="D49" s="85" t="s">
        <v>1136</v>
      </c>
      <c r="E49" s="89"/>
      <c r="F49" s="450">
        <v>1020</v>
      </c>
      <c r="G49" s="450"/>
      <c r="H49" s="450"/>
      <c r="I49" s="450">
        <v>1</v>
      </c>
      <c r="J49" s="450">
        <v>7619</v>
      </c>
      <c r="K49" s="450"/>
      <c r="L49" s="450"/>
      <c r="M49" s="450" t="s">
        <v>610</v>
      </c>
      <c r="N49" s="450">
        <v>3</v>
      </c>
      <c r="O49" s="451" t="s">
        <v>907</v>
      </c>
      <c r="P49" s="451"/>
      <c r="Q49" s="451"/>
      <c r="R49" s="451"/>
      <c r="S49" s="452"/>
    </row>
    <row r="50" spans="1:19" ht="13.5" customHeight="1" x14ac:dyDescent="0.15">
      <c r="A50" s="476"/>
      <c r="B50" s="477"/>
      <c r="C50" s="477"/>
      <c r="D50" s="87"/>
      <c r="E50" s="84"/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78">
        <v>30045</v>
      </c>
      <c r="B51" s="479"/>
      <c r="C51" s="479"/>
      <c r="D51" s="85" t="s">
        <v>1137</v>
      </c>
      <c r="E51" s="89"/>
      <c r="F51" s="450">
        <v>1682</v>
      </c>
      <c r="G51" s="450"/>
      <c r="H51" s="450"/>
      <c r="I51" s="450">
        <v>12</v>
      </c>
      <c r="J51" s="450">
        <v>54453</v>
      </c>
      <c r="K51" s="450"/>
      <c r="L51" s="450"/>
      <c r="M51" s="450" t="s">
        <v>610</v>
      </c>
      <c r="N51" s="450">
        <v>1</v>
      </c>
      <c r="O51" s="451" t="s">
        <v>566</v>
      </c>
      <c r="P51" s="451"/>
      <c r="Q51" s="451"/>
      <c r="R51" s="451"/>
      <c r="S51" s="452"/>
    </row>
    <row r="52" spans="1:19" ht="13.5" customHeight="1" x14ac:dyDescent="0.15">
      <c r="A52" s="478"/>
      <c r="B52" s="479"/>
      <c r="C52" s="479"/>
      <c r="D52" s="87"/>
      <c r="E52" s="84" t="s">
        <v>1138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78">
        <v>30046</v>
      </c>
      <c r="B53" s="479"/>
      <c r="C53" s="479"/>
      <c r="D53" s="85" t="s">
        <v>1139</v>
      </c>
      <c r="E53" s="89"/>
      <c r="F53" s="450">
        <v>1414</v>
      </c>
      <c r="G53" s="450"/>
      <c r="H53" s="450"/>
      <c r="I53" s="450">
        <v>1</v>
      </c>
      <c r="J53" s="450">
        <v>12150</v>
      </c>
      <c r="K53" s="450"/>
      <c r="L53" s="450"/>
      <c r="M53" s="450" t="s">
        <v>610</v>
      </c>
      <c r="N53" s="450" t="s">
        <v>610</v>
      </c>
      <c r="O53" s="451" t="s">
        <v>566</v>
      </c>
      <c r="P53" s="451"/>
      <c r="Q53" s="451"/>
      <c r="R53" s="451"/>
      <c r="S53" s="452"/>
    </row>
    <row r="54" spans="1:19" ht="13.5" customHeight="1" x14ac:dyDescent="0.15">
      <c r="A54" s="478"/>
      <c r="B54" s="479"/>
      <c r="C54" s="479"/>
      <c r="D54" s="87"/>
      <c r="E54" s="84"/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78">
        <v>30048</v>
      </c>
      <c r="B55" s="479"/>
      <c r="C55" s="479"/>
      <c r="D55" s="85" t="s">
        <v>1140</v>
      </c>
      <c r="E55" s="89"/>
      <c r="F55" s="450">
        <v>1775</v>
      </c>
      <c r="G55" s="450"/>
      <c r="H55" s="450"/>
      <c r="I55" s="450">
        <v>3</v>
      </c>
      <c r="J55" s="450">
        <v>279130</v>
      </c>
      <c r="K55" s="450"/>
      <c r="L55" s="450"/>
      <c r="M55" s="450" t="s">
        <v>610</v>
      </c>
      <c r="N55" s="450" t="s">
        <v>610</v>
      </c>
      <c r="O55" s="451" t="s">
        <v>566</v>
      </c>
      <c r="P55" s="451"/>
      <c r="Q55" s="451"/>
      <c r="R55" s="451"/>
      <c r="S55" s="452"/>
    </row>
    <row r="56" spans="1:19" ht="13.5" customHeight="1" x14ac:dyDescent="0.15">
      <c r="A56" s="478"/>
      <c r="B56" s="479"/>
      <c r="C56" s="479"/>
      <c r="D56" s="87"/>
      <c r="E56" s="84" t="s">
        <v>1141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76">
        <v>30095</v>
      </c>
      <c r="B57" s="477"/>
      <c r="C57" s="477"/>
      <c r="D57" s="85" t="s">
        <v>1142</v>
      </c>
      <c r="E57" s="89"/>
      <c r="F57" s="450">
        <v>1418</v>
      </c>
      <c r="G57" s="450"/>
      <c r="H57" s="450"/>
      <c r="I57" s="450">
        <v>1</v>
      </c>
      <c r="J57" s="450">
        <v>71850</v>
      </c>
      <c r="K57" s="450"/>
      <c r="L57" s="450"/>
      <c r="M57" s="450" t="s">
        <v>610</v>
      </c>
      <c r="N57" s="450" t="s">
        <v>610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76"/>
      <c r="B58" s="477"/>
      <c r="C58" s="477"/>
      <c r="D58" s="87"/>
      <c r="E58" s="84" t="s">
        <v>1143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76">
        <v>30097</v>
      </c>
      <c r="B59" s="477"/>
      <c r="C59" s="477"/>
      <c r="D59" s="85" t="s">
        <v>1144</v>
      </c>
      <c r="E59" s="89"/>
      <c r="F59" s="450">
        <v>639</v>
      </c>
      <c r="G59" s="450"/>
      <c r="H59" s="450"/>
      <c r="I59" s="450">
        <v>1</v>
      </c>
      <c r="J59" s="450">
        <v>62285</v>
      </c>
      <c r="K59" s="450"/>
      <c r="L59" s="450"/>
      <c r="M59" s="450" t="s">
        <v>610</v>
      </c>
      <c r="N59" s="450" t="s">
        <v>610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486"/>
      <c r="B60" s="487"/>
      <c r="C60" s="487"/>
      <c r="D60" s="90"/>
      <c r="E60" s="91" t="s">
        <v>1145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1">
    <mergeCell ref="D1:E2"/>
    <mergeCell ref="A1:C2"/>
    <mergeCell ref="N3:N4"/>
    <mergeCell ref="O3:S4"/>
    <mergeCell ref="O1:S2"/>
    <mergeCell ref="N1:N2"/>
    <mergeCell ref="F3:H4"/>
    <mergeCell ref="I3:I4"/>
    <mergeCell ref="J3:L4"/>
    <mergeCell ref="M3:M4"/>
    <mergeCell ref="A3:C4"/>
    <mergeCell ref="M1:M2"/>
    <mergeCell ref="J1:L2"/>
    <mergeCell ref="I1:I2"/>
    <mergeCell ref="F1:H2"/>
    <mergeCell ref="N5:N6"/>
    <mergeCell ref="F7:H8"/>
    <mergeCell ref="I7:I8"/>
    <mergeCell ref="J7:L8"/>
    <mergeCell ref="M7:M8"/>
    <mergeCell ref="O5:S6"/>
    <mergeCell ref="A5:C6"/>
    <mergeCell ref="F5:H6"/>
    <mergeCell ref="I5:I6"/>
    <mergeCell ref="J5:L6"/>
    <mergeCell ref="N7:N8"/>
    <mergeCell ref="M5:M6"/>
    <mergeCell ref="O7:S8"/>
    <mergeCell ref="A7:C8"/>
    <mergeCell ref="J11:L12"/>
    <mergeCell ref="M11:M12"/>
    <mergeCell ref="O11:S12"/>
    <mergeCell ref="O13:S14"/>
    <mergeCell ref="N11:N12"/>
    <mergeCell ref="A11:C12"/>
    <mergeCell ref="A13:C14"/>
    <mergeCell ref="F13:H14"/>
    <mergeCell ref="I13:I14"/>
    <mergeCell ref="J13:L14"/>
    <mergeCell ref="M13:M14"/>
    <mergeCell ref="J17:L18"/>
    <mergeCell ref="O15:S16"/>
    <mergeCell ref="F15:H16"/>
    <mergeCell ref="I15:I16"/>
    <mergeCell ref="J15:L16"/>
    <mergeCell ref="M15:M16"/>
    <mergeCell ref="O17:S18"/>
    <mergeCell ref="A15:C16"/>
    <mergeCell ref="A9:C10"/>
    <mergeCell ref="F9:H10"/>
    <mergeCell ref="I9:I10"/>
    <mergeCell ref="J9:L10"/>
    <mergeCell ref="M9:M10"/>
    <mergeCell ref="M17:M18"/>
    <mergeCell ref="N17:N18"/>
    <mergeCell ref="N15:N16"/>
    <mergeCell ref="N9:N10"/>
    <mergeCell ref="A17:C18"/>
    <mergeCell ref="F17:H18"/>
    <mergeCell ref="I17:I18"/>
    <mergeCell ref="O9:S10"/>
    <mergeCell ref="N13:N14"/>
    <mergeCell ref="F11:H12"/>
    <mergeCell ref="I11:I12"/>
    <mergeCell ref="A19:C20"/>
    <mergeCell ref="N25:N26"/>
    <mergeCell ref="F23:H24"/>
    <mergeCell ref="I23:I24"/>
    <mergeCell ref="J23:L24"/>
    <mergeCell ref="M23:M24"/>
    <mergeCell ref="O23:S24"/>
    <mergeCell ref="O25:S26"/>
    <mergeCell ref="N23:N24"/>
    <mergeCell ref="A23:C24"/>
    <mergeCell ref="A25:C26"/>
    <mergeCell ref="F25:H26"/>
    <mergeCell ref="I25:I26"/>
    <mergeCell ref="J25:L26"/>
    <mergeCell ref="M25:M26"/>
    <mergeCell ref="N19:N20"/>
    <mergeCell ref="F19:H20"/>
    <mergeCell ref="I19:I20"/>
    <mergeCell ref="J19:L20"/>
    <mergeCell ref="M19:M20"/>
    <mergeCell ref="O19:S20"/>
    <mergeCell ref="J29:L30"/>
    <mergeCell ref="O27:S28"/>
    <mergeCell ref="F27:H28"/>
    <mergeCell ref="I27:I28"/>
    <mergeCell ref="J27:L28"/>
    <mergeCell ref="M27:M28"/>
    <mergeCell ref="O29:S30"/>
    <mergeCell ref="A27:C28"/>
    <mergeCell ref="A21:C22"/>
    <mergeCell ref="F21:H22"/>
    <mergeCell ref="I21:I22"/>
    <mergeCell ref="J21:L22"/>
    <mergeCell ref="M21:M22"/>
    <mergeCell ref="M29:M30"/>
    <mergeCell ref="N29:N30"/>
    <mergeCell ref="N27:N28"/>
    <mergeCell ref="A29:C30"/>
    <mergeCell ref="F29:H30"/>
    <mergeCell ref="I29:I30"/>
    <mergeCell ref="N21:N22"/>
    <mergeCell ref="O21:S22"/>
    <mergeCell ref="O33:S34"/>
    <mergeCell ref="A31:C32"/>
    <mergeCell ref="N37:N38"/>
    <mergeCell ref="F35:H36"/>
    <mergeCell ref="I35:I36"/>
    <mergeCell ref="J35:L36"/>
    <mergeCell ref="M35:M36"/>
    <mergeCell ref="O35:S36"/>
    <mergeCell ref="O37:S38"/>
    <mergeCell ref="N35:N36"/>
    <mergeCell ref="A35:C36"/>
    <mergeCell ref="A37:C38"/>
    <mergeCell ref="F37:H38"/>
    <mergeCell ref="I37:I38"/>
    <mergeCell ref="J37:L38"/>
    <mergeCell ref="M37:M38"/>
    <mergeCell ref="N31:N32"/>
    <mergeCell ref="F31:H32"/>
    <mergeCell ref="I31:I32"/>
    <mergeCell ref="J31:L32"/>
    <mergeCell ref="M31:M32"/>
    <mergeCell ref="O31:S32"/>
    <mergeCell ref="A39:C40"/>
    <mergeCell ref="A33:C34"/>
    <mergeCell ref="F33:H34"/>
    <mergeCell ref="I33:I34"/>
    <mergeCell ref="J33:L34"/>
    <mergeCell ref="M33:M34"/>
    <mergeCell ref="M41:M42"/>
    <mergeCell ref="N41:N42"/>
    <mergeCell ref="N39:N40"/>
    <mergeCell ref="N33:N34"/>
    <mergeCell ref="O39:S40"/>
    <mergeCell ref="F39:H40"/>
    <mergeCell ref="I39:I40"/>
    <mergeCell ref="J39:L40"/>
    <mergeCell ref="M39:M40"/>
    <mergeCell ref="A45:C46"/>
    <mergeCell ref="F45:H46"/>
    <mergeCell ref="I45:I46"/>
    <mergeCell ref="J45:L46"/>
    <mergeCell ref="M45:M46"/>
    <mergeCell ref="N45:N46"/>
    <mergeCell ref="O45:S46"/>
    <mergeCell ref="A43:C44"/>
    <mergeCell ref="O41:S42"/>
    <mergeCell ref="N43:N44"/>
    <mergeCell ref="A41:C42"/>
    <mergeCell ref="F41:H42"/>
    <mergeCell ref="I41:I42"/>
    <mergeCell ref="F43:H44"/>
    <mergeCell ref="I43:I44"/>
    <mergeCell ref="J43:L44"/>
    <mergeCell ref="M43:M44"/>
    <mergeCell ref="O43:S44"/>
    <mergeCell ref="J41:L42"/>
    <mergeCell ref="O47:S48"/>
    <mergeCell ref="M49:M50"/>
    <mergeCell ref="N49:N50"/>
    <mergeCell ref="O49:S50"/>
    <mergeCell ref="O51:S52"/>
    <mergeCell ref="A49:C50"/>
    <mergeCell ref="F49:H50"/>
    <mergeCell ref="I49:I50"/>
    <mergeCell ref="J49:L50"/>
    <mergeCell ref="A47:C48"/>
    <mergeCell ref="F47:H48"/>
    <mergeCell ref="I47:I48"/>
    <mergeCell ref="J47:L48"/>
    <mergeCell ref="A51:C52"/>
    <mergeCell ref="J51:L52"/>
    <mergeCell ref="F51:H52"/>
    <mergeCell ref="I51:I52"/>
    <mergeCell ref="M47:M48"/>
    <mergeCell ref="N47:N48"/>
    <mergeCell ref="M51:M52"/>
    <mergeCell ref="N51:N52"/>
    <mergeCell ref="M55:M56"/>
    <mergeCell ref="N55:N56"/>
    <mergeCell ref="O55:S56"/>
    <mergeCell ref="J55:L56"/>
    <mergeCell ref="I55:I56"/>
    <mergeCell ref="A53:C54"/>
    <mergeCell ref="F53:H54"/>
    <mergeCell ref="I53:I54"/>
    <mergeCell ref="J53:L54"/>
    <mergeCell ref="M53:M54"/>
    <mergeCell ref="A55:C56"/>
    <mergeCell ref="F55:H56"/>
    <mergeCell ref="O53:S54"/>
    <mergeCell ref="N53:N54"/>
    <mergeCell ref="O59:S60"/>
    <mergeCell ref="A59:C60"/>
    <mergeCell ref="F59:H60"/>
    <mergeCell ref="I59:I60"/>
    <mergeCell ref="J59:L60"/>
    <mergeCell ref="M59:M60"/>
    <mergeCell ref="N59:N60"/>
    <mergeCell ref="A57:C58"/>
    <mergeCell ref="F57:H58"/>
    <mergeCell ref="I57:I58"/>
    <mergeCell ref="J57:L58"/>
    <mergeCell ref="M57:M58"/>
    <mergeCell ref="N57:N58"/>
    <mergeCell ref="O57:S58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3" orientation="portrait" useFirstPageNumber="1" r:id="rId1"/>
  <headerFooter scaleWithDoc="0">
    <oddFooter>&amp;C－&amp;P－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00B0F0"/>
  </sheetPr>
  <dimension ref="A1:S60"/>
  <sheetViews>
    <sheetView view="pageBreakPreview" topLeftCell="A25" zoomScaleNormal="100" zoomScaleSheetLayoutView="100" workbookViewId="0">
      <selection activeCell="W59" sqref="W5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96">
        <v>30186</v>
      </c>
      <c r="B3" s="497"/>
      <c r="C3" s="497"/>
      <c r="D3" s="81" t="s">
        <v>1146</v>
      </c>
      <c r="E3" s="89"/>
      <c r="F3" s="450">
        <v>2213</v>
      </c>
      <c r="G3" s="450"/>
      <c r="H3" s="450"/>
      <c r="I3" s="450">
        <v>3</v>
      </c>
      <c r="J3" s="450">
        <v>41707</v>
      </c>
      <c r="K3" s="450"/>
      <c r="L3" s="450"/>
      <c r="M3" s="450" t="s">
        <v>610</v>
      </c>
      <c r="N3" s="450" t="s">
        <v>610</v>
      </c>
      <c r="O3" s="451" t="s">
        <v>650</v>
      </c>
      <c r="P3" s="451"/>
      <c r="Q3" s="451"/>
      <c r="R3" s="451"/>
      <c r="S3" s="452"/>
    </row>
    <row r="4" spans="1:19" ht="13.5" customHeight="1" x14ac:dyDescent="0.15">
      <c r="A4" s="476"/>
      <c r="B4" s="477"/>
      <c r="C4" s="477"/>
      <c r="D4" s="83"/>
      <c r="E4" s="84" t="s">
        <v>1147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510" t="s">
        <v>1408</v>
      </c>
      <c r="B5" s="497"/>
      <c r="C5" s="497"/>
      <c r="D5" s="480" t="s">
        <v>1148</v>
      </c>
      <c r="E5" s="511"/>
      <c r="F5" s="450" t="s">
        <v>699</v>
      </c>
      <c r="G5" s="450"/>
      <c r="H5" s="450"/>
      <c r="I5" s="450" t="s">
        <v>502</v>
      </c>
      <c r="J5" s="450">
        <v>1000</v>
      </c>
      <c r="K5" s="450"/>
      <c r="L5" s="450"/>
      <c r="M5" s="450">
        <v>5</v>
      </c>
      <c r="N5" s="450" t="s">
        <v>610</v>
      </c>
      <c r="O5" s="451" t="s">
        <v>650</v>
      </c>
      <c r="P5" s="451"/>
      <c r="Q5" s="451"/>
      <c r="R5" s="451"/>
      <c r="S5" s="452"/>
    </row>
    <row r="6" spans="1:19" ht="13.5" customHeight="1" x14ac:dyDescent="0.15">
      <c r="A6" s="476"/>
      <c r="B6" s="477"/>
      <c r="C6" s="477"/>
      <c r="D6" s="87"/>
      <c r="E6" s="84"/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>
        <v>30267</v>
      </c>
      <c r="B7" s="462"/>
      <c r="C7" s="462"/>
      <c r="D7" s="85" t="s">
        <v>1149</v>
      </c>
      <c r="E7" s="89"/>
      <c r="F7" s="450">
        <v>2572</v>
      </c>
      <c r="G7" s="450"/>
      <c r="H7" s="450"/>
      <c r="I7" s="450">
        <v>1</v>
      </c>
      <c r="J7" s="450">
        <v>138396</v>
      </c>
      <c r="K7" s="450"/>
      <c r="L7" s="450"/>
      <c r="M7" s="450" t="s">
        <v>610</v>
      </c>
      <c r="N7" s="450" t="s">
        <v>610</v>
      </c>
      <c r="O7" s="451" t="s">
        <v>907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84" t="s">
        <v>1150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98">
        <v>30348</v>
      </c>
      <c r="B9" s="499"/>
      <c r="C9" s="500"/>
      <c r="D9" s="85" t="s">
        <v>1151</v>
      </c>
      <c r="E9" s="89"/>
      <c r="F9" s="450">
        <v>752</v>
      </c>
      <c r="G9" s="450"/>
      <c r="H9" s="450"/>
      <c r="I9" s="450">
        <v>2</v>
      </c>
      <c r="J9" s="450">
        <v>82065</v>
      </c>
      <c r="K9" s="450"/>
      <c r="L9" s="450"/>
      <c r="M9" s="450" t="s">
        <v>610</v>
      </c>
      <c r="N9" s="450" t="s">
        <v>210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501"/>
      <c r="B10" s="502"/>
      <c r="C10" s="503"/>
      <c r="D10" s="87"/>
      <c r="E10" s="84"/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96">
        <v>30358</v>
      </c>
      <c r="B11" s="497"/>
      <c r="C11" s="497"/>
      <c r="D11" s="85" t="s">
        <v>1152</v>
      </c>
      <c r="E11" s="89"/>
      <c r="F11" s="450">
        <v>2008</v>
      </c>
      <c r="G11" s="450"/>
      <c r="H11" s="450"/>
      <c r="I11" s="450">
        <v>1</v>
      </c>
      <c r="J11" s="450">
        <v>24986</v>
      </c>
      <c r="K11" s="450"/>
      <c r="L11" s="450"/>
      <c r="M11" s="450" t="s">
        <v>610</v>
      </c>
      <c r="N11" s="450" t="s">
        <v>610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76"/>
      <c r="B12" s="477"/>
      <c r="C12" s="477"/>
      <c r="D12" s="87"/>
      <c r="E12" s="84"/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96">
        <v>30393</v>
      </c>
      <c r="B13" s="497"/>
      <c r="C13" s="497"/>
      <c r="D13" s="85" t="s">
        <v>1153</v>
      </c>
      <c r="E13" s="89"/>
      <c r="F13" s="450">
        <v>671</v>
      </c>
      <c r="G13" s="450"/>
      <c r="H13" s="450"/>
      <c r="I13" s="450">
        <v>19</v>
      </c>
      <c r="J13" s="450">
        <v>42329</v>
      </c>
      <c r="K13" s="450"/>
      <c r="L13" s="450"/>
      <c r="M13" s="450" t="s">
        <v>610</v>
      </c>
      <c r="N13" s="450" t="s">
        <v>610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76"/>
      <c r="B14" s="477"/>
      <c r="C14" s="477"/>
      <c r="D14" s="87"/>
      <c r="E14" s="84"/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98">
        <v>30414</v>
      </c>
      <c r="B15" s="499"/>
      <c r="C15" s="500"/>
      <c r="D15" s="85" t="s">
        <v>1154</v>
      </c>
      <c r="E15" s="89"/>
      <c r="F15" s="450">
        <v>189</v>
      </c>
      <c r="G15" s="450"/>
      <c r="H15" s="450"/>
      <c r="I15" s="450">
        <v>11</v>
      </c>
      <c r="J15" s="450">
        <v>4862</v>
      </c>
      <c r="K15" s="450"/>
      <c r="L15" s="450"/>
      <c r="M15" s="450" t="s">
        <v>610</v>
      </c>
      <c r="N15" s="450" t="s">
        <v>610</v>
      </c>
      <c r="O15" s="451" t="s">
        <v>1155</v>
      </c>
      <c r="P15" s="451"/>
      <c r="Q15" s="451"/>
      <c r="R15" s="451"/>
      <c r="S15" s="452"/>
    </row>
    <row r="16" spans="1:19" ht="13.5" customHeight="1" x14ac:dyDescent="0.15">
      <c r="A16" s="501"/>
      <c r="B16" s="502"/>
      <c r="C16" s="503"/>
      <c r="D16" s="87"/>
      <c r="E16" s="84"/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>
        <v>30646</v>
      </c>
      <c r="B17" s="462"/>
      <c r="C17" s="462"/>
      <c r="D17" s="85" t="s">
        <v>1156</v>
      </c>
      <c r="E17" s="89"/>
      <c r="F17" s="450">
        <v>744</v>
      </c>
      <c r="G17" s="450"/>
      <c r="H17" s="450"/>
      <c r="I17" s="450">
        <v>14</v>
      </c>
      <c r="J17" s="450">
        <v>54497</v>
      </c>
      <c r="K17" s="450"/>
      <c r="L17" s="450"/>
      <c r="M17" s="450" t="s">
        <v>610</v>
      </c>
      <c r="N17" s="450" t="s">
        <v>610</v>
      </c>
      <c r="O17" s="451" t="s">
        <v>887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/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>
        <v>30678</v>
      </c>
      <c r="B19" s="462"/>
      <c r="C19" s="462"/>
      <c r="D19" s="85" t="s">
        <v>1157</v>
      </c>
      <c r="E19" s="89"/>
      <c r="F19" s="450">
        <v>336</v>
      </c>
      <c r="G19" s="450"/>
      <c r="H19" s="450"/>
      <c r="I19" s="450">
        <v>10</v>
      </c>
      <c r="J19" s="450">
        <v>12153</v>
      </c>
      <c r="K19" s="450"/>
      <c r="L19" s="450"/>
      <c r="M19" s="450" t="s">
        <v>610</v>
      </c>
      <c r="N19" s="450" t="s">
        <v>610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/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96">
        <v>30704</v>
      </c>
      <c r="B21" s="497"/>
      <c r="C21" s="497"/>
      <c r="D21" s="85" t="s">
        <v>1158</v>
      </c>
      <c r="E21" s="89"/>
      <c r="F21" s="450">
        <v>351</v>
      </c>
      <c r="G21" s="450"/>
      <c r="H21" s="450"/>
      <c r="I21" s="450">
        <v>3</v>
      </c>
      <c r="J21" s="450">
        <v>78643</v>
      </c>
      <c r="K21" s="450"/>
      <c r="L21" s="450"/>
      <c r="M21" s="450" t="s">
        <v>610</v>
      </c>
      <c r="N21" s="450" t="s">
        <v>610</v>
      </c>
      <c r="O21" s="451" t="s">
        <v>838</v>
      </c>
      <c r="P21" s="451"/>
      <c r="Q21" s="451"/>
      <c r="R21" s="451"/>
      <c r="S21" s="452"/>
    </row>
    <row r="22" spans="1:19" ht="13.5" customHeight="1" x14ac:dyDescent="0.15">
      <c r="A22" s="476"/>
      <c r="B22" s="477"/>
      <c r="C22" s="477"/>
      <c r="D22" s="87"/>
      <c r="E22" s="84" t="s">
        <v>1159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96">
        <v>30710</v>
      </c>
      <c r="B23" s="497"/>
      <c r="C23" s="497"/>
      <c r="D23" s="85" t="s">
        <v>1160</v>
      </c>
      <c r="E23" s="89"/>
      <c r="F23" s="450">
        <v>168</v>
      </c>
      <c r="G23" s="450"/>
      <c r="H23" s="450"/>
      <c r="I23" s="450">
        <v>1</v>
      </c>
      <c r="J23" s="450">
        <v>109613</v>
      </c>
      <c r="K23" s="450"/>
      <c r="L23" s="450"/>
      <c r="M23" s="450" t="s">
        <v>610</v>
      </c>
      <c r="N23" s="450" t="s">
        <v>610</v>
      </c>
      <c r="O23" s="451" t="s">
        <v>566</v>
      </c>
      <c r="P23" s="451"/>
      <c r="Q23" s="451"/>
      <c r="R23" s="451"/>
      <c r="S23" s="452"/>
    </row>
    <row r="24" spans="1:19" ht="13.5" customHeight="1" x14ac:dyDescent="0.15">
      <c r="A24" s="476"/>
      <c r="B24" s="477"/>
      <c r="C24" s="477"/>
      <c r="D24" s="87"/>
      <c r="E24" s="84" t="s">
        <v>1161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98">
        <v>30773</v>
      </c>
      <c r="B25" s="499"/>
      <c r="C25" s="500"/>
      <c r="D25" s="85" t="s">
        <v>1162</v>
      </c>
      <c r="E25" s="89"/>
      <c r="F25" s="450">
        <v>1075</v>
      </c>
      <c r="G25" s="450"/>
      <c r="H25" s="450"/>
      <c r="I25" s="450">
        <v>1</v>
      </c>
      <c r="J25" s="450">
        <v>60134</v>
      </c>
      <c r="K25" s="450"/>
      <c r="L25" s="450"/>
      <c r="M25" s="450" t="s">
        <v>610</v>
      </c>
      <c r="N25" s="450" t="s">
        <v>610</v>
      </c>
      <c r="O25" s="451" t="s">
        <v>838</v>
      </c>
      <c r="P25" s="451"/>
      <c r="Q25" s="451"/>
      <c r="R25" s="451"/>
      <c r="S25" s="452"/>
    </row>
    <row r="26" spans="1:19" ht="13.5" customHeight="1" x14ac:dyDescent="0.15">
      <c r="A26" s="501"/>
      <c r="B26" s="502"/>
      <c r="C26" s="503"/>
      <c r="D26" s="87"/>
      <c r="E26" s="84" t="s">
        <v>1163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96">
        <v>30796</v>
      </c>
      <c r="B27" s="497"/>
      <c r="C27" s="497"/>
      <c r="D27" s="85" t="s">
        <v>1164</v>
      </c>
      <c r="E27" s="89"/>
      <c r="F27" s="450">
        <v>375</v>
      </c>
      <c r="G27" s="450"/>
      <c r="H27" s="450"/>
      <c r="I27" s="450">
        <v>2</v>
      </c>
      <c r="J27" s="450">
        <v>56340</v>
      </c>
      <c r="K27" s="450"/>
      <c r="L27" s="450"/>
      <c r="M27" s="450" t="s">
        <v>610</v>
      </c>
      <c r="N27" s="450" t="s">
        <v>610</v>
      </c>
      <c r="O27" s="451" t="s">
        <v>838</v>
      </c>
      <c r="P27" s="451"/>
      <c r="Q27" s="451"/>
      <c r="R27" s="451"/>
      <c r="S27" s="452"/>
    </row>
    <row r="28" spans="1:19" ht="13.5" customHeight="1" x14ac:dyDescent="0.15">
      <c r="A28" s="476"/>
      <c r="B28" s="477"/>
      <c r="C28" s="477"/>
      <c r="D28" s="87"/>
      <c r="E28" s="84" t="s">
        <v>1165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98">
        <v>30807</v>
      </c>
      <c r="B29" s="499"/>
      <c r="C29" s="500"/>
      <c r="D29" s="85" t="s">
        <v>1166</v>
      </c>
      <c r="E29" s="89"/>
      <c r="F29" s="450">
        <v>1030</v>
      </c>
      <c r="G29" s="450"/>
      <c r="H29" s="450"/>
      <c r="I29" s="450">
        <v>1</v>
      </c>
      <c r="J29" s="450">
        <v>2247</v>
      </c>
      <c r="K29" s="450"/>
      <c r="L29" s="450"/>
      <c r="M29" s="450" t="s">
        <v>610</v>
      </c>
      <c r="N29" s="450" t="s">
        <v>610</v>
      </c>
      <c r="O29" s="451" t="s">
        <v>407</v>
      </c>
      <c r="P29" s="451"/>
      <c r="Q29" s="451"/>
      <c r="R29" s="451"/>
      <c r="S29" s="452"/>
    </row>
    <row r="30" spans="1:19" ht="13.5" customHeight="1" x14ac:dyDescent="0.15">
      <c r="A30" s="501"/>
      <c r="B30" s="502"/>
      <c r="C30" s="503"/>
      <c r="D30" s="87"/>
      <c r="E30" s="84"/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>
        <v>31005</v>
      </c>
      <c r="B31" s="462"/>
      <c r="C31" s="462"/>
      <c r="D31" s="85" t="s">
        <v>1167</v>
      </c>
      <c r="E31" s="89"/>
      <c r="F31" s="450">
        <v>110</v>
      </c>
      <c r="G31" s="450"/>
      <c r="H31" s="450"/>
      <c r="I31" s="450">
        <v>1</v>
      </c>
      <c r="J31" s="450">
        <v>55306</v>
      </c>
      <c r="K31" s="450"/>
      <c r="L31" s="450"/>
      <c r="M31" s="450" t="s">
        <v>610</v>
      </c>
      <c r="N31" s="450" t="s">
        <v>610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1168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>
        <v>31037</v>
      </c>
      <c r="B33" s="462"/>
      <c r="C33" s="462"/>
      <c r="D33" s="85" t="s">
        <v>1169</v>
      </c>
      <c r="E33" s="89"/>
      <c r="F33" s="450">
        <v>1522</v>
      </c>
      <c r="G33" s="450"/>
      <c r="H33" s="450"/>
      <c r="I33" s="450">
        <v>12</v>
      </c>
      <c r="J33" s="450">
        <v>117788</v>
      </c>
      <c r="K33" s="450"/>
      <c r="L33" s="450"/>
      <c r="M33" s="450" t="s">
        <v>610</v>
      </c>
      <c r="N33" s="450">
        <v>1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 t="s">
        <v>1170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96">
        <v>31069</v>
      </c>
      <c r="B35" s="497"/>
      <c r="C35" s="497"/>
      <c r="D35" s="85" t="s">
        <v>1171</v>
      </c>
      <c r="E35" s="89"/>
      <c r="F35" s="450">
        <v>1554</v>
      </c>
      <c r="G35" s="450"/>
      <c r="H35" s="450"/>
      <c r="I35" s="450">
        <v>1</v>
      </c>
      <c r="J35" s="450">
        <v>176723</v>
      </c>
      <c r="K35" s="450"/>
      <c r="L35" s="450"/>
      <c r="M35" s="450" t="s">
        <v>610</v>
      </c>
      <c r="N35" s="450">
        <v>1</v>
      </c>
      <c r="O35" s="451" t="s">
        <v>1172</v>
      </c>
      <c r="P35" s="451"/>
      <c r="Q35" s="451"/>
      <c r="R35" s="451"/>
      <c r="S35" s="452"/>
    </row>
    <row r="36" spans="1:19" ht="13.5" customHeight="1" x14ac:dyDescent="0.15">
      <c r="A36" s="476"/>
      <c r="B36" s="477"/>
      <c r="C36" s="477"/>
      <c r="D36" s="87"/>
      <c r="E36" s="84" t="s">
        <v>1173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504">
        <v>31104</v>
      </c>
      <c r="B37" s="505"/>
      <c r="C37" s="506"/>
      <c r="D37" s="85" t="s">
        <v>1174</v>
      </c>
      <c r="E37" s="89"/>
      <c r="F37" s="450">
        <v>148</v>
      </c>
      <c r="G37" s="450"/>
      <c r="H37" s="450"/>
      <c r="I37" s="450">
        <v>1</v>
      </c>
      <c r="J37" s="450">
        <v>54761</v>
      </c>
      <c r="K37" s="450"/>
      <c r="L37" s="450"/>
      <c r="M37" s="450" t="s">
        <v>610</v>
      </c>
      <c r="N37" s="450" t="s">
        <v>610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507"/>
      <c r="B38" s="508"/>
      <c r="C38" s="509"/>
      <c r="D38" s="87"/>
      <c r="E38" s="84" t="s">
        <v>1175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98">
        <v>31168</v>
      </c>
      <c r="B39" s="499"/>
      <c r="C39" s="500"/>
      <c r="D39" s="85" t="s">
        <v>1176</v>
      </c>
      <c r="E39" s="89"/>
      <c r="F39" s="450">
        <v>515</v>
      </c>
      <c r="G39" s="450"/>
      <c r="H39" s="450"/>
      <c r="I39" s="450">
        <v>1</v>
      </c>
      <c r="J39" s="450">
        <v>129823</v>
      </c>
      <c r="K39" s="450"/>
      <c r="L39" s="450"/>
      <c r="M39" s="450" t="s">
        <v>610</v>
      </c>
      <c r="N39" s="450" t="s">
        <v>610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501"/>
      <c r="B40" s="502"/>
      <c r="C40" s="503"/>
      <c r="D40" s="87"/>
      <c r="E40" s="84" t="s">
        <v>1177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>
        <v>31366</v>
      </c>
      <c r="B41" s="462"/>
      <c r="C41" s="462"/>
      <c r="D41" s="85" t="s">
        <v>1178</v>
      </c>
      <c r="E41" s="89"/>
      <c r="F41" s="450">
        <v>10</v>
      </c>
      <c r="G41" s="450"/>
      <c r="H41" s="450"/>
      <c r="I41" s="450">
        <v>1</v>
      </c>
      <c r="J41" s="450">
        <v>204</v>
      </c>
      <c r="K41" s="450"/>
      <c r="L41" s="450"/>
      <c r="M41" s="450">
        <v>3</v>
      </c>
      <c r="N41" s="450" t="s">
        <v>610</v>
      </c>
      <c r="O41" s="451" t="s">
        <v>650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 t="s">
        <v>1036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96">
        <v>31443</v>
      </c>
      <c r="B43" s="497"/>
      <c r="C43" s="497"/>
      <c r="D43" s="85" t="s">
        <v>1192</v>
      </c>
      <c r="E43" s="89"/>
      <c r="F43" s="450">
        <v>1064</v>
      </c>
      <c r="G43" s="450"/>
      <c r="H43" s="450"/>
      <c r="I43" s="450">
        <v>2</v>
      </c>
      <c r="J43" s="450">
        <v>227411</v>
      </c>
      <c r="K43" s="450"/>
      <c r="L43" s="450"/>
      <c r="M43" s="450" t="s">
        <v>610</v>
      </c>
      <c r="N43" s="450" t="s">
        <v>610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476"/>
      <c r="B44" s="477"/>
      <c r="C44" s="477"/>
      <c r="D44" s="87"/>
      <c r="E44" s="84" t="s">
        <v>1193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98">
        <v>31510</v>
      </c>
      <c r="B45" s="499"/>
      <c r="C45" s="500"/>
      <c r="D45" s="85" t="s">
        <v>1194</v>
      </c>
      <c r="E45" s="89"/>
      <c r="F45" s="450">
        <v>1053</v>
      </c>
      <c r="G45" s="450"/>
      <c r="H45" s="450"/>
      <c r="I45" s="450">
        <v>5</v>
      </c>
      <c r="J45" s="450">
        <v>155633</v>
      </c>
      <c r="K45" s="450"/>
      <c r="L45" s="450"/>
      <c r="M45" s="450" t="s">
        <v>610</v>
      </c>
      <c r="N45" s="450" t="s">
        <v>610</v>
      </c>
      <c r="O45" s="451" t="s">
        <v>566</v>
      </c>
      <c r="P45" s="451"/>
      <c r="Q45" s="451"/>
      <c r="R45" s="451"/>
      <c r="S45" s="452"/>
    </row>
    <row r="46" spans="1:19" ht="13.5" customHeight="1" x14ac:dyDescent="0.15">
      <c r="A46" s="501"/>
      <c r="B46" s="502"/>
      <c r="C46" s="503"/>
      <c r="D46" s="87"/>
      <c r="E46" s="84" t="s">
        <v>1195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96">
        <v>31514</v>
      </c>
      <c r="B47" s="497"/>
      <c r="C47" s="497"/>
      <c r="D47" s="85" t="s">
        <v>1196</v>
      </c>
      <c r="E47" s="89"/>
      <c r="F47" s="450">
        <v>1502</v>
      </c>
      <c r="G47" s="450"/>
      <c r="H47" s="450"/>
      <c r="I47" s="450">
        <v>1</v>
      </c>
      <c r="J47" s="450">
        <v>17581</v>
      </c>
      <c r="K47" s="450"/>
      <c r="L47" s="450"/>
      <c r="M47" s="450" t="s">
        <v>610</v>
      </c>
      <c r="N47" s="450" t="s">
        <v>610</v>
      </c>
      <c r="O47" s="451" t="s">
        <v>907</v>
      </c>
      <c r="P47" s="451"/>
      <c r="Q47" s="451"/>
      <c r="R47" s="451"/>
      <c r="S47" s="452"/>
    </row>
    <row r="48" spans="1:19" ht="13.5" customHeight="1" x14ac:dyDescent="0.15">
      <c r="A48" s="476"/>
      <c r="B48" s="477"/>
      <c r="C48" s="477"/>
      <c r="D48" s="87"/>
      <c r="E48" s="84"/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76">
        <v>31519</v>
      </c>
      <c r="B49" s="477"/>
      <c r="C49" s="477"/>
      <c r="D49" s="85" t="s">
        <v>1197</v>
      </c>
      <c r="E49" s="89"/>
      <c r="F49" s="450">
        <v>1722</v>
      </c>
      <c r="G49" s="450"/>
      <c r="H49" s="450"/>
      <c r="I49" s="450">
        <v>1</v>
      </c>
      <c r="J49" s="450">
        <v>157890</v>
      </c>
      <c r="K49" s="450"/>
      <c r="L49" s="450"/>
      <c r="M49" s="450" t="s">
        <v>610</v>
      </c>
      <c r="N49" s="450">
        <v>1</v>
      </c>
      <c r="O49" s="451" t="s">
        <v>566</v>
      </c>
      <c r="P49" s="451"/>
      <c r="Q49" s="451"/>
      <c r="R49" s="451"/>
      <c r="S49" s="452"/>
    </row>
    <row r="50" spans="1:19" ht="13.5" customHeight="1" x14ac:dyDescent="0.15">
      <c r="A50" s="476"/>
      <c r="B50" s="477"/>
      <c r="C50" s="477"/>
      <c r="D50" s="87"/>
      <c r="E50" s="84" t="s">
        <v>1198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76">
        <v>31524</v>
      </c>
      <c r="B51" s="477"/>
      <c r="C51" s="477"/>
      <c r="D51" s="85" t="s">
        <v>1199</v>
      </c>
      <c r="E51" s="89"/>
      <c r="F51" s="450">
        <v>370</v>
      </c>
      <c r="G51" s="450"/>
      <c r="H51" s="450"/>
      <c r="I51" s="450">
        <v>1</v>
      </c>
      <c r="J51" s="450">
        <v>58305</v>
      </c>
      <c r="K51" s="450"/>
      <c r="L51" s="450"/>
      <c r="M51" s="450" t="s">
        <v>610</v>
      </c>
      <c r="N51" s="450" t="s">
        <v>610</v>
      </c>
      <c r="O51" s="451" t="s">
        <v>746</v>
      </c>
      <c r="P51" s="451"/>
      <c r="Q51" s="451"/>
      <c r="R51" s="451"/>
      <c r="S51" s="452"/>
    </row>
    <row r="52" spans="1:19" ht="13.5" customHeight="1" x14ac:dyDescent="0.15">
      <c r="A52" s="476"/>
      <c r="B52" s="477"/>
      <c r="C52" s="477"/>
      <c r="D52" s="87"/>
      <c r="E52" s="84" t="s">
        <v>1200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76">
        <v>31560</v>
      </c>
      <c r="B53" s="477"/>
      <c r="C53" s="477"/>
      <c r="D53" s="85" t="s">
        <v>1201</v>
      </c>
      <c r="E53" s="89"/>
      <c r="F53" s="450">
        <v>391</v>
      </c>
      <c r="G53" s="450"/>
      <c r="H53" s="450"/>
      <c r="I53" s="450">
        <v>3</v>
      </c>
      <c r="J53" s="450">
        <v>109816</v>
      </c>
      <c r="K53" s="450"/>
      <c r="L53" s="450"/>
      <c r="M53" s="450" t="s">
        <v>610</v>
      </c>
      <c r="N53" s="450">
        <v>1</v>
      </c>
      <c r="O53" s="451" t="s">
        <v>566</v>
      </c>
      <c r="P53" s="451"/>
      <c r="Q53" s="451"/>
      <c r="R53" s="451"/>
      <c r="S53" s="452"/>
    </row>
    <row r="54" spans="1:19" ht="13.5" customHeight="1" x14ac:dyDescent="0.15">
      <c r="A54" s="476"/>
      <c r="B54" s="477"/>
      <c r="C54" s="477"/>
      <c r="D54" s="87"/>
      <c r="E54" s="84" t="s">
        <v>1175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94">
        <v>31714</v>
      </c>
      <c r="B55" s="495"/>
      <c r="C55" s="495"/>
      <c r="D55" s="85" t="s">
        <v>1202</v>
      </c>
      <c r="E55" s="89"/>
      <c r="F55" s="450">
        <v>167</v>
      </c>
      <c r="G55" s="450"/>
      <c r="H55" s="450"/>
      <c r="I55" s="450">
        <v>1</v>
      </c>
      <c r="J55" s="450">
        <v>85618</v>
      </c>
      <c r="K55" s="450"/>
      <c r="L55" s="450"/>
      <c r="M55" s="450" t="s">
        <v>610</v>
      </c>
      <c r="N55" s="450" t="s">
        <v>610</v>
      </c>
      <c r="O55" s="451" t="s">
        <v>566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1203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>
        <v>31734</v>
      </c>
      <c r="B57" s="462"/>
      <c r="C57" s="462"/>
      <c r="D57" s="85" t="s">
        <v>1204</v>
      </c>
      <c r="E57" s="89"/>
      <c r="F57" s="450">
        <v>381</v>
      </c>
      <c r="G57" s="450"/>
      <c r="H57" s="450"/>
      <c r="I57" s="450">
        <v>1</v>
      </c>
      <c r="J57" s="450">
        <v>125441</v>
      </c>
      <c r="K57" s="450"/>
      <c r="L57" s="450"/>
      <c r="M57" s="450" t="s">
        <v>610</v>
      </c>
      <c r="N57" s="450" t="s">
        <v>610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1205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76">
        <v>31794</v>
      </c>
      <c r="B59" s="477"/>
      <c r="C59" s="477"/>
      <c r="D59" s="85" t="s">
        <v>1206</v>
      </c>
      <c r="E59" s="89"/>
      <c r="F59" s="450">
        <v>850</v>
      </c>
      <c r="G59" s="450"/>
      <c r="H59" s="450"/>
      <c r="I59" s="450">
        <v>2</v>
      </c>
      <c r="J59" s="450">
        <v>88457</v>
      </c>
      <c r="K59" s="450"/>
      <c r="L59" s="450"/>
      <c r="M59" s="450" t="s">
        <v>610</v>
      </c>
      <c r="N59" s="450" t="s">
        <v>610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486"/>
      <c r="B60" s="487"/>
      <c r="C60" s="487"/>
      <c r="D60" s="90"/>
      <c r="E60" s="91" t="s">
        <v>1207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2">
    <mergeCell ref="D1:E2"/>
    <mergeCell ref="A1:C2"/>
    <mergeCell ref="N3:N4"/>
    <mergeCell ref="O3:S4"/>
    <mergeCell ref="O1:S2"/>
    <mergeCell ref="N1:N2"/>
    <mergeCell ref="F3:H4"/>
    <mergeCell ref="I3:I4"/>
    <mergeCell ref="J3:L4"/>
    <mergeCell ref="M3:M4"/>
    <mergeCell ref="M1:M2"/>
    <mergeCell ref="J1:L2"/>
    <mergeCell ref="I1:I2"/>
    <mergeCell ref="F1:H2"/>
    <mergeCell ref="M5:M6"/>
    <mergeCell ref="A3:C4"/>
    <mergeCell ref="N5:N6"/>
    <mergeCell ref="F7:H8"/>
    <mergeCell ref="I7:I8"/>
    <mergeCell ref="J7:L8"/>
    <mergeCell ref="M7:M8"/>
    <mergeCell ref="O5:S6"/>
    <mergeCell ref="A5:C6"/>
    <mergeCell ref="F5:H6"/>
    <mergeCell ref="I5:I6"/>
    <mergeCell ref="J5:L6"/>
    <mergeCell ref="D5:E5"/>
    <mergeCell ref="O7:S8"/>
    <mergeCell ref="A9:C10"/>
    <mergeCell ref="F9:H10"/>
    <mergeCell ref="I9:I10"/>
    <mergeCell ref="J9:L10"/>
    <mergeCell ref="M9:M10"/>
    <mergeCell ref="N9:N10"/>
    <mergeCell ref="O9:S10"/>
    <mergeCell ref="A7:C8"/>
    <mergeCell ref="N7:N8"/>
    <mergeCell ref="N13:N14"/>
    <mergeCell ref="F11:H12"/>
    <mergeCell ref="I11:I12"/>
    <mergeCell ref="J11:L12"/>
    <mergeCell ref="M11:M12"/>
    <mergeCell ref="N15:N16"/>
    <mergeCell ref="O11:S12"/>
    <mergeCell ref="O13:S14"/>
    <mergeCell ref="O15:S16"/>
    <mergeCell ref="N11:N12"/>
    <mergeCell ref="A11:C12"/>
    <mergeCell ref="F15:H16"/>
    <mergeCell ref="I15:I16"/>
    <mergeCell ref="J15:L16"/>
    <mergeCell ref="M15:M16"/>
    <mergeCell ref="J17:L18"/>
    <mergeCell ref="A13:C14"/>
    <mergeCell ref="F13:H14"/>
    <mergeCell ref="I13:I14"/>
    <mergeCell ref="J13:L14"/>
    <mergeCell ref="M13:M14"/>
    <mergeCell ref="A15:C16"/>
    <mergeCell ref="M17:M18"/>
    <mergeCell ref="N17:N18"/>
    <mergeCell ref="O17:S18"/>
    <mergeCell ref="N19:N20"/>
    <mergeCell ref="A17:C18"/>
    <mergeCell ref="F17:H18"/>
    <mergeCell ref="I17:I18"/>
    <mergeCell ref="F19:H20"/>
    <mergeCell ref="I19:I20"/>
    <mergeCell ref="J19:L20"/>
    <mergeCell ref="M19:M20"/>
    <mergeCell ref="O19:S20"/>
    <mergeCell ref="A19:C20"/>
    <mergeCell ref="J23:L24"/>
    <mergeCell ref="M23:M24"/>
    <mergeCell ref="O23:S24"/>
    <mergeCell ref="O25:S26"/>
    <mergeCell ref="N23:N24"/>
    <mergeCell ref="A23:C24"/>
    <mergeCell ref="A25:C26"/>
    <mergeCell ref="F25:H26"/>
    <mergeCell ref="I25:I26"/>
    <mergeCell ref="J25:L26"/>
    <mergeCell ref="M25:M26"/>
    <mergeCell ref="J29:L30"/>
    <mergeCell ref="O27:S28"/>
    <mergeCell ref="F27:H28"/>
    <mergeCell ref="I27:I28"/>
    <mergeCell ref="J27:L28"/>
    <mergeCell ref="M27:M28"/>
    <mergeCell ref="O29:S30"/>
    <mergeCell ref="A27:C28"/>
    <mergeCell ref="A21:C22"/>
    <mergeCell ref="F21:H22"/>
    <mergeCell ref="I21:I22"/>
    <mergeCell ref="J21:L22"/>
    <mergeCell ref="M21:M22"/>
    <mergeCell ref="M29:M30"/>
    <mergeCell ref="N29:N30"/>
    <mergeCell ref="N27:N28"/>
    <mergeCell ref="N21:N22"/>
    <mergeCell ref="A29:C30"/>
    <mergeCell ref="F29:H30"/>
    <mergeCell ref="I29:I30"/>
    <mergeCell ref="O21:S22"/>
    <mergeCell ref="N25:N26"/>
    <mergeCell ref="F23:H24"/>
    <mergeCell ref="I23:I24"/>
    <mergeCell ref="O33:S34"/>
    <mergeCell ref="A31:C32"/>
    <mergeCell ref="N37:N38"/>
    <mergeCell ref="F35:H36"/>
    <mergeCell ref="I35:I36"/>
    <mergeCell ref="J35:L36"/>
    <mergeCell ref="M35:M36"/>
    <mergeCell ref="O35:S36"/>
    <mergeCell ref="O37:S38"/>
    <mergeCell ref="N35:N36"/>
    <mergeCell ref="A35:C36"/>
    <mergeCell ref="A37:C38"/>
    <mergeCell ref="F37:H38"/>
    <mergeCell ref="I37:I38"/>
    <mergeCell ref="J37:L38"/>
    <mergeCell ref="M37:M38"/>
    <mergeCell ref="N31:N32"/>
    <mergeCell ref="F31:H32"/>
    <mergeCell ref="I31:I32"/>
    <mergeCell ref="J31:L32"/>
    <mergeCell ref="M31:M32"/>
    <mergeCell ref="O31:S32"/>
    <mergeCell ref="A39:C40"/>
    <mergeCell ref="A33:C34"/>
    <mergeCell ref="F33:H34"/>
    <mergeCell ref="I33:I34"/>
    <mergeCell ref="J33:L34"/>
    <mergeCell ref="M33:M34"/>
    <mergeCell ref="M41:M42"/>
    <mergeCell ref="N41:N42"/>
    <mergeCell ref="N39:N40"/>
    <mergeCell ref="N33:N34"/>
    <mergeCell ref="O39:S40"/>
    <mergeCell ref="F39:H40"/>
    <mergeCell ref="I39:I40"/>
    <mergeCell ref="J39:L40"/>
    <mergeCell ref="M39:M40"/>
    <mergeCell ref="A45:C46"/>
    <mergeCell ref="F45:H46"/>
    <mergeCell ref="I45:I46"/>
    <mergeCell ref="J45:L46"/>
    <mergeCell ref="M45:M46"/>
    <mergeCell ref="N45:N46"/>
    <mergeCell ref="O45:S46"/>
    <mergeCell ref="A43:C44"/>
    <mergeCell ref="O41:S42"/>
    <mergeCell ref="N43:N44"/>
    <mergeCell ref="A41:C42"/>
    <mergeCell ref="F41:H42"/>
    <mergeCell ref="I41:I42"/>
    <mergeCell ref="F43:H44"/>
    <mergeCell ref="I43:I44"/>
    <mergeCell ref="J43:L44"/>
    <mergeCell ref="M43:M44"/>
    <mergeCell ref="O43:S44"/>
    <mergeCell ref="J41:L42"/>
    <mergeCell ref="O47:S48"/>
    <mergeCell ref="M49:M50"/>
    <mergeCell ref="N49:N50"/>
    <mergeCell ref="O49:S50"/>
    <mergeCell ref="O51:S52"/>
    <mergeCell ref="A49:C50"/>
    <mergeCell ref="F49:H50"/>
    <mergeCell ref="I49:I50"/>
    <mergeCell ref="J49:L50"/>
    <mergeCell ref="A47:C48"/>
    <mergeCell ref="F47:H48"/>
    <mergeCell ref="I47:I48"/>
    <mergeCell ref="J47:L48"/>
    <mergeCell ref="A51:C52"/>
    <mergeCell ref="J51:L52"/>
    <mergeCell ref="F51:H52"/>
    <mergeCell ref="I51:I52"/>
    <mergeCell ref="M47:M48"/>
    <mergeCell ref="N47:N48"/>
    <mergeCell ref="M51:M52"/>
    <mergeCell ref="N51:N52"/>
    <mergeCell ref="M55:M56"/>
    <mergeCell ref="N55:N56"/>
    <mergeCell ref="O55:S56"/>
    <mergeCell ref="J55:L56"/>
    <mergeCell ref="I55:I56"/>
    <mergeCell ref="A53:C54"/>
    <mergeCell ref="F53:H54"/>
    <mergeCell ref="I53:I54"/>
    <mergeCell ref="J53:L54"/>
    <mergeCell ref="M53:M54"/>
    <mergeCell ref="A55:C56"/>
    <mergeCell ref="F55:H56"/>
    <mergeCell ref="O53:S54"/>
    <mergeCell ref="N53:N54"/>
    <mergeCell ref="O59:S60"/>
    <mergeCell ref="A59:C60"/>
    <mergeCell ref="F59:H60"/>
    <mergeCell ref="I59:I60"/>
    <mergeCell ref="J59:L60"/>
    <mergeCell ref="M59:M60"/>
    <mergeCell ref="N59:N60"/>
    <mergeCell ref="A57:C58"/>
    <mergeCell ref="F57:H58"/>
    <mergeCell ref="I57:I58"/>
    <mergeCell ref="J57:L58"/>
    <mergeCell ref="M57:M58"/>
    <mergeCell ref="N57:N58"/>
    <mergeCell ref="O57:S58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4" orientation="portrait" useFirstPageNumber="1" r:id="rId1"/>
  <headerFooter scaleWithDoc="0">
    <oddFooter>&amp;C－&amp;P－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00B0F0"/>
  </sheetPr>
  <dimension ref="A1:S60"/>
  <sheetViews>
    <sheetView view="pageBreakPreview" zoomScaleNormal="100" zoomScaleSheetLayoutView="100" workbookViewId="0">
      <selection activeCell="W59" sqref="W5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76">
        <v>31881</v>
      </c>
      <c r="B3" s="477"/>
      <c r="C3" s="477"/>
      <c r="D3" s="81" t="s">
        <v>1208</v>
      </c>
      <c r="E3" s="89"/>
      <c r="F3" s="450">
        <v>294</v>
      </c>
      <c r="G3" s="450"/>
      <c r="H3" s="450"/>
      <c r="I3" s="450">
        <v>2</v>
      </c>
      <c r="J3" s="450">
        <v>59522</v>
      </c>
      <c r="K3" s="450"/>
      <c r="L3" s="450"/>
      <c r="M3" s="450" t="s">
        <v>610</v>
      </c>
      <c r="N3" s="450" t="s">
        <v>610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76"/>
      <c r="B4" s="477"/>
      <c r="C4" s="477"/>
      <c r="D4" s="83"/>
      <c r="E4" s="84" t="s">
        <v>0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76">
        <v>31891</v>
      </c>
      <c r="B5" s="477"/>
      <c r="C5" s="477"/>
      <c r="D5" s="85" t="s">
        <v>1</v>
      </c>
      <c r="E5" s="89"/>
      <c r="F5" s="450">
        <v>901</v>
      </c>
      <c r="G5" s="450"/>
      <c r="H5" s="450"/>
      <c r="I5" s="450">
        <v>9</v>
      </c>
      <c r="J5" s="450">
        <v>52543</v>
      </c>
      <c r="K5" s="450"/>
      <c r="L5" s="450"/>
      <c r="M5" s="450" t="s">
        <v>610</v>
      </c>
      <c r="N5" s="450" t="s">
        <v>610</v>
      </c>
      <c r="O5" s="451" t="s">
        <v>970</v>
      </c>
      <c r="P5" s="451"/>
      <c r="Q5" s="451"/>
      <c r="R5" s="451"/>
      <c r="S5" s="452"/>
    </row>
    <row r="6" spans="1:19" ht="13.5" customHeight="1" x14ac:dyDescent="0.15">
      <c r="A6" s="476"/>
      <c r="B6" s="477"/>
      <c r="C6" s="477"/>
      <c r="D6" s="87"/>
      <c r="E6" s="84" t="s">
        <v>702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78">
        <v>31902</v>
      </c>
      <c r="B7" s="479"/>
      <c r="C7" s="479"/>
      <c r="D7" s="85" t="s">
        <v>2</v>
      </c>
      <c r="E7" s="89"/>
      <c r="F7" s="450">
        <v>848</v>
      </c>
      <c r="G7" s="450"/>
      <c r="H7" s="450"/>
      <c r="I7" s="450">
        <v>16</v>
      </c>
      <c r="J7" s="450">
        <v>35598</v>
      </c>
      <c r="K7" s="450"/>
      <c r="L7" s="450"/>
      <c r="M7" s="450" t="s">
        <v>610</v>
      </c>
      <c r="N7" s="450">
        <v>1</v>
      </c>
      <c r="O7" s="451" t="s">
        <v>970</v>
      </c>
      <c r="P7" s="451"/>
      <c r="Q7" s="451"/>
      <c r="R7" s="451"/>
      <c r="S7" s="452"/>
    </row>
    <row r="8" spans="1:19" ht="13.5" customHeight="1" x14ac:dyDescent="0.15">
      <c r="A8" s="478"/>
      <c r="B8" s="479"/>
      <c r="C8" s="479"/>
      <c r="D8" s="87"/>
      <c r="E8" s="84" t="s">
        <v>3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76">
        <v>31907</v>
      </c>
      <c r="B9" s="477"/>
      <c r="C9" s="477"/>
      <c r="D9" s="85" t="s">
        <v>4</v>
      </c>
      <c r="E9" s="89"/>
      <c r="F9" s="450">
        <v>7306</v>
      </c>
      <c r="G9" s="450"/>
      <c r="H9" s="450"/>
      <c r="I9" s="450" t="s">
        <v>501</v>
      </c>
      <c r="J9" s="450">
        <v>53287</v>
      </c>
      <c r="K9" s="450"/>
      <c r="L9" s="450"/>
      <c r="M9" s="450" t="s">
        <v>610</v>
      </c>
      <c r="N9" s="450" t="s">
        <v>210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476"/>
      <c r="B10" s="477"/>
      <c r="C10" s="477"/>
      <c r="D10" s="87"/>
      <c r="E10" s="84" t="s">
        <v>5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76">
        <v>31919</v>
      </c>
      <c r="B11" s="477"/>
      <c r="C11" s="477"/>
      <c r="D11" s="85" t="s">
        <v>6</v>
      </c>
      <c r="E11" s="89"/>
      <c r="F11" s="450">
        <v>353</v>
      </c>
      <c r="G11" s="450"/>
      <c r="H11" s="450"/>
      <c r="I11" s="450">
        <v>1</v>
      </c>
      <c r="J11" s="450">
        <v>61872</v>
      </c>
      <c r="K11" s="450"/>
      <c r="L11" s="450"/>
      <c r="M11" s="450" t="s">
        <v>610</v>
      </c>
      <c r="N11" s="450" t="s">
        <v>610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76"/>
      <c r="B12" s="477"/>
      <c r="C12" s="477"/>
      <c r="D12" s="87"/>
      <c r="E12" s="84" t="s">
        <v>7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76">
        <v>31979</v>
      </c>
      <c r="B13" s="477"/>
      <c r="C13" s="477"/>
      <c r="D13" s="85" t="s">
        <v>8</v>
      </c>
      <c r="E13" s="89"/>
      <c r="F13" s="450">
        <v>711</v>
      </c>
      <c r="G13" s="450"/>
      <c r="H13" s="450"/>
      <c r="I13" s="450">
        <v>10</v>
      </c>
      <c r="J13" s="450">
        <v>47310</v>
      </c>
      <c r="K13" s="450"/>
      <c r="L13" s="450"/>
      <c r="M13" s="450" t="s">
        <v>610</v>
      </c>
      <c r="N13" s="450" t="s">
        <v>610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76"/>
      <c r="B14" s="477"/>
      <c r="C14" s="477"/>
      <c r="D14" s="87"/>
      <c r="E14" s="84" t="s">
        <v>9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78">
        <v>31993</v>
      </c>
      <c r="B15" s="479"/>
      <c r="C15" s="479"/>
      <c r="D15" s="85" t="s">
        <v>10</v>
      </c>
      <c r="E15" s="89"/>
      <c r="F15" s="450">
        <v>462</v>
      </c>
      <c r="G15" s="450"/>
      <c r="H15" s="450"/>
      <c r="I15" s="450">
        <v>10</v>
      </c>
      <c r="J15" s="450">
        <v>14363</v>
      </c>
      <c r="K15" s="450"/>
      <c r="L15" s="450"/>
      <c r="M15" s="450" t="s">
        <v>610</v>
      </c>
      <c r="N15" s="450">
        <v>1</v>
      </c>
      <c r="O15" s="451" t="s">
        <v>650</v>
      </c>
      <c r="P15" s="451"/>
      <c r="Q15" s="451"/>
      <c r="R15" s="451"/>
      <c r="S15" s="452"/>
    </row>
    <row r="16" spans="1:19" ht="13.5" customHeight="1" x14ac:dyDescent="0.15">
      <c r="A16" s="478"/>
      <c r="B16" s="479"/>
      <c r="C16" s="479"/>
      <c r="D16" s="87"/>
      <c r="E16" s="84" t="s">
        <v>702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78">
        <v>31997</v>
      </c>
      <c r="B17" s="479"/>
      <c r="C17" s="479"/>
      <c r="D17" s="85" t="s">
        <v>11</v>
      </c>
      <c r="E17" s="89"/>
      <c r="F17" s="450">
        <v>1597</v>
      </c>
      <c r="G17" s="450"/>
      <c r="H17" s="450"/>
      <c r="I17" s="450">
        <v>7</v>
      </c>
      <c r="J17" s="450">
        <v>65622</v>
      </c>
      <c r="K17" s="450"/>
      <c r="L17" s="450"/>
      <c r="M17" s="450" t="s">
        <v>610</v>
      </c>
      <c r="N17" s="450" t="s">
        <v>610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78"/>
      <c r="B18" s="479"/>
      <c r="C18" s="479"/>
      <c r="D18" s="87"/>
      <c r="E18" s="84" t="s">
        <v>12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76">
        <v>32019</v>
      </c>
      <c r="B19" s="477"/>
      <c r="C19" s="477"/>
      <c r="D19" s="85" t="s">
        <v>13</v>
      </c>
      <c r="E19" s="89"/>
      <c r="F19" s="450">
        <v>1088</v>
      </c>
      <c r="G19" s="450"/>
      <c r="H19" s="450"/>
      <c r="I19" s="450">
        <v>1</v>
      </c>
      <c r="J19" s="450">
        <v>49840</v>
      </c>
      <c r="K19" s="450"/>
      <c r="L19" s="450"/>
      <c r="M19" s="450" t="s">
        <v>610</v>
      </c>
      <c r="N19" s="450" t="s">
        <v>610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76"/>
      <c r="B20" s="477"/>
      <c r="C20" s="477"/>
      <c r="D20" s="87"/>
      <c r="E20" s="84" t="s">
        <v>14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76">
        <v>32030</v>
      </c>
      <c r="B21" s="477"/>
      <c r="C21" s="477"/>
      <c r="D21" s="85" t="s">
        <v>15</v>
      </c>
      <c r="E21" s="89"/>
      <c r="F21" s="450">
        <v>403</v>
      </c>
      <c r="G21" s="450"/>
      <c r="H21" s="450"/>
      <c r="I21" s="450">
        <v>3</v>
      </c>
      <c r="J21" s="450">
        <v>55096</v>
      </c>
      <c r="K21" s="450"/>
      <c r="L21" s="450"/>
      <c r="M21" s="450" t="s">
        <v>610</v>
      </c>
      <c r="N21" s="450" t="s">
        <v>610</v>
      </c>
      <c r="O21" s="451" t="s">
        <v>16</v>
      </c>
      <c r="P21" s="451"/>
      <c r="Q21" s="451"/>
      <c r="R21" s="451"/>
      <c r="S21" s="452"/>
    </row>
    <row r="22" spans="1:19" ht="13.5" customHeight="1" x14ac:dyDescent="0.15">
      <c r="A22" s="476"/>
      <c r="B22" s="477"/>
      <c r="C22" s="477"/>
      <c r="D22" s="87"/>
      <c r="E22" s="84" t="s">
        <v>17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91">
        <v>32051</v>
      </c>
      <c r="B23" s="492"/>
      <c r="C23" s="492"/>
      <c r="D23" s="85" t="s">
        <v>408</v>
      </c>
      <c r="E23" s="89"/>
      <c r="F23" s="450">
        <v>2034</v>
      </c>
      <c r="G23" s="450"/>
      <c r="H23" s="450"/>
      <c r="I23" s="450">
        <v>2</v>
      </c>
      <c r="J23" s="450">
        <v>56894</v>
      </c>
      <c r="K23" s="450"/>
      <c r="L23" s="450"/>
      <c r="M23" s="450" t="s">
        <v>610</v>
      </c>
      <c r="N23" s="450">
        <v>1</v>
      </c>
      <c r="O23" s="451" t="s">
        <v>566</v>
      </c>
      <c r="P23" s="451"/>
      <c r="Q23" s="451"/>
      <c r="R23" s="451"/>
      <c r="S23" s="452"/>
    </row>
    <row r="24" spans="1:19" ht="13.5" customHeight="1" x14ac:dyDescent="0.15">
      <c r="A24" s="491"/>
      <c r="B24" s="492"/>
      <c r="C24" s="492"/>
      <c r="D24" s="87"/>
      <c r="E24" s="84" t="s">
        <v>18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>
        <v>32135</v>
      </c>
      <c r="B25" s="462"/>
      <c r="C25" s="462"/>
      <c r="D25" s="85" t="s">
        <v>1132</v>
      </c>
      <c r="E25" s="89"/>
      <c r="F25" s="450">
        <v>101</v>
      </c>
      <c r="G25" s="450"/>
      <c r="H25" s="450"/>
      <c r="I25" s="450">
        <v>3</v>
      </c>
      <c r="J25" s="450">
        <v>6545</v>
      </c>
      <c r="K25" s="450"/>
      <c r="L25" s="450"/>
      <c r="M25" s="450">
        <v>5</v>
      </c>
      <c r="N25" s="450">
        <v>1</v>
      </c>
      <c r="O25" s="451" t="s">
        <v>19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702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76">
        <v>32215</v>
      </c>
      <c r="B27" s="477"/>
      <c r="C27" s="477"/>
      <c r="D27" s="85" t="s">
        <v>20</v>
      </c>
      <c r="E27" s="89"/>
      <c r="F27" s="450">
        <v>2000</v>
      </c>
      <c r="G27" s="450"/>
      <c r="H27" s="450"/>
      <c r="I27" s="450" t="s">
        <v>501</v>
      </c>
      <c r="J27" s="450">
        <v>37</v>
      </c>
      <c r="K27" s="450"/>
      <c r="L27" s="450"/>
      <c r="M27" s="450" t="s">
        <v>610</v>
      </c>
      <c r="N27" s="450" t="s">
        <v>610</v>
      </c>
      <c r="O27" s="451" t="s">
        <v>907</v>
      </c>
      <c r="P27" s="451"/>
      <c r="Q27" s="451"/>
      <c r="R27" s="451"/>
      <c r="S27" s="452"/>
    </row>
    <row r="28" spans="1:19" ht="13.5" customHeight="1" x14ac:dyDescent="0.15">
      <c r="A28" s="476"/>
      <c r="B28" s="477"/>
      <c r="C28" s="477"/>
      <c r="D28" s="87"/>
      <c r="E28" s="84" t="s">
        <v>21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76">
        <v>32218</v>
      </c>
      <c r="B29" s="477"/>
      <c r="C29" s="477"/>
      <c r="D29" s="85" t="s">
        <v>22</v>
      </c>
      <c r="E29" s="89"/>
      <c r="F29" s="450">
        <v>502</v>
      </c>
      <c r="G29" s="450"/>
      <c r="H29" s="450"/>
      <c r="I29" s="450">
        <v>12</v>
      </c>
      <c r="J29" s="450">
        <v>34303</v>
      </c>
      <c r="K29" s="450"/>
      <c r="L29" s="450"/>
      <c r="M29" s="450" t="s">
        <v>610</v>
      </c>
      <c r="N29" s="450">
        <v>1</v>
      </c>
      <c r="O29" s="451" t="s">
        <v>566</v>
      </c>
      <c r="P29" s="451"/>
      <c r="Q29" s="451"/>
      <c r="R29" s="451"/>
      <c r="S29" s="452"/>
    </row>
    <row r="30" spans="1:19" ht="13.5" customHeight="1" x14ac:dyDescent="0.15">
      <c r="A30" s="476"/>
      <c r="B30" s="477"/>
      <c r="C30" s="477"/>
      <c r="D30" s="87"/>
      <c r="E30" s="84" t="s">
        <v>702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76">
        <v>32231</v>
      </c>
      <c r="B31" s="477"/>
      <c r="C31" s="477"/>
      <c r="D31" s="85" t="s">
        <v>23</v>
      </c>
      <c r="E31" s="89"/>
      <c r="F31" s="450">
        <v>1913</v>
      </c>
      <c r="G31" s="450"/>
      <c r="H31" s="450"/>
      <c r="I31" s="450">
        <v>1</v>
      </c>
      <c r="J31" s="450">
        <v>177745</v>
      </c>
      <c r="K31" s="450"/>
      <c r="L31" s="450"/>
      <c r="M31" s="450" t="s">
        <v>610</v>
      </c>
      <c r="N31" s="450">
        <v>1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76"/>
      <c r="B32" s="477"/>
      <c r="C32" s="477"/>
      <c r="D32" s="87"/>
      <c r="E32" s="84" t="s">
        <v>24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78">
        <v>32267</v>
      </c>
      <c r="B33" s="479"/>
      <c r="C33" s="479"/>
      <c r="D33" s="85" t="s">
        <v>25</v>
      </c>
      <c r="E33" s="89"/>
      <c r="F33" s="450" t="s">
        <v>273</v>
      </c>
      <c r="G33" s="450"/>
      <c r="H33" s="450"/>
      <c r="I33" s="450" t="s">
        <v>502</v>
      </c>
      <c r="J33" s="450">
        <v>540</v>
      </c>
      <c r="K33" s="450"/>
      <c r="L33" s="450"/>
      <c r="M33" s="450">
        <v>5</v>
      </c>
      <c r="N33" s="450" t="s">
        <v>610</v>
      </c>
      <c r="O33" s="451" t="s">
        <v>1007</v>
      </c>
      <c r="P33" s="451"/>
      <c r="Q33" s="451"/>
      <c r="R33" s="451"/>
      <c r="S33" s="452"/>
    </row>
    <row r="34" spans="1:19" ht="13.5" customHeight="1" x14ac:dyDescent="0.15">
      <c r="A34" s="478"/>
      <c r="B34" s="479"/>
      <c r="C34" s="479"/>
      <c r="D34" s="87"/>
      <c r="E34" s="84" t="s">
        <v>26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78">
        <v>32299</v>
      </c>
      <c r="B35" s="479"/>
      <c r="C35" s="479"/>
      <c r="D35" s="85" t="s">
        <v>27</v>
      </c>
      <c r="E35" s="89"/>
      <c r="F35" s="450">
        <v>1174</v>
      </c>
      <c r="G35" s="450"/>
      <c r="H35" s="450"/>
      <c r="I35" s="450">
        <v>1</v>
      </c>
      <c r="J35" s="450">
        <v>104772</v>
      </c>
      <c r="K35" s="450"/>
      <c r="L35" s="450"/>
      <c r="M35" s="450" t="s">
        <v>610</v>
      </c>
      <c r="N35" s="450" t="s">
        <v>610</v>
      </c>
      <c r="O35" s="451" t="s">
        <v>566</v>
      </c>
      <c r="P35" s="451"/>
      <c r="Q35" s="451"/>
      <c r="R35" s="451"/>
      <c r="S35" s="452"/>
    </row>
    <row r="36" spans="1:19" ht="13.5" customHeight="1" x14ac:dyDescent="0.15">
      <c r="A36" s="478"/>
      <c r="B36" s="479"/>
      <c r="C36" s="479"/>
      <c r="D36" s="87"/>
      <c r="E36" s="84" t="s">
        <v>28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76">
        <v>32405</v>
      </c>
      <c r="B37" s="477"/>
      <c r="C37" s="477"/>
      <c r="D37" s="85" t="s">
        <v>29</v>
      </c>
      <c r="E37" s="89"/>
      <c r="F37" s="450">
        <v>1072</v>
      </c>
      <c r="G37" s="450"/>
      <c r="H37" s="450"/>
      <c r="I37" s="450">
        <v>5</v>
      </c>
      <c r="J37" s="450">
        <v>77349</v>
      </c>
      <c r="K37" s="450"/>
      <c r="L37" s="450"/>
      <c r="M37" s="450" t="s">
        <v>610</v>
      </c>
      <c r="N37" s="450" t="s">
        <v>610</v>
      </c>
      <c r="O37" s="451" t="s">
        <v>30</v>
      </c>
      <c r="P37" s="451"/>
      <c r="Q37" s="451"/>
      <c r="R37" s="451"/>
      <c r="S37" s="452"/>
    </row>
    <row r="38" spans="1:19" ht="13.5" customHeight="1" x14ac:dyDescent="0.15">
      <c r="A38" s="476"/>
      <c r="B38" s="477"/>
      <c r="C38" s="477"/>
      <c r="D38" s="87"/>
      <c r="E38" s="84" t="s">
        <v>31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91">
        <v>32449</v>
      </c>
      <c r="B39" s="492"/>
      <c r="C39" s="492"/>
      <c r="D39" s="85" t="s">
        <v>32</v>
      </c>
      <c r="E39" s="89"/>
      <c r="F39" s="450">
        <v>119</v>
      </c>
      <c r="G39" s="450"/>
      <c r="H39" s="450"/>
      <c r="I39" s="450">
        <v>1</v>
      </c>
      <c r="J39" s="450">
        <v>6740</v>
      </c>
      <c r="K39" s="450"/>
      <c r="L39" s="450"/>
      <c r="M39" s="450">
        <v>3</v>
      </c>
      <c r="N39" s="450" t="s">
        <v>610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491"/>
      <c r="B40" s="492"/>
      <c r="C40" s="492"/>
      <c r="D40" s="87"/>
      <c r="E40" s="84" t="s">
        <v>33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>
        <v>32493</v>
      </c>
      <c r="B41" s="462"/>
      <c r="C41" s="462"/>
      <c r="D41" s="85" t="s">
        <v>34</v>
      </c>
      <c r="E41" s="89"/>
      <c r="F41" s="450">
        <v>106</v>
      </c>
      <c r="G41" s="450"/>
      <c r="H41" s="450"/>
      <c r="I41" s="450">
        <v>1</v>
      </c>
      <c r="J41" s="450">
        <v>52243</v>
      </c>
      <c r="K41" s="450"/>
      <c r="L41" s="450"/>
      <c r="M41" s="450" t="s">
        <v>610</v>
      </c>
      <c r="N41" s="450">
        <v>2</v>
      </c>
      <c r="O41" s="451" t="s">
        <v>566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 t="s">
        <v>35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512" t="s">
        <v>36</v>
      </c>
      <c r="B43" s="513"/>
      <c r="C43" s="513"/>
      <c r="D43" s="85" t="s">
        <v>37</v>
      </c>
      <c r="E43" s="89"/>
      <c r="F43" s="450">
        <v>16000</v>
      </c>
      <c r="G43" s="450"/>
      <c r="H43" s="450"/>
      <c r="I43" s="95">
        <v>3</v>
      </c>
      <c r="J43" s="450">
        <v>905</v>
      </c>
      <c r="K43" s="450"/>
      <c r="L43" s="450"/>
      <c r="M43" s="450" t="s">
        <v>610</v>
      </c>
      <c r="N43" s="450">
        <v>1</v>
      </c>
      <c r="O43" s="451" t="s">
        <v>38</v>
      </c>
      <c r="P43" s="451"/>
      <c r="Q43" s="451"/>
      <c r="R43" s="451"/>
      <c r="S43" s="452"/>
    </row>
    <row r="44" spans="1:19" ht="13.5" customHeight="1" x14ac:dyDescent="0.15">
      <c r="A44" s="512"/>
      <c r="B44" s="513"/>
      <c r="C44" s="513"/>
      <c r="D44" s="87"/>
      <c r="E44" s="84" t="s">
        <v>39</v>
      </c>
      <c r="F44" s="450"/>
      <c r="G44" s="450"/>
      <c r="H44" s="450"/>
      <c r="I44" s="96" t="s">
        <v>501</v>
      </c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 t="s">
        <v>40</v>
      </c>
      <c r="B45" s="462"/>
      <c r="C45" s="462"/>
      <c r="D45" s="85" t="s">
        <v>41</v>
      </c>
      <c r="E45" s="89"/>
      <c r="F45" s="450">
        <v>2212</v>
      </c>
      <c r="G45" s="450"/>
      <c r="H45" s="450"/>
      <c r="I45" s="450">
        <v>1</v>
      </c>
      <c r="J45" s="450">
        <v>53633</v>
      </c>
      <c r="K45" s="450"/>
      <c r="L45" s="450"/>
      <c r="M45" s="450" t="s">
        <v>610</v>
      </c>
      <c r="N45" s="450" t="s">
        <v>610</v>
      </c>
      <c r="O45" s="451" t="s">
        <v>566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 t="s">
        <v>42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43</v>
      </c>
      <c r="B47" s="462"/>
      <c r="C47" s="462"/>
      <c r="D47" s="85" t="s">
        <v>44</v>
      </c>
      <c r="E47" s="89"/>
      <c r="F47" s="450">
        <v>392</v>
      </c>
      <c r="G47" s="450"/>
      <c r="H47" s="450"/>
      <c r="I47" s="450">
        <v>10</v>
      </c>
      <c r="J47" s="450">
        <v>22060</v>
      </c>
      <c r="K47" s="450"/>
      <c r="L47" s="450"/>
      <c r="M47" s="450" t="s">
        <v>610</v>
      </c>
      <c r="N47" s="450">
        <v>1</v>
      </c>
      <c r="O47" s="451" t="s">
        <v>45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702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46</v>
      </c>
      <c r="B49" s="462"/>
      <c r="C49" s="462"/>
      <c r="D49" s="85" t="s">
        <v>47</v>
      </c>
      <c r="E49" s="89"/>
      <c r="F49" s="450">
        <v>1080</v>
      </c>
      <c r="G49" s="450"/>
      <c r="H49" s="450"/>
      <c r="I49" s="450">
        <v>3</v>
      </c>
      <c r="J49" s="450">
        <v>75693</v>
      </c>
      <c r="K49" s="450"/>
      <c r="L49" s="450"/>
      <c r="M49" s="450" t="s">
        <v>610</v>
      </c>
      <c r="N49" s="450" t="s">
        <v>610</v>
      </c>
      <c r="O49" s="451" t="s">
        <v>566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 t="s">
        <v>48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 t="s">
        <v>49</v>
      </c>
      <c r="B51" s="462"/>
      <c r="C51" s="462"/>
      <c r="D51" s="85" t="s">
        <v>50</v>
      </c>
      <c r="E51" s="89"/>
      <c r="F51" s="450">
        <v>643</v>
      </c>
      <c r="G51" s="450"/>
      <c r="H51" s="450"/>
      <c r="I51" s="450">
        <v>1</v>
      </c>
      <c r="J51" s="450">
        <v>82396</v>
      </c>
      <c r="K51" s="450"/>
      <c r="L51" s="450"/>
      <c r="M51" s="450" t="s">
        <v>610</v>
      </c>
      <c r="N51" s="450" t="s">
        <v>610</v>
      </c>
      <c r="O51" s="451" t="s">
        <v>838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51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 t="s">
        <v>52</v>
      </c>
      <c r="B53" s="462"/>
      <c r="C53" s="462"/>
      <c r="D53" s="85" t="s">
        <v>53</v>
      </c>
      <c r="E53" s="89"/>
      <c r="F53" s="450">
        <v>1331</v>
      </c>
      <c r="G53" s="450"/>
      <c r="H53" s="450"/>
      <c r="I53" s="450">
        <v>3</v>
      </c>
      <c r="J53" s="450">
        <v>44284</v>
      </c>
      <c r="K53" s="450"/>
      <c r="L53" s="450"/>
      <c r="M53" s="450" t="s">
        <v>610</v>
      </c>
      <c r="N53" s="450" t="s">
        <v>610</v>
      </c>
      <c r="O53" s="451" t="s">
        <v>566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 t="s">
        <v>54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55</v>
      </c>
      <c r="B55" s="462"/>
      <c r="C55" s="462"/>
      <c r="D55" s="85" t="s">
        <v>56</v>
      </c>
      <c r="E55" s="89"/>
      <c r="F55" s="450">
        <v>543</v>
      </c>
      <c r="G55" s="450"/>
      <c r="H55" s="450"/>
      <c r="I55" s="450">
        <v>1</v>
      </c>
      <c r="J55" s="450">
        <v>214909</v>
      </c>
      <c r="K55" s="450"/>
      <c r="L55" s="450"/>
      <c r="M55" s="450" t="s">
        <v>610</v>
      </c>
      <c r="N55" s="450" t="s">
        <v>610</v>
      </c>
      <c r="O55" s="451" t="s">
        <v>57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409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76">
        <v>32893</v>
      </c>
      <c r="B57" s="477"/>
      <c r="C57" s="477"/>
      <c r="D57" s="85" t="s">
        <v>410</v>
      </c>
      <c r="E57" s="89"/>
      <c r="F57" s="450">
        <v>126</v>
      </c>
      <c r="G57" s="450"/>
      <c r="H57" s="450"/>
      <c r="I57" s="450">
        <v>3</v>
      </c>
      <c r="J57" s="450">
        <v>79480</v>
      </c>
      <c r="K57" s="450"/>
      <c r="L57" s="450"/>
      <c r="M57" s="450" t="s">
        <v>610</v>
      </c>
      <c r="N57" s="450" t="s">
        <v>610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76"/>
      <c r="B58" s="477"/>
      <c r="C58" s="477"/>
      <c r="D58" s="514" t="s">
        <v>58</v>
      </c>
      <c r="E58" s="515"/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76">
        <v>32947</v>
      </c>
      <c r="B59" s="477"/>
      <c r="C59" s="477"/>
      <c r="D59" s="85" t="s">
        <v>59</v>
      </c>
      <c r="E59" s="89"/>
      <c r="F59" s="450">
        <v>8424</v>
      </c>
      <c r="G59" s="450"/>
      <c r="H59" s="450"/>
      <c r="I59" s="450">
        <v>2</v>
      </c>
      <c r="J59" s="450">
        <v>611350</v>
      </c>
      <c r="K59" s="450"/>
      <c r="L59" s="450"/>
      <c r="M59" s="450" t="s">
        <v>610</v>
      </c>
      <c r="N59" s="450">
        <v>1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486"/>
      <c r="B60" s="487"/>
      <c r="C60" s="487"/>
      <c r="D60" s="90"/>
      <c r="E60" s="91" t="s">
        <v>60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1">
    <mergeCell ref="A59:C60"/>
    <mergeCell ref="F59:H60"/>
    <mergeCell ref="I59:I60"/>
    <mergeCell ref="J59:L60"/>
    <mergeCell ref="A57:C58"/>
    <mergeCell ref="F57:H58"/>
    <mergeCell ref="I57:I58"/>
    <mergeCell ref="I53:I54"/>
    <mergeCell ref="N59:N60"/>
    <mergeCell ref="J53:L54"/>
    <mergeCell ref="N57:N58"/>
    <mergeCell ref="M59:M60"/>
    <mergeCell ref="J57:L58"/>
    <mergeCell ref="M57:M58"/>
    <mergeCell ref="A55:C56"/>
    <mergeCell ref="F55:H56"/>
    <mergeCell ref="I55:I56"/>
    <mergeCell ref="J55:L56"/>
    <mergeCell ref="A53:C54"/>
    <mergeCell ref="F53:H54"/>
    <mergeCell ref="D58:E58"/>
    <mergeCell ref="O57:S58"/>
    <mergeCell ref="M53:M54"/>
    <mergeCell ref="N53:N54"/>
    <mergeCell ref="O53:S54"/>
    <mergeCell ref="M55:M56"/>
    <mergeCell ref="N55:N56"/>
    <mergeCell ref="O55:S56"/>
    <mergeCell ref="O59:S60"/>
    <mergeCell ref="M1:M2"/>
    <mergeCell ref="N49:N50"/>
    <mergeCell ref="M51:M52"/>
    <mergeCell ref="O49:S50"/>
    <mergeCell ref="N51:N52"/>
    <mergeCell ref="O51:S52"/>
    <mergeCell ref="N47:N48"/>
    <mergeCell ref="O47:S48"/>
    <mergeCell ref="M41:M42"/>
    <mergeCell ref="N41:N42"/>
    <mergeCell ref="O41:S42"/>
    <mergeCell ref="N43:N44"/>
    <mergeCell ref="O43:S44"/>
    <mergeCell ref="M43:M44"/>
    <mergeCell ref="M37:M38"/>
    <mergeCell ref="N37:N38"/>
    <mergeCell ref="A49:C50"/>
    <mergeCell ref="I47:I48"/>
    <mergeCell ref="M49:M50"/>
    <mergeCell ref="A45:C46"/>
    <mergeCell ref="F45:H46"/>
    <mergeCell ref="I45:I46"/>
    <mergeCell ref="J45:L46"/>
    <mergeCell ref="M45:M46"/>
    <mergeCell ref="A51:C52"/>
    <mergeCell ref="F51:H52"/>
    <mergeCell ref="I51:I52"/>
    <mergeCell ref="J51:L52"/>
    <mergeCell ref="F47:H48"/>
    <mergeCell ref="M47:M48"/>
    <mergeCell ref="A47:C48"/>
    <mergeCell ref="F49:H50"/>
    <mergeCell ref="I49:I50"/>
    <mergeCell ref="J49:L50"/>
    <mergeCell ref="J47:L48"/>
    <mergeCell ref="A41:C42"/>
    <mergeCell ref="F41:H42"/>
    <mergeCell ref="I41:I42"/>
    <mergeCell ref="J41:L42"/>
    <mergeCell ref="A43:C44"/>
    <mergeCell ref="F43:H44"/>
    <mergeCell ref="J43:L44"/>
    <mergeCell ref="N45:N46"/>
    <mergeCell ref="O45:S46"/>
    <mergeCell ref="O37:S38"/>
    <mergeCell ref="A39:C40"/>
    <mergeCell ref="F39:H40"/>
    <mergeCell ref="I39:I40"/>
    <mergeCell ref="J39:L40"/>
    <mergeCell ref="M39:M40"/>
    <mergeCell ref="N39:N40"/>
    <mergeCell ref="O39:S40"/>
    <mergeCell ref="A37:C38"/>
    <mergeCell ref="F37:H38"/>
    <mergeCell ref="I37:I38"/>
    <mergeCell ref="J37:L38"/>
    <mergeCell ref="O33:S34"/>
    <mergeCell ref="A35:C36"/>
    <mergeCell ref="F35:H36"/>
    <mergeCell ref="I35:I36"/>
    <mergeCell ref="J35:L36"/>
    <mergeCell ref="M35:M36"/>
    <mergeCell ref="N35:N36"/>
    <mergeCell ref="O35:S36"/>
    <mergeCell ref="A33:C34"/>
    <mergeCell ref="F33:H34"/>
    <mergeCell ref="M33:M34"/>
    <mergeCell ref="N33:N34"/>
    <mergeCell ref="I33:I34"/>
    <mergeCell ref="J33:L34"/>
    <mergeCell ref="O29:S30"/>
    <mergeCell ref="A31:C32"/>
    <mergeCell ref="F31:H32"/>
    <mergeCell ref="I31:I32"/>
    <mergeCell ref="J31:L32"/>
    <mergeCell ref="M31:M32"/>
    <mergeCell ref="N31:N32"/>
    <mergeCell ref="O31:S32"/>
    <mergeCell ref="A29:C30"/>
    <mergeCell ref="F29:H30"/>
    <mergeCell ref="I29:I30"/>
    <mergeCell ref="J29:L30"/>
    <mergeCell ref="M29:M30"/>
    <mergeCell ref="N29:N30"/>
    <mergeCell ref="O25:S26"/>
    <mergeCell ref="A27:C28"/>
    <mergeCell ref="F27:H28"/>
    <mergeCell ref="I27:I28"/>
    <mergeCell ref="J27:L28"/>
    <mergeCell ref="M27:M28"/>
    <mergeCell ref="N27:N28"/>
    <mergeCell ref="O27:S28"/>
    <mergeCell ref="A25:C26"/>
    <mergeCell ref="F25:H26"/>
    <mergeCell ref="M25:M26"/>
    <mergeCell ref="N25:N26"/>
    <mergeCell ref="I25:I26"/>
    <mergeCell ref="J25:L26"/>
    <mergeCell ref="O21:S22"/>
    <mergeCell ref="A23:C24"/>
    <mergeCell ref="F23:H24"/>
    <mergeCell ref="I23:I24"/>
    <mergeCell ref="J23:L24"/>
    <mergeCell ref="M23:M24"/>
    <mergeCell ref="N23:N24"/>
    <mergeCell ref="O23:S24"/>
    <mergeCell ref="A21:C22"/>
    <mergeCell ref="F21:H22"/>
    <mergeCell ref="I21:I22"/>
    <mergeCell ref="J21:L22"/>
    <mergeCell ref="M21:M22"/>
    <mergeCell ref="N21:N22"/>
    <mergeCell ref="O17:S18"/>
    <mergeCell ref="A19:C20"/>
    <mergeCell ref="F19:H20"/>
    <mergeCell ref="I19:I20"/>
    <mergeCell ref="J19:L20"/>
    <mergeCell ref="M19:M20"/>
    <mergeCell ref="N19:N20"/>
    <mergeCell ref="O19:S20"/>
    <mergeCell ref="A17:C18"/>
    <mergeCell ref="F17:H18"/>
    <mergeCell ref="M17:M18"/>
    <mergeCell ref="N17:N18"/>
    <mergeCell ref="I17:I18"/>
    <mergeCell ref="J17:L18"/>
    <mergeCell ref="O13:S14"/>
    <mergeCell ref="A15:C16"/>
    <mergeCell ref="F15:H16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M13:M14"/>
    <mergeCell ref="N13:N14"/>
    <mergeCell ref="O9:S10"/>
    <mergeCell ref="A11:C12"/>
    <mergeCell ref="F11:H12"/>
    <mergeCell ref="I11:I12"/>
    <mergeCell ref="J11:L12"/>
    <mergeCell ref="M11:M12"/>
    <mergeCell ref="N11:N12"/>
    <mergeCell ref="O11:S12"/>
    <mergeCell ref="A9:C10"/>
    <mergeCell ref="F9:H10"/>
    <mergeCell ref="M9:M10"/>
    <mergeCell ref="N9:N10"/>
    <mergeCell ref="I9:I10"/>
    <mergeCell ref="J9:L10"/>
    <mergeCell ref="O5:S6"/>
    <mergeCell ref="A5:C6"/>
    <mergeCell ref="F5:H6"/>
    <mergeCell ref="I5:I6"/>
    <mergeCell ref="J5:L6"/>
    <mergeCell ref="J7:L8"/>
    <mergeCell ref="M7:M8"/>
    <mergeCell ref="N7:N8"/>
    <mergeCell ref="O7:S8"/>
    <mergeCell ref="O3:S4"/>
    <mergeCell ref="O1:S2"/>
    <mergeCell ref="N1:N2"/>
    <mergeCell ref="F3:H4"/>
    <mergeCell ref="I3:I4"/>
    <mergeCell ref="J3:L4"/>
    <mergeCell ref="M3:M4"/>
    <mergeCell ref="J1:L2"/>
    <mergeCell ref="I1:I2"/>
    <mergeCell ref="F1:H2"/>
    <mergeCell ref="D1:E2"/>
    <mergeCell ref="A1:C2"/>
    <mergeCell ref="N3:N4"/>
    <mergeCell ref="M5:M6"/>
    <mergeCell ref="A3:C4"/>
    <mergeCell ref="N5:N6"/>
    <mergeCell ref="A7:C8"/>
    <mergeCell ref="F7:H8"/>
    <mergeCell ref="I7:I8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5" orientation="portrait" useFirstPageNumber="1" r:id="rId1"/>
  <headerFooter scaleWithDoc="0">
    <oddFooter>&amp;C－&amp;P－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63"/>
  <sheetViews>
    <sheetView view="pageBreakPreview" zoomScale="85" zoomScaleNormal="100" zoomScaleSheetLayoutView="85" workbookViewId="0">
      <selection activeCell="Y14" sqref="Y14"/>
    </sheetView>
  </sheetViews>
  <sheetFormatPr defaultRowHeight="13.5" x14ac:dyDescent="0.15"/>
  <cols>
    <col min="1" max="1" width="3.75" style="1" customWidth="1"/>
    <col min="2" max="11" width="7.625" style="1" customWidth="1"/>
    <col min="12" max="12" width="7.625" style="30" customWidth="1"/>
    <col min="13" max="43" width="7.625" style="1" customWidth="1"/>
    <col min="44" max="16384" width="9" style="1"/>
  </cols>
  <sheetData>
    <row r="1" spans="1:24" ht="13.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26"/>
      <c r="M1" s="6"/>
    </row>
    <row r="2" spans="1:24" x14ac:dyDescent="0.15">
      <c r="L2" s="27"/>
    </row>
    <row r="3" spans="1:24" x14ac:dyDescent="0.15">
      <c r="A3" s="7"/>
      <c r="M3" s="25" t="s">
        <v>460</v>
      </c>
      <c r="N3" s="24" t="s">
        <v>1316</v>
      </c>
      <c r="O3" s="28" t="s">
        <v>1353</v>
      </c>
      <c r="P3" s="24" t="s">
        <v>1395</v>
      </c>
      <c r="Q3" s="24" t="s">
        <v>1432</v>
      </c>
      <c r="R3" s="24" t="s">
        <v>1474</v>
      </c>
      <c r="S3" s="24" t="s">
        <v>1456</v>
      </c>
      <c r="T3" s="24" t="s">
        <v>1499</v>
      </c>
      <c r="U3" s="229" t="s">
        <v>1598</v>
      </c>
      <c r="V3" s="309" t="s">
        <v>1599</v>
      </c>
      <c r="W3" s="309" t="s">
        <v>1609</v>
      </c>
      <c r="X3" s="164"/>
    </row>
    <row r="4" spans="1:24" x14ac:dyDescent="0.15">
      <c r="A4" s="8"/>
      <c r="M4" s="25" t="s">
        <v>465</v>
      </c>
      <c r="N4" s="37">
        <v>42</v>
      </c>
      <c r="O4" s="37">
        <v>47</v>
      </c>
      <c r="P4" s="229">
        <v>40</v>
      </c>
      <c r="Q4" s="229">
        <v>28</v>
      </c>
      <c r="R4" s="229">
        <v>45</v>
      </c>
      <c r="S4" s="229">
        <v>43</v>
      </c>
      <c r="T4" s="229">
        <v>36</v>
      </c>
      <c r="U4" s="229">
        <v>36</v>
      </c>
      <c r="V4" s="229">
        <v>29</v>
      </c>
      <c r="W4" s="229">
        <v>30</v>
      </c>
    </row>
    <row r="5" spans="1:24" ht="13.5" customHeight="1" x14ac:dyDescent="0.15">
      <c r="A5" s="4"/>
      <c r="M5" s="25" t="s">
        <v>466</v>
      </c>
      <c r="N5" s="37">
        <v>98</v>
      </c>
      <c r="O5" s="37">
        <v>118</v>
      </c>
      <c r="P5" s="54">
        <v>97</v>
      </c>
      <c r="Q5" s="54">
        <v>112</v>
      </c>
      <c r="R5" s="229">
        <v>104</v>
      </c>
      <c r="S5" s="229">
        <v>112</v>
      </c>
      <c r="T5" s="229">
        <v>82</v>
      </c>
      <c r="U5" s="229">
        <v>80</v>
      </c>
      <c r="V5" s="229">
        <v>89</v>
      </c>
      <c r="W5" s="229">
        <v>76</v>
      </c>
    </row>
    <row r="6" spans="1:24" x14ac:dyDescent="0.15">
      <c r="A6" s="4"/>
      <c r="M6" s="4"/>
      <c r="N6" s="4"/>
      <c r="O6" s="4"/>
      <c r="P6" s="4" t="s">
        <v>1237</v>
      </c>
      <c r="Q6" s="4"/>
      <c r="R6" s="4"/>
      <c r="S6" s="4"/>
      <c r="T6" s="4"/>
      <c r="U6" s="4"/>
      <c r="V6" s="4"/>
      <c r="W6" s="29"/>
    </row>
    <row r="7" spans="1:24" x14ac:dyDescent="0.15">
      <c r="A7" s="4"/>
      <c r="M7" s="4"/>
      <c r="N7" s="4"/>
      <c r="O7" s="25" t="s">
        <v>465</v>
      </c>
      <c r="P7" s="17">
        <f>AVERAGE(N4:W4)</f>
        <v>37.6</v>
      </c>
      <c r="Q7" s="4"/>
      <c r="R7" s="4"/>
      <c r="S7" s="4"/>
      <c r="T7" s="4"/>
      <c r="U7" s="4"/>
      <c r="V7" s="4"/>
      <c r="W7" s="29"/>
    </row>
    <row r="8" spans="1:24" x14ac:dyDescent="0.15">
      <c r="A8" s="4"/>
      <c r="M8" s="4"/>
      <c r="N8" s="4"/>
      <c r="O8" s="25" t="s">
        <v>466</v>
      </c>
      <c r="P8" s="38">
        <f>AVERAGE(N5:W5)</f>
        <v>96.8</v>
      </c>
      <c r="Q8" s="4"/>
      <c r="R8" s="4"/>
      <c r="S8" s="4"/>
      <c r="T8" s="4"/>
      <c r="U8" s="4"/>
      <c r="V8" s="4"/>
      <c r="W8" s="29"/>
    </row>
    <row r="9" spans="1:24" x14ac:dyDescent="0.1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29"/>
      <c r="M9" s="4"/>
    </row>
    <row r="10" spans="1:24" x14ac:dyDescent="0.1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Q10">
        <v>30</v>
      </c>
      <c r="R10">
        <v>76</v>
      </c>
    </row>
    <row r="11" spans="1:24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23" spans="9:9" x14ac:dyDescent="0.15">
      <c r="I23" s="1">
        <v>0</v>
      </c>
    </row>
    <row r="61" spans="13:13" x14ac:dyDescent="0.15">
      <c r="M61" s="5"/>
    </row>
    <row r="62" spans="13:13" x14ac:dyDescent="0.15">
      <c r="M62" s="2"/>
    </row>
    <row r="63" spans="13:13" x14ac:dyDescent="0.15">
      <c r="M63" s="2"/>
    </row>
  </sheetData>
  <phoneticPr fontId="2"/>
  <pageMargins left="0.6692913385826772" right="0.59055118110236227" top="0.70866141732283472" bottom="0.70866141732283472" header="0.51181102362204722" footer="0.51181102362204722"/>
  <pageSetup paperSize="9" firstPageNumber="49" orientation="portrait" useFirstPageNumber="1" r:id="rId1"/>
  <headerFooter alignWithMargins="0">
    <oddFooter>&amp;C-&amp;P -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00B0F0"/>
  </sheetPr>
  <dimension ref="A1:S60"/>
  <sheetViews>
    <sheetView view="pageBreakPreview" topLeftCell="A49" zoomScaleNormal="100" zoomScaleSheetLayoutView="100" workbookViewId="0">
      <selection activeCell="W59" sqref="W5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76">
        <v>32974</v>
      </c>
      <c r="B3" s="477"/>
      <c r="C3" s="477"/>
      <c r="D3" s="81" t="s">
        <v>61</v>
      </c>
      <c r="E3" s="89"/>
      <c r="F3" s="450">
        <v>1670</v>
      </c>
      <c r="G3" s="450"/>
      <c r="H3" s="450"/>
      <c r="I3" s="450">
        <v>3</v>
      </c>
      <c r="J3" s="450">
        <v>56285</v>
      </c>
      <c r="K3" s="450"/>
      <c r="L3" s="450"/>
      <c r="M3" s="450" t="s">
        <v>610</v>
      </c>
      <c r="N3" s="450" t="s">
        <v>610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76"/>
      <c r="B4" s="477"/>
      <c r="C4" s="477"/>
      <c r="D4" s="83"/>
      <c r="E4" s="84" t="s">
        <v>62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76">
        <v>32978</v>
      </c>
      <c r="B5" s="477"/>
      <c r="C5" s="477"/>
      <c r="D5" s="85" t="s">
        <v>411</v>
      </c>
      <c r="E5" s="89"/>
      <c r="F5" s="450">
        <v>1638</v>
      </c>
      <c r="G5" s="450"/>
      <c r="H5" s="450"/>
      <c r="I5" s="450">
        <v>2</v>
      </c>
      <c r="J5" s="450">
        <v>21238</v>
      </c>
      <c r="K5" s="450"/>
      <c r="L5" s="450"/>
      <c r="M5" s="450" t="s">
        <v>610</v>
      </c>
      <c r="N5" s="450" t="s">
        <v>610</v>
      </c>
      <c r="O5" s="451" t="s">
        <v>63</v>
      </c>
      <c r="P5" s="451"/>
      <c r="Q5" s="451"/>
      <c r="R5" s="451"/>
      <c r="S5" s="452"/>
    </row>
    <row r="6" spans="1:19" ht="13.5" customHeight="1" x14ac:dyDescent="0.15">
      <c r="A6" s="476"/>
      <c r="B6" s="477"/>
      <c r="C6" s="477"/>
      <c r="D6" s="87"/>
      <c r="E6" s="84" t="s">
        <v>64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76">
        <v>32993</v>
      </c>
      <c r="B7" s="477"/>
      <c r="C7" s="477"/>
      <c r="D7" s="85" t="s">
        <v>65</v>
      </c>
      <c r="E7" s="89"/>
      <c r="F7" s="450">
        <v>1746</v>
      </c>
      <c r="G7" s="450"/>
      <c r="H7" s="450"/>
      <c r="I7" s="450">
        <v>11</v>
      </c>
      <c r="J7" s="450">
        <v>185667</v>
      </c>
      <c r="K7" s="450"/>
      <c r="L7" s="450"/>
      <c r="M7" s="450" t="s">
        <v>610</v>
      </c>
      <c r="N7" s="450" t="s">
        <v>610</v>
      </c>
      <c r="O7" s="451" t="s">
        <v>66</v>
      </c>
      <c r="P7" s="451"/>
      <c r="Q7" s="451"/>
      <c r="R7" s="451"/>
      <c r="S7" s="452"/>
    </row>
    <row r="8" spans="1:19" ht="13.5" customHeight="1" x14ac:dyDescent="0.15">
      <c r="A8" s="476"/>
      <c r="B8" s="477"/>
      <c r="C8" s="477"/>
      <c r="D8" s="87"/>
      <c r="E8" s="84" t="s">
        <v>67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78">
        <v>33025</v>
      </c>
      <c r="B9" s="479"/>
      <c r="C9" s="479"/>
      <c r="D9" s="85" t="s">
        <v>412</v>
      </c>
      <c r="E9" s="89"/>
      <c r="F9" s="450">
        <v>439</v>
      </c>
      <c r="G9" s="450"/>
      <c r="H9" s="450"/>
      <c r="I9" s="450">
        <v>6</v>
      </c>
      <c r="J9" s="450">
        <v>96522</v>
      </c>
      <c r="K9" s="450"/>
      <c r="L9" s="450"/>
      <c r="M9" s="450" t="s">
        <v>610</v>
      </c>
      <c r="N9" s="450" t="s">
        <v>210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478"/>
      <c r="B10" s="479"/>
      <c r="C10" s="479"/>
      <c r="D10" s="87"/>
      <c r="E10" s="84" t="s">
        <v>68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76">
        <v>33064</v>
      </c>
      <c r="B11" s="477"/>
      <c r="C11" s="477"/>
      <c r="D11" s="85" t="s">
        <v>69</v>
      </c>
      <c r="E11" s="89"/>
      <c r="F11" s="450">
        <v>405</v>
      </c>
      <c r="G11" s="450"/>
      <c r="H11" s="450"/>
      <c r="I11" s="450">
        <v>1</v>
      </c>
      <c r="J11" s="450">
        <v>85148</v>
      </c>
      <c r="K11" s="450"/>
      <c r="L11" s="450"/>
      <c r="M11" s="450" t="s">
        <v>610</v>
      </c>
      <c r="N11" s="450" t="s">
        <v>610</v>
      </c>
      <c r="O11" s="451" t="s">
        <v>70</v>
      </c>
      <c r="P11" s="451"/>
      <c r="Q11" s="451"/>
      <c r="R11" s="451"/>
      <c r="S11" s="452"/>
    </row>
    <row r="12" spans="1:19" ht="13.5" customHeight="1" x14ac:dyDescent="0.15">
      <c r="A12" s="476"/>
      <c r="B12" s="477"/>
      <c r="C12" s="477"/>
      <c r="D12" s="87"/>
      <c r="E12" s="84" t="s">
        <v>71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78">
        <v>33092</v>
      </c>
      <c r="B13" s="479"/>
      <c r="C13" s="479"/>
      <c r="D13" s="85" t="s">
        <v>72</v>
      </c>
      <c r="E13" s="89"/>
      <c r="F13" s="450">
        <v>1256</v>
      </c>
      <c r="G13" s="450"/>
      <c r="H13" s="450"/>
      <c r="I13" s="450">
        <v>5</v>
      </c>
      <c r="J13" s="450">
        <v>402779</v>
      </c>
      <c r="K13" s="450"/>
      <c r="L13" s="450"/>
      <c r="M13" s="450" t="s">
        <v>610</v>
      </c>
      <c r="N13" s="450" t="s">
        <v>610</v>
      </c>
      <c r="O13" s="451" t="s">
        <v>1155</v>
      </c>
      <c r="P13" s="451"/>
      <c r="Q13" s="451"/>
      <c r="R13" s="451"/>
      <c r="S13" s="452"/>
    </row>
    <row r="14" spans="1:19" ht="13.5" customHeight="1" x14ac:dyDescent="0.15">
      <c r="A14" s="478"/>
      <c r="B14" s="479"/>
      <c r="C14" s="479"/>
      <c r="D14" s="87"/>
      <c r="E14" s="84" t="s">
        <v>73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76">
        <v>33097</v>
      </c>
      <c r="B15" s="477"/>
      <c r="C15" s="477"/>
      <c r="D15" s="85" t="s">
        <v>74</v>
      </c>
      <c r="E15" s="89"/>
      <c r="F15" s="450" t="s">
        <v>273</v>
      </c>
      <c r="G15" s="450"/>
      <c r="H15" s="450"/>
      <c r="I15" s="450" t="s">
        <v>502</v>
      </c>
      <c r="J15" s="450">
        <v>16692</v>
      </c>
      <c r="K15" s="450"/>
      <c r="L15" s="450"/>
      <c r="M15" s="450">
        <v>4</v>
      </c>
      <c r="N15" s="450">
        <v>2</v>
      </c>
      <c r="O15" s="451" t="s">
        <v>1007</v>
      </c>
      <c r="P15" s="451"/>
      <c r="Q15" s="451"/>
      <c r="R15" s="451"/>
      <c r="S15" s="452"/>
    </row>
    <row r="16" spans="1:19" ht="13.5" customHeight="1" x14ac:dyDescent="0.15">
      <c r="A16" s="476"/>
      <c r="B16" s="477"/>
      <c r="C16" s="477"/>
      <c r="D16" s="87"/>
      <c r="E16" s="84" t="s">
        <v>26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76">
        <v>33099</v>
      </c>
      <c r="B17" s="477"/>
      <c r="C17" s="477"/>
      <c r="D17" s="85" t="s">
        <v>75</v>
      </c>
      <c r="E17" s="89"/>
      <c r="F17" s="450">
        <v>219</v>
      </c>
      <c r="G17" s="450"/>
      <c r="H17" s="450"/>
      <c r="I17" s="450">
        <v>1</v>
      </c>
      <c r="J17" s="450">
        <v>73696</v>
      </c>
      <c r="K17" s="450"/>
      <c r="L17" s="450"/>
      <c r="M17" s="450" t="s">
        <v>610</v>
      </c>
      <c r="N17" s="450" t="s">
        <v>610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76"/>
      <c r="B18" s="477"/>
      <c r="C18" s="477"/>
      <c r="D18" s="87"/>
      <c r="E18" s="84" t="s">
        <v>702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76">
        <v>33109</v>
      </c>
      <c r="B19" s="477"/>
      <c r="C19" s="477"/>
      <c r="D19" s="85" t="s">
        <v>76</v>
      </c>
      <c r="E19" s="89"/>
      <c r="F19" s="450">
        <v>985</v>
      </c>
      <c r="G19" s="450"/>
      <c r="H19" s="450"/>
      <c r="I19" s="450">
        <v>9</v>
      </c>
      <c r="J19" s="450">
        <v>115380</v>
      </c>
      <c r="K19" s="450"/>
      <c r="L19" s="450"/>
      <c r="M19" s="450" t="s">
        <v>610</v>
      </c>
      <c r="N19" s="450" t="s">
        <v>610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76"/>
      <c r="B20" s="477"/>
      <c r="C20" s="477"/>
      <c r="D20" s="87"/>
      <c r="E20" s="84" t="s">
        <v>77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78">
        <v>33122</v>
      </c>
      <c r="B21" s="479"/>
      <c r="C21" s="479"/>
      <c r="D21" s="85" t="s">
        <v>78</v>
      </c>
      <c r="E21" s="89"/>
      <c r="F21" s="450">
        <v>3146</v>
      </c>
      <c r="G21" s="450"/>
      <c r="H21" s="450"/>
      <c r="I21" s="450">
        <v>6</v>
      </c>
      <c r="J21" s="450">
        <v>219912</v>
      </c>
      <c r="K21" s="450"/>
      <c r="L21" s="450"/>
      <c r="M21" s="450" t="s">
        <v>610</v>
      </c>
      <c r="N21" s="450" t="s">
        <v>610</v>
      </c>
      <c r="O21" s="451" t="s">
        <v>566</v>
      </c>
      <c r="P21" s="451"/>
      <c r="Q21" s="451"/>
      <c r="R21" s="451"/>
      <c r="S21" s="452"/>
    </row>
    <row r="22" spans="1:19" ht="13.5" customHeight="1" x14ac:dyDescent="0.15">
      <c r="A22" s="478"/>
      <c r="B22" s="479"/>
      <c r="C22" s="479"/>
      <c r="D22" s="87"/>
      <c r="E22" s="84" t="s">
        <v>79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76">
        <v>33129</v>
      </c>
      <c r="B23" s="477"/>
      <c r="C23" s="477"/>
      <c r="D23" s="85" t="s">
        <v>80</v>
      </c>
      <c r="E23" s="89"/>
      <c r="F23" s="450">
        <v>212</v>
      </c>
      <c r="G23" s="450"/>
      <c r="H23" s="450"/>
      <c r="I23" s="450">
        <v>1</v>
      </c>
      <c r="J23" s="450">
        <v>92299</v>
      </c>
      <c r="K23" s="450"/>
      <c r="L23" s="450"/>
      <c r="M23" s="450" t="s">
        <v>610</v>
      </c>
      <c r="N23" s="450" t="s">
        <v>610</v>
      </c>
      <c r="O23" s="451" t="s">
        <v>81</v>
      </c>
      <c r="P23" s="451"/>
      <c r="Q23" s="451"/>
      <c r="R23" s="451"/>
      <c r="S23" s="452"/>
    </row>
    <row r="24" spans="1:19" ht="13.5" customHeight="1" x14ac:dyDescent="0.15">
      <c r="A24" s="476"/>
      <c r="B24" s="477"/>
      <c r="C24" s="477"/>
      <c r="D24" s="87"/>
      <c r="E24" s="84" t="s">
        <v>702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78">
        <v>32877</v>
      </c>
      <c r="B25" s="479"/>
      <c r="C25" s="479"/>
      <c r="D25" s="85" t="s">
        <v>82</v>
      </c>
      <c r="E25" s="89"/>
      <c r="F25" s="450">
        <v>745</v>
      </c>
      <c r="G25" s="450"/>
      <c r="H25" s="450"/>
      <c r="I25" s="450">
        <v>2</v>
      </c>
      <c r="J25" s="450">
        <v>74013</v>
      </c>
      <c r="K25" s="450"/>
      <c r="L25" s="450"/>
      <c r="M25" s="450" t="s">
        <v>610</v>
      </c>
      <c r="N25" s="450">
        <v>1</v>
      </c>
      <c r="O25" s="451" t="s">
        <v>83</v>
      </c>
      <c r="P25" s="451"/>
      <c r="Q25" s="451"/>
      <c r="R25" s="451"/>
      <c r="S25" s="452"/>
    </row>
    <row r="26" spans="1:19" ht="13.5" customHeight="1" x14ac:dyDescent="0.15">
      <c r="A26" s="478"/>
      <c r="B26" s="479"/>
      <c r="C26" s="479"/>
      <c r="D26" s="87"/>
      <c r="E26" s="84" t="s">
        <v>84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>
        <v>33203</v>
      </c>
      <c r="B27" s="462"/>
      <c r="C27" s="462"/>
      <c r="D27" s="85" t="s">
        <v>85</v>
      </c>
      <c r="E27" s="89"/>
      <c r="F27" s="450">
        <v>583</v>
      </c>
      <c r="G27" s="450"/>
      <c r="H27" s="450"/>
      <c r="I27" s="450">
        <v>4</v>
      </c>
      <c r="J27" s="450">
        <v>56367</v>
      </c>
      <c r="K27" s="450"/>
      <c r="L27" s="450"/>
      <c r="M27" s="450" t="s">
        <v>610</v>
      </c>
      <c r="N27" s="450" t="s">
        <v>610</v>
      </c>
      <c r="O27" s="451" t="s">
        <v>907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86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76">
        <v>33297</v>
      </c>
      <c r="B29" s="477"/>
      <c r="C29" s="477"/>
      <c r="D29" s="85" t="s">
        <v>87</v>
      </c>
      <c r="E29" s="89"/>
      <c r="F29" s="450">
        <v>1058</v>
      </c>
      <c r="G29" s="450"/>
      <c r="H29" s="450"/>
      <c r="I29" s="450">
        <v>5</v>
      </c>
      <c r="J29" s="450">
        <v>39359</v>
      </c>
      <c r="K29" s="450"/>
      <c r="L29" s="450"/>
      <c r="M29" s="450" t="s">
        <v>610</v>
      </c>
      <c r="N29" s="450" t="s">
        <v>610</v>
      </c>
      <c r="O29" s="451" t="s">
        <v>838</v>
      </c>
      <c r="P29" s="451"/>
      <c r="Q29" s="451"/>
      <c r="R29" s="451"/>
      <c r="S29" s="452"/>
    </row>
    <row r="30" spans="1:19" ht="13.5" customHeight="1" x14ac:dyDescent="0.15">
      <c r="A30" s="476"/>
      <c r="B30" s="477"/>
      <c r="C30" s="477"/>
      <c r="D30" s="87"/>
      <c r="E30" s="84" t="s">
        <v>88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78">
        <v>33304</v>
      </c>
      <c r="B31" s="479"/>
      <c r="C31" s="479"/>
      <c r="D31" s="480" t="s">
        <v>1133</v>
      </c>
      <c r="E31" s="511"/>
      <c r="F31" s="450">
        <v>3600</v>
      </c>
      <c r="G31" s="450"/>
      <c r="H31" s="450"/>
      <c r="I31" s="450" t="s">
        <v>610</v>
      </c>
      <c r="J31" s="450" t="s">
        <v>566</v>
      </c>
      <c r="K31" s="450"/>
      <c r="L31" s="450"/>
      <c r="M31" s="450" t="s">
        <v>610</v>
      </c>
      <c r="N31" s="450" t="s">
        <v>610</v>
      </c>
      <c r="O31" s="451" t="s">
        <v>907</v>
      </c>
      <c r="P31" s="451"/>
      <c r="Q31" s="451"/>
      <c r="R31" s="451"/>
      <c r="S31" s="452"/>
    </row>
    <row r="32" spans="1:19" ht="13.5" customHeight="1" x14ac:dyDescent="0.15">
      <c r="A32" s="478"/>
      <c r="B32" s="479"/>
      <c r="C32" s="479"/>
      <c r="D32" s="87"/>
      <c r="E32" s="84" t="s">
        <v>89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76">
        <v>33322</v>
      </c>
      <c r="B33" s="477"/>
      <c r="C33" s="477"/>
      <c r="D33" s="85" t="s">
        <v>413</v>
      </c>
      <c r="E33" s="89"/>
      <c r="F33" s="450">
        <v>84</v>
      </c>
      <c r="G33" s="450"/>
      <c r="H33" s="450"/>
      <c r="I33" s="450">
        <v>1</v>
      </c>
      <c r="J33" s="450">
        <v>62700</v>
      </c>
      <c r="K33" s="450"/>
      <c r="L33" s="450"/>
      <c r="M33" s="450" t="s">
        <v>610</v>
      </c>
      <c r="N33" s="450" t="s">
        <v>610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476"/>
      <c r="B34" s="477"/>
      <c r="C34" s="477"/>
      <c r="D34" s="87"/>
      <c r="E34" s="84" t="s">
        <v>90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76">
        <v>33327</v>
      </c>
      <c r="B35" s="477"/>
      <c r="C35" s="477"/>
      <c r="D35" s="85" t="s">
        <v>91</v>
      </c>
      <c r="E35" s="89"/>
      <c r="F35" s="450">
        <v>264</v>
      </c>
      <c r="G35" s="450"/>
      <c r="H35" s="450"/>
      <c r="I35" s="450">
        <v>2</v>
      </c>
      <c r="J35" s="450">
        <v>51637</v>
      </c>
      <c r="K35" s="450"/>
      <c r="L35" s="450"/>
      <c r="M35" s="450">
        <v>1</v>
      </c>
      <c r="N35" s="450" t="s">
        <v>610</v>
      </c>
      <c r="O35" s="451" t="s">
        <v>566</v>
      </c>
      <c r="P35" s="451"/>
      <c r="Q35" s="451"/>
      <c r="R35" s="451"/>
      <c r="S35" s="452"/>
    </row>
    <row r="36" spans="1:19" ht="13.5" customHeight="1" x14ac:dyDescent="0.15">
      <c r="A36" s="476"/>
      <c r="B36" s="477"/>
      <c r="C36" s="477"/>
      <c r="D36" s="87"/>
      <c r="E36" s="84" t="s">
        <v>92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76">
        <v>33378</v>
      </c>
      <c r="B37" s="477"/>
      <c r="C37" s="477"/>
      <c r="D37" s="85" t="s">
        <v>93</v>
      </c>
      <c r="E37" s="89"/>
      <c r="F37" s="450">
        <v>427</v>
      </c>
      <c r="G37" s="450"/>
      <c r="H37" s="450"/>
      <c r="I37" s="450">
        <v>1</v>
      </c>
      <c r="J37" s="450">
        <v>86521</v>
      </c>
      <c r="K37" s="450"/>
      <c r="L37" s="450"/>
      <c r="M37" s="450" t="s">
        <v>610</v>
      </c>
      <c r="N37" s="450" t="s">
        <v>610</v>
      </c>
      <c r="O37" s="451" t="s">
        <v>907</v>
      </c>
      <c r="P37" s="451"/>
      <c r="Q37" s="451"/>
      <c r="R37" s="451"/>
      <c r="S37" s="452"/>
    </row>
    <row r="38" spans="1:19" ht="13.5" customHeight="1" x14ac:dyDescent="0.15">
      <c r="A38" s="476"/>
      <c r="B38" s="477"/>
      <c r="C38" s="477"/>
      <c r="D38" s="514" t="s">
        <v>94</v>
      </c>
      <c r="E38" s="515"/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504">
        <v>33407</v>
      </c>
      <c r="B39" s="505"/>
      <c r="C39" s="506"/>
      <c r="D39" s="85" t="s">
        <v>95</v>
      </c>
      <c r="E39" s="89"/>
      <c r="F39" s="450">
        <v>1721</v>
      </c>
      <c r="G39" s="450"/>
      <c r="H39" s="450"/>
      <c r="I39" s="450">
        <v>6</v>
      </c>
      <c r="J39" s="450">
        <v>172671</v>
      </c>
      <c r="K39" s="450"/>
      <c r="L39" s="450"/>
      <c r="M39" s="450" t="s">
        <v>610</v>
      </c>
      <c r="N39" s="450">
        <v>2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507"/>
      <c r="B40" s="508"/>
      <c r="C40" s="509"/>
      <c r="D40" s="87"/>
      <c r="E40" s="84" t="s">
        <v>96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504">
        <v>33828</v>
      </c>
      <c r="B41" s="505"/>
      <c r="C41" s="506"/>
      <c r="D41" s="85" t="s">
        <v>97</v>
      </c>
      <c r="E41" s="89"/>
      <c r="F41" s="450" t="s">
        <v>566</v>
      </c>
      <c r="G41" s="450"/>
      <c r="H41" s="450"/>
      <c r="I41" s="450">
        <v>1</v>
      </c>
      <c r="J41" s="450">
        <v>52086</v>
      </c>
      <c r="K41" s="450"/>
      <c r="L41" s="450"/>
      <c r="M41" s="450" t="s">
        <v>610</v>
      </c>
      <c r="N41" s="450" t="s">
        <v>610</v>
      </c>
      <c r="O41" s="451" t="s">
        <v>98</v>
      </c>
      <c r="P41" s="451"/>
      <c r="Q41" s="451"/>
      <c r="R41" s="451"/>
      <c r="S41" s="452"/>
    </row>
    <row r="42" spans="1:19" ht="13.5" customHeight="1" x14ac:dyDescent="0.15">
      <c r="A42" s="507"/>
      <c r="B42" s="508"/>
      <c r="C42" s="509"/>
      <c r="D42" s="514" t="s">
        <v>99</v>
      </c>
      <c r="E42" s="515"/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504">
        <v>33862</v>
      </c>
      <c r="B43" s="505"/>
      <c r="C43" s="506"/>
      <c r="D43" s="85" t="s">
        <v>100</v>
      </c>
      <c r="E43" s="89"/>
      <c r="F43" s="450">
        <v>421</v>
      </c>
      <c r="G43" s="450"/>
      <c r="H43" s="450"/>
      <c r="I43" s="450">
        <v>2</v>
      </c>
      <c r="J43" s="450">
        <v>79502</v>
      </c>
      <c r="K43" s="450"/>
      <c r="L43" s="450"/>
      <c r="M43" s="450" t="s">
        <v>610</v>
      </c>
      <c r="N43" s="450" t="s">
        <v>610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507"/>
      <c r="B44" s="508"/>
      <c r="C44" s="509"/>
      <c r="D44" s="87"/>
      <c r="E44" s="84" t="s">
        <v>101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504">
        <v>33981</v>
      </c>
      <c r="B45" s="505"/>
      <c r="C45" s="506"/>
      <c r="D45" s="85" t="s">
        <v>102</v>
      </c>
      <c r="E45" s="89"/>
      <c r="F45" s="450">
        <v>975</v>
      </c>
      <c r="G45" s="450"/>
      <c r="H45" s="450"/>
      <c r="I45" s="450">
        <v>1</v>
      </c>
      <c r="J45" s="450">
        <v>110000</v>
      </c>
      <c r="K45" s="450"/>
      <c r="L45" s="450"/>
      <c r="M45" s="450" t="s">
        <v>610</v>
      </c>
      <c r="N45" s="450" t="s">
        <v>610</v>
      </c>
      <c r="O45" s="451" t="s">
        <v>103</v>
      </c>
      <c r="P45" s="451"/>
      <c r="Q45" s="451"/>
      <c r="R45" s="451"/>
      <c r="S45" s="452"/>
    </row>
    <row r="46" spans="1:19" ht="13.5" customHeight="1" x14ac:dyDescent="0.15">
      <c r="A46" s="507"/>
      <c r="B46" s="508"/>
      <c r="C46" s="509"/>
      <c r="D46" s="87"/>
      <c r="E46" s="84" t="s">
        <v>104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504">
        <v>33984</v>
      </c>
      <c r="B47" s="505"/>
      <c r="C47" s="506"/>
      <c r="D47" s="85" t="s">
        <v>105</v>
      </c>
      <c r="E47" s="89"/>
      <c r="F47" s="450">
        <v>1040</v>
      </c>
      <c r="G47" s="450"/>
      <c r="H47" s="450"/>
      <c r="I47" s="450">
        <v>1</v>
      </c>
      <c r="J47" s="450">
        <v>65498</v>
      </c>
      <c r="K47" s="450"/>
      <c r="L47" s="450"/>
      <c r="M47" s="450" t="s">
        <v>610</v>
      </c>
      <c r="N47" s="450" t="s">
        <v>610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507"/>
      <c r="B48" s="508"/>
      <c r="C48" s="509"/>
      <c r="D48" s="87"/>
      <c r="E48" s="84" t="s">
        <v>106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504">
        <v>33990</v>
      </c>
      <c r="B49" s="505"/>
      <c r="C49" s="506"/>
      <c r="D49" s="85" t="s">
        <v>107</v>
      </c>
      <c r="E49" s="89"/>
      <c r="F49" s="450">
        <v>200</v>
      </c>
      <c r="G49" s="450"/>
      <c r="H49" s="450"/>
      <c r="I49" s="450">
        <v>1</v>
      </c>
      <c r="J49" s="450">
        <v>54013</v>
      </c>
      <c r="K49" s="450"/>
      <c r="L49" s="450"/>
      <c r="M49" s="450" t="s">
        <v>610</v>
      </c>
      <c r="N49" s="450" t="s">
        <v>610</v>
      </c>
      <c r="O49" s="451" t="s">
        <v>108</v>
      </c>
      <c r="P49" s="451"/>
      <c r="Q49" s="451"/>
      <c r="R49" s="451"/>
      <c r="S49" s="452"/>
    </row>
    <row r="50" spans="1:19" ht="13.5" customHeight="1" x14ac:dyDescent="0.15">
      <c r="A50" s="507"/>
      <c r="B50" s="508"/>
      <c r="C50" s="509"/>
      <c r="D50" s="87"/>
      <c r="E50" s="84"/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504">
        <v>34100</v>
      </c>
      <c r="B51" s="505"/>
      <c r="C51" s="506"/>
      <c r="D51" s="85" t="s">
        <v>109</v>
      </c>
      <c r="E51" s="89"/>
      <c r="F51" s="450">
        <v>1118</v>
      </c>
      <c r="G51" s="450"/>
      <c r="H51" s="450"/>
      <c r="I51" s="450">
        <v>13</v>
      </c>
      <c r="J51" s="450">
        <v>132183</v>
      </c>
      <c r="K51" s="450"/>
      <c r="L51" s="450"/>
      <c r="M51" s="450" t="s">
        <v>610</v>
      </c>
      <c r="N51" s="450" t="s">
        <v>610</v>
      </c>
      <c r="O51" s="451" t="s">
        <v>566</v>
      </c>
      <c r="P51" s="451"/>
      <c r="Q51" s="451"/>
      <c r="R51" s="451"/>
      <c r="S51" s="452"/>
    </row>
    <row r="52" spans="1:19" ht="13.5" customHeight="1" x14ac:dyDescent="0.15">
      <c r="A52" s="507"/>
      <c r="B52" s="508"/>
      <c r="C52" s="509"/>
      <c r="D52" s="87"/>
      <c r="E52" s="84"/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504">
        <v>34105</v>
      </c>
      <c r="B53" s="505"/>
      <c r="C53" s="506"/>
      <c r="D53" s="85" t="s">
        <v>110</v>
      </c>
      <c r="E53" s="89"/>
      <c r="F53" s="450">
        <v>341</v>
      </c>
      <c r="G53" s="450"/>
      <c r="H53" s="450"/>
      <c r="I53" s="450">
        <v>1</v>
      </c>
      <c r="J53" s="450">
        <v>117324</v>
      </c>
      <c r="K53" s="450"/>
      <c r="L53" s="450"/>
      <c r="M53" s="450" t="s">
        <v>610</v>
      </c>
      <c r="N53" s="450" t="s">
        <v>610</v>
      </c>
      <c r="O53" s="451" t="s">
        <v>566</v>
      </c>
      <c r="P53" s="451"/>
      <c r="Q53" s="451"/>
      <c r="R53" s="451"/>
      <c r="S53" s="452"/>
    </row>
    <row r="54" spans="1:19" ht="13.5" customHeight="1" x14ac:dyDescent="0.15">
      <c r="A54" s="507"/>
      <c r="B54" s="508"/>
      <c r="C54" s="509"/>
      <c r="D54" s="87"/>
      <c r="E54" s="84" t="s">
        <v>111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78">
        <v>34128</v>
      </c>
      <c r="B55" s="479"/>
      <c r="C55" s="479"/>
      <c r="D55" s="85" t="s">
        <v>102</v>
      </c>
      <c r="E55" s="89"/>
      <c r="F55" s="450">
        <v>96</v>
      </c>
      <c r="G55" s="450"/>
      <c r="H55" s="450"/>
      <c r="I55" s="450">
        <v>1</v>
      </c>
      <c r="J55" s="450">
        <v>254450</v>
      </c>
      <c r="K55" s="450"/>
      <c r="L55" s="450"/>
      <c r="M55" s="450" t="s">
        <v>610</v>
      </c>
      <c r="N55" s="450" t="s">
        <v>610</v>
      </c>
      <c r="O55" s="451" t="s">
        <v>112</v>
      </c>
      <c r="P55" s="451"/>
      <c r="Q55" s="451"/>
      <c r="R55" s="451"/>
      <c r="S55" s="452"/>
    </row>
    <row r="56" spans="1:19" ht="13.5" customHeight="1" x14ac:dyDescent="0.15">
      <c r="A56" s="478"/>
      <c r="B56" s="479"/>
      <c r="C56" s="479"/>
      <c r="D56" s="87"/>
      <c r="E56" s="84" t="s">
        <v>113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504">
        <v>34142</v>
      </c>
      <c r="B57" s="505"/>
      <c r="C57" s="506"/>
      <c r="D57" s="85" t="s">
        <v>114</v>
      </c>
      <c r="E57" s="89"/>
      <c r="F57" s="450">
        <v>236</v>
      </c>
      <c r="G57" s="450"/>
      <c r="H57" s="450"/>
      <c r="I57" s="450">
        <v>1</v>
      </c>
      <c r="J57" s="450">
        <v>72125</v>
      </c>
      <c r="K57" s="450"/>
      <c r="L57" s="450"/>
      <c r="M57" s="450" t="s">
        <v>610</v>
      </c>
      <c r="N57" s="450">
        <v>1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507"/>
      <c r="B58" s="508"/>
      <c r="C58" s="509"/>
      <c r="D58" s="87"/>
      <c r="E58" s="84"/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504">
        <v>34149</v>
      </c>
      <c r="B59" s="505"/>
      <c r="C59" s="506"/>
      <c r="D59" s="85" t="s">
        <v>115</v>
      </c>
      <c r="E59" s="89"/>
      <c r="F59" s="450">
        <v>223</v>
      </c>
      <c r="G59" s="450"/>
      <c r="H59" s="450"/>
      <c r="I59" s="450">
        <v>1</v>
      </c>
      <c r="J59" s="450">
        <v>19539</v>
      </c>
      <c r="K59" s="450"/>
      <c r="L59" s="450"/>
      <c r="M59" s="450">
        <v>3</v>
      </c>
      <c r="N59" s="450" t="s">
        <v>610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516"/>
      <c r="B60" s="517"/>
      <c r="C60" s="518"/>
      <c r="D60" s="90"/>
      <c r="E60" s="91"/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4">
    <mergeCell ref="J11:L12"/>
    <mergeCell ref="A1:C2"/>
    <mergeCell ref="A7:C8"/>
    <mergeCell ref="A11:C12"/>
    <mergeCell ref="A15:C16"/>
    <mergeCell ref="A3:C4"/>
    <mergeCell ref="O1:S2"/>
    <mergeCell ref="N1:N2"/>
    <mergeCell ref="D38:E38"/>
    <mergeCell ref="D1:E2"/>
    <mergeCell ref="J3:L4"/>
    <mergeCell ref="M3:M4"/>
    <mergeCell ref="N3:N4"/>
    <mergeCell ref="O3:S4"/>
    <mergeCell ref="M5:M6"/>
    <mergeCell ref="O7:S8"/>
    <mergeCell ref="A9:C10"/>
    <mergeCell ref="F9:H10"/>
    <mergeCell ref="I9:I10"/>
    <mergeCell ref="J9:L10"/>
    <mergeCell ref="M9:M10"/>
    <mergeCell ref="N9:N10"/>
    <mergeCell ref="O9:S10"/>
    <mergeCell ref="N5:N6"/>
    <mergeCell ref="F3:H4"/>
    <mergeCell ref="I3:I4"/>
    <mergeCell ref="O11:S12"/>
    <mergeCell ref="A13:C14"/>
    <mergeCell ref="F13:H14"/>
    <mergeCell ref="I13:I14"/>
    <mergeCell ref="J13:L14"/>
    <mergeCell ref="M13:M14"/>
    <mergeCell ref="N13:N14"/>
    <mergeCell ref="O13:S14"/>
    <mergeCell ref="F11:H12"/>
    <mergeCell ref="M11:M12"/>
    <mergeCell ref="O5:S6"/>
    <mergeCell ref="A5:C6"/>
    <mergeCell ref="F5:H6"/>
    <mergeCell ref="I5:I6"/>
    <mergeCell ref="J5:L6"/>
    <mergeCell ref="N7:N8"/>
    <mergeCell ref="J7:L8"/>
    <mergeCell ref="M7:M8"/>
    <mergeCell ref="N11:N12"/>
    <mergeCell ref="F7:H8"/>
    <mergeCell ref="I7:I8"/>
    <mergeCell ref="I11:I12"/>
    <mergeCell ref="N15:N16"/>
    <mergeCell ref="J15:L16"/>
    <mergeCell ref="M15:M16"/>
    <mergeCell ref="N19:N20"/>
    <mergeCell ref="O15:S16"/>
    <mergeCell ref="A17:C18"/>
    <mergeCell ref="F17:H18"/>
    <mergeCell ref="I17:I18"/>
    <mergeCell ref="J17:L18"/>
    <mergeCell ref="M17:M18"/>
    <mergeCell ref="N17:N18"/>
    <mergeCell ref="O17:S18"/>
    <mergeCell ref="F15:H16"/>
    <mergeCell ref="I15:I16"/>
    <mergeCell ref="A19:C20"/>
    <mergeCell ref="O19:S20"/>
    <mergeCell ref="A21:C22"/>
    <mergeCell ref="F21:H22"/>
    <mergeCell ref="I21:I22"/>
    <mergeCell ref="J21:L22"/>
    <mergeCell ref="M21:M22"/>
    <mergeCell ref="N21:N22"/>
    <mergeCell ref="O21:S22"/>
    <mergeCell ref="F19:H20"/>
    <mergeCell ref="I19:I20"/>
    <mergeCell ref="J19:L20"/>
    <mergeCell ref="M19:M20"/>
    <mergeCell ref="O23:S24"/>
    <mergeCell ref="A25:C26"/>
    <mergeCell ref="F25:H26"/>
    <mergeCell ref="I25:I26"/>
    <mergeCell ref="J25:L26"/>
    <mergeCell ref="M25:M26"/>
    <mergeCell ref="N25:N26"/>
    <mergeCell ref="O25:S26"/>
    <mergeCell ref="F23:H24"/>
    <mergeCell ref="I23:I24"/>
    <mergeCell ref="A23:C24"/>
    <mergeCell ref="A31:C32"/>
    <mergeCell ref="F31:H32"/>
    <mergeCell ref="I31:I32"/>
    <mergeCell ref="J31:L32"/>
    <mergeCell ref="D31:E31"/>
    <mergeCell ref="A33:C34"/>
    <mergeCell ref="F33:H34"/>
    <mergeCell ref="O27:S28"/>
    <mergeCell ref="A29:C30"/>
    <mergeCell ref="F29:H30"/>
    <mergeCell ref="I29:I30"/>
    <mergeCell ref="J29:L30"/>
    <mergeCell ref="M29:M30"/>
    <mergeCell ref="N29:N30"/>
    <mergeCell ref="O29:S30"/>
    <mergeCell ref="F27:H28"/>
    <mergeCell ref="I27:I28"/>
    <mergeCell ref="J27:L28"/>
    <mergeCell ref="M27:M28"/>
    <mergeCell ref="N27:N28"/>
    <mergeCell ref="A27:C28"/>
    <mergeCell ref="A37:C38"/>
    <mergeCell ref="F37:H38"/>
    <mergeCell ref="I37:I38"/>
    <mergeCell ref="J37:L38"/>
    <mergeCell ref="O37:S38"/>
    <mergeCell ref="A35:C36"/>
    <mergeCell ref="F35:H36"/>
    <mergeCell ref="M37:M38"/>
    <mergeCell ref="N37:N38"/>
    <mergeCell ref="I35:I36"/>
    <mergeCell ref="J35:L36"/>
    <mergeCell ref="M35:M36"/>
    <mergeCell ref="N35:N36"/>
    <mergeCell ref="O35:S36"/>
    <mergeCell ref="A43:C44"/>
    <mergeCell ref="F43:H44"/>
    <mergeCell ref="O43:S44"/>
    <mergeCell ref="N39:N40"/>
    <mergeCell ref="I43:I44"/>
    <mergeCell ref="J43:L44"/>
    <mergeCell ref="M43:M44"/>
    <mergeCell ref="N43:N44"/>
    <mergeCell ref="O39:S40"/>
    <mergeCell ref="I41:I42"/>
    <mergeCell ref="J41:L42"/>
    <mergeCell ref="N41:N42"/>
    <mergeCell ref="O41:S42"/>
    <mergeCell ref="A39:C40"/>
    <mergeCell ref="F39:H40"/>
    <mergeCell ref="I39:I40"/>
    <mergeCell ref="J39:L40"/>
    <mergeCell ref="M39:M40"/>
    <mergeCell ref="M41:M42"/>
    <mergeCell ref="A41:C42"/>
    <mergeCell ref="F41:H42"/>
    <mergeCell ref="D42:E42"/>
    <mergeCell ref="A47:C48"/>
    <mergeCell ref="F47:H48"/>
    <mergeCell ref="I47:I48"/>
    <mergeCell ref="J47:L48"/>
    <mergeCell ref="O47:S48"/>
    <mergeCell ref="A45:C46"/>
    <mergeCell ref="F45:H46"/>
    <mergeCell ref="M47:M48"/>
    <mergeCell ref="N47:N48"/>
    <mergeCell ref="I45:I46"/>
    <mergeCell ref="J45:L46"/>
    <mergeCell ref="M45:M46"/>
    <mergeCell ref="N45:N46"/>
    <mergeCell ref="O45:S46"/>
    <mergeCell ref="A51:C52"/>
    <mergeCell ref="F51:H52"/>
    <mergeCell ref="I51:I52"/>
    <mergeCell ref="M49:M50"/>
    <mergeCell ref="A49:C50"/>
    <mergeCell ref="F49:H50"/>
    <mergeCell ref="I49:I50"/>
    <mergeCell ref="J49:L50"/>
    <mergeCell ref="M51:M52"/>
    <mergeCell ref="A55:C56"/>
    <mergeCell ref="F55:H56"/>
    <mergeCell ref="I55:I56"/>
    <mergeCell ref="A53:C54"/>
    <mergeCell ref="F53:H54"/>
    <mergeCell ref="O53:S54"/>
    <mergeCell ref="M55:M56"/>
    <mergeCell ref="N55:N56"/>
    <mergeCell ref="O55:S56"/>
    <mergeCell ref="J55:L56"/>
    <mergeCell ref="I53:I54"/>
    <mergeCell ref="J53:L54"/>
    <mergeCell ref="M53:M54"/>
    <mergeCell ref="N53:N54"/>
    <mergeCell ref="A59:C60"/>
    <mergeCell ref="F59:H60"/>
    <mergeCell ref="I59:I60"/>
    <mergeCell ref="J59:L60"/>
    <mergeCell ref="M59:M60"/>
    <mergeCell ref="M57:M58"/>
    <mergeCell ref="A57:C58"/>
    <mergeCell ref="F57:H58"/>
    <mergeCell ref="I57:I58"/>
    <mergeCell ref="J57:L58"/>
    <mergeCell ref="N59:N60"/>
    <mergeCell ref="M1:M2"/>
    <mergeCell ref="J1:L2"/>
    <mergeCell ref="I1:I2"/>
    <mergeCell ref="F1:H2"/>
    <mergeCell ref="O59:S60"/>
    <mergeCell ref="N57:N58"/>
    <mergeCell ref="O57:S58"/>
    <mergeCell ref="N51:N52"/>
    <mergeCell ref="N49:N50"/>
    <mergeCell ref="O49:S50"/>
    <mergeCell ref="J51:L52"/>
    <mergeCell ref="O51:S52"/>
    <mergeCell ref="I33:I34"/>
    <mergeCell ref="J33:L34"/>
    <mergeCell ref="N31:N32"/>
    <mergeCell ref="M31:M32"/>
    <mergeCell ref="O31:S32"/>
    <mergeCell ref="O33:S34"/>
    <mergeCell ref="M33:M34"/>
    <mergeCell ref="N33:N34"/>
    <mergeCell ref="N23:N24"/>
    <mergeCell ref="J23:L24"/>
    <mergeCell ref="M23:M2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6" orientation="portrait" useFirstPageNumber="1" r:id="rId1"/>
  <headerFooter scaleWithDoc="0">
    <oddFooter>&amp;C－&amp;P－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00B0F0"/>
  </sheetPr>
  <dimension ref="A1:S58"/>
  <sheetViews>
    <sheetView tabSelected="1" view="pageBreakPreview" zoomScaleNormal="100" zoomScaleSheetLayoutView="100" workbookViewId="0">
      <selection activeCell="Z9" sqref="Z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61" t="s">
        <v>116</v>
      </c>
      <c r="B3" s="462"/>
      <c r="C3" s="462"/>
      <c r="D3" s="81" t="s">
        <v>117</v>
      </c>
      <c r="E3" s="89"/>
      <c r="F3" s="450">
        <v>475</v>
      </c>
      <c r="G3" s="450"/>
      <c r="H3" s="450"/>
      <c r="I3" s="450">
        <v>1</v>
      </c>
      <c r="J3" s="450">
        <v>52510</v>
      </c>
      <c r="K3" s="450"/>
      <c r="L3" s="450"/>
      <c r="M3" s="450" t="s">
        <v>610</v>
      </c>
      <c r="N3" s="450">
        <v>3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61"/>
      <c r="B4" s="462"/>
      <c r="C4" s="462"/>
      <c r="D4" s="83"/>
      <c r="E4" s="330" t="s">
        <v>118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61" t="s">
        <v>1409</v>
      </c>
      <c r="B5" s="462"/>
      <c r="C5" s="462"/>
      <c r="D5" s="85" t="s">
        <v>119</v>
      </c>
      <c r="E5" s="89"/>
      <c r="F5" s="450" t="s">
        <v>705</v>
      </c>
      <c r="G5" s="450"/>
      <c r="H5" s="450"/>
      <c r="I5" s="450" t="s">
        <v>705</v>
      </c>
      <c r="J5" s="450">
        <v>56902</v>
      </c>
      <c r="K5" s="450"/>
      <c r="L5" s="450"/>
      <c r="M5" s="450" t="s">
        <v>705</v>
      </c>
      <c r="N5" s="450" t="s">
        <v>705</v>
      </c>
      <c r="O5" s="451" t="s">
        <v>120</v>
      </c>
      <c r="P5" s="451"/>
      <c r="Q5" s="451"/>
      <c r="R5" s="451"/>
      <c r="S5" s="452"/>
    </row>
    <row r="6" spans="1:19" ht="13.5" customHeight="1" x14ac:dyDescent="0.15">
      <c r="A6" s="461"/>
      <c r="B6" s="462"/>
      <c r="C6" s="462"/>
      <c r="D6" s="87"/>
      <c r="E6" s="330" t="s">
        <v>121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 t="s">
        <v>414</v>
      </c>
      <c r="B7" s="462"/>
      <c r="C7" s="462"/>
      <c r="D7" s="85" t="s">
        <v>122</v>
      </c>
      <c r="E7" s="89"/>
      <c r="F7" s="450">
        <v>341</v>
      </c>
      <c r="G7" s="450"/>
      <c r="H7" s="450"/>
      <c r="I7" s="450">
        <v>1</v>
      </c>
      <c r="J7" s="450">
        <v>70467</v>
      </c>
      <c r="K7" s="450"/>
      <c r="L7" s="450"/>
      <c r="M7" s="450" t="s">
        <v>705</v>
      </c>
      <c r="N7" s="450" t="s">
        <v>705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330" t="s">
        <v>123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61" t="s">
        <v>124</v>
      </c>
      <c r="B9" s="462"/>
      <c r="C9" s="462"/>
      <c r="D9" s="85" t="s">
        <v>125</v>
      </c>
      <c r="E9" s="89"/>
      <c r="F9" s="450">
        <v>732</v>
      </c>
      <c r="G9" s="450"/>
      <c r="H9" s="450"/>
      <c r="I9" s="450">
        <v>2</v>
      </c>
      <c r="J9" s="450">
        <v>88085</v>
      </c>
      <c r="K9" s="450"/>
      <c r="L9" s="450"/>
      <c r="M9" s="450" t="s">
        <v>381</v>
      </c>
      <c r="N9" s="450" t="s">
        <v>210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461"/>
      <c r="B10" s="462"/>
      <c r="C10" s="462"/>
      <c r="D10" s="87"/>
      <c r="E10" s="330" t="s">
        <v>126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61" t="s">
        <v>127</v>
      </c>
      <c r="B11" s="462"/>
      <c r="C11" s="462"/>
      <c r="D11" s="85" t="s">
        <v>128</v>
      </c>
      <c r="E11" s="89"/>
      <c r="F11" s="450">
        <v>95</v>
      </c>
      <c r="G11" s="450"/>
      <c r="H11" s="450"/>
      <c r="I11" s="450">
        <v>1</v>
      </c>
      <c r="J11" s="450">
        <v>6459</v>
      </c>
      <c r="K11" s="450"/>
      <c r="L11" s="450"/>
      <c r="M11" s="450" t="s">
        <v>381</v>
      </c>
      <c r="N11" s="450" t="s">
        <v>381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61"/>
      <c r="B12" s="462"/>
      <c r="C12" s="462"/>
      <c r="D12" s="87"/>
      <c r="E12" s="330"/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 t="s">
        <v>129</v>
      </c>
      <c r="B13" s="462"/>
      <c r="C13" s="462"/>
      <c r="D13" s="85" t="s">
        <v>130</v>
      </c>
      <c r="E13" s="89"/>
      <c r="F13" s="450">
        <v>1371</v>
      </c>
      <c r="G13" s="450"/>
      <c r="H13" s="450"/>
      <c r="I13" s="450">
        <v>1</v>
      </c>
      <c r="J13" s="450">
        <v>193547</v>
      </c>
      <c r="K13" s="450"/>
      <c r="L13" s="450"/>
      <c r="M13" s="450" t="s">
        <v>381</v>
      </c>
      <c r="N13" s="450" t="s">
        <v>381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/>
      <c r="E14" s="330" t="s">
        <v>131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 t="s">
        <v>415</v>
      </c>
      <c r="B15" s="462"/>
      <c r="C15" s="462"/>
      <c r="D15" s="85" t="s">
        <v>132</v>
      </c>
      <c r="E15" s="89"/>
      <c r="F15" s="450">
        <v>210</v>
      </c>
      <c r="G15" s="450"/>
      <c r="H15" s="450"/>
      <c r="I15" s="450">
        <v>1</v>
      </c>
      <c r="J15" s="450">
        <v>60703</v>
      </c>
      <c r="K15" s="450"/>
      <c r="L15" s="450"/>
      <c r="M15" s="450" t="s">
        <v>381</v>
      </c>
      <c r="N15" s="450">
        <v>1</v>
      </c>
      <c r="O15" s="451" t="s">
        <v>566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330"/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 t="s">
        <v>133</v>
      </c>
      <c r="B17" s="462"/>
      <c r="C17" s="462"/>
      <c r="D17" s="85" t="s">
        <v>134</v>
      </c>
      <c r="E17" s="89"/>
      <c r="F17" s="450">
        <v>364</v>
      </c>
      <c r="G17" s="450"/>
      <c r="H17" s="450"/>
      <c r="I17" s="450">
        <v>6</v>
      </c>
      <c r="J17" s="450">
        <v>148348</v>
      </c>
      <c r="K17" s="450"/>
      <c r="L17" s="450"/>
      <c r="M17" s="450" t="s">
        <v>590</v>
      </c>
      <c r="N17" s="450" t="s">
        <v>590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330"/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 t="s">
        <v>135</v>
      </c>
      <c r="B19" s="462"/>
      <c r="C19" s="462"/>
      <c r="D19" s="85" t="s">
        <v>136</v>
      </c>
      <c r="E19" s="89"/>
      <c r="F19" s="450">
        <v>483</v>
      </c>
      <c r="G19" s="450"/>
      <c r="H19" s="450"/>
      <c r="I19" s="450">
        <v>8</v>
      </c>
      <c r="J19" s="450">
        <v>63076</v>
      </c>
      <c r="K19" s="450"/>
      <c r="L19" s="450"/>
      <c r="M19" s="450" t="s">
        <v>590</v>
      </c>
      <c r="N19" s="450" t="s">
        <v>590</v>
      </c>
      <c r="O19" s="451" t="s">
        <v>907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330" t="s">
        <v>137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138</v>
      </c>
      <c r="B21" s="462"/>
      <c r="C21" s="462"/>
      <c r="D21" s="85" t="s">
        <v>139</v>
      </c>
      <c r="E21" s="89"/>
      <c r="F21" s="450">
        <v>2488</v>
      </c>
      <c r="G21" s="450"/>
      <c r="H21" s="450"/>
      <c r="I21" s="450">
        <v>1</v>
      </c>
      <c r="J21" s="450">
        <v>837144</v>
      </c>
      <c r="K21" s="450"/>
      <c r="L21" s="450"/>
      <c r="M21" s="450" t="s">
        <v>381</v>
      </c>
      <c r="N21" s="450" t="s">
        <v>381</v>
      </c>
      <c r="O21" s="451" t="s">
        <v>566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330" t="s">
        <v>140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141</v>
      </c>
      <c r="B23" s="462"/>
      <c r="C23" s="462"/>
      <c r="D23" s="85" t="s">
        <v>142</v>
      </c>
      <c r="E23" s="89"/>
      <c r="F23" s="450">
        <v>232</v>
      </c>
      <c r="G23" s="450"/>
      <c r="H23" s="450"/>
      <c r="I23" s="450">
        <v>1</v>
      </c>
      <c r="J23" s="450">
        <v>119050</v>
      </c>
      <c r="K23" s="450"/>
      <c r="L23" s="450"/>
      <c r="M23" s="450" t="s">
        <v>381</v>
      </c>
      <c r="N23" s="450" t="s">
        <v>381</v>
      </c>
      <c r="O23" s="451" t="s">
        <v>416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330"/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 t="s">
        <v>417</v>
      </c>
      <c r="B25" s="462"/>
      <c r="C25" s="462"/>
      <c r="D25" s="85" t="s">
        <v>418</v>
      </c>
      <c r="E25" s="89"/>
      <c r="F25" s="450">
        <v>1097</v>
      </c>
      <c r="G25" s="450"/>
      <c r="H25" s="450"/>
      <c r="I25" s="450">
        <v>2</v>
      </c>
      <c r="J25" s="450">
        <v>93766</v>
      </c>
      <c r="K25" s="450"/>
      <c r="L25" s="450"/>
      <c r="M25" s="450" t="s">
        <v>381</v>
      </c>
      <c r="N25" s="450">
        <v>2</v>
      </c>
      <c r="O25" s="451" t="s">
        <v>746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330" t="s">
        <v>419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 t="s">
        <v>420</v>
      </c>
      <c r="B27" s="462"/>
      <c r="C27" s="462"/>
      <c r="D27" s="85" t="s">
        <v>143</v>
      </c>
      <c r="E27" s="89"/>
      <c r="F27" s="450">
        <v>1800</v>
      </c>
      <c r="G27" s="450"/>
      <c r="H27" s="450"/>
      <c r="I27" s="450" t="s">
        <v>501</v>
      </c>
      <c r="J27" s="450">
        <v>300</v>
      </c>
      <c r="K27" s="450"/>
      <c r="L27" s="450"/>
      <c r="M27" s="450" t="s">
        <v>590</v>
      </c>
      <c r="N27" s="450" t="s">
        <v>590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330" t="s">
        <v>144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 t="s">
        <v>145</v>
      </c>
      <c r="B29" s="462"/>
      <c r="C29" s="462"/>
      <c r="D29" s="85" t="s">
        <v>146</v>
      </c>
      <c r="E29" s="89"/>
      <c r="F29" s="450">
        <v>177</v>
      </c>
      <c r="G29" s="450"/>
      <c r="H29" s="450"/>
      <c r="I29" s="450">
        <v>1</v>
      </c>
      <c r="J29" s="450">
        <v>130788</v>
      </c>
      <c r="K29" s="450"/>
      <c r="L29" s="450"/>
      <c r="M29" s="450" t="s">
        <v>590</v>
      </c>
      <c r="N29" s="450" t="s">
        <v>590</v>
      </c>
      <c r="O29" s="451" t="s">
        <v>650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330"/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 t="s">
        <v>147</v>
      </c>
      <c r="B31" s="462"/>
      <c r="C31" s="462"/>
      <c r="D31" s="85" t="s">
        <v>148</v>
      </c>
      <c r="E31" s="89"/>
      <c r="F31" s="450">
        <v>236</v>
      </c>
      <c r="G31" s="450"/>
      <c r="H31" s="450"/>
      <c r="I31" s="450">
        <v>4</v>
      </c>
      <c r="J31" s="450">
        <v>66758</v>
      </c>
      <c r="K31" s="450"/>
      <c r="L31" s="450"/>
      <c r="M31" s="450" t="s">
        <v>590</v>
      </c>
      <c r="N31" s="450" t="s">
        <v>590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330" t="s">
        <v>149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150</v>
      </c>
      <c r="B33" s="462"/>
      <c r="C33" s="462"/>
      <c r="D33" s="85" t="s">
        <v>151</v>
      </c>
      <c r="E33" s="89"/>
      <c r="F33" s="450">
        <v>100</v>
      </c>
      <c r="G33" s="450"/>
      <c r="H33" s="450"/>
      <c r="I33" s="450">
        <v>5</v>
      </c>
      <c r="J33" s="450">
        <v>78917</v>
      </c>
      <c r="K33" s="450"/>
      <c r="L33" s="450"/>
      <c r="M33" s="450" t="s">
        <v>590</v>
      </c>
      <c r="N33" s="450" t="s">
        <v>590</v>
      </c>
      <c r="O33" s="451" t="s">
        <v>81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330" t="s">
        <v>152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421</v>
      </c>
      <c r="B35" s="462"/>
      <c r="C35" s="462"/>
      <c r="D35" s="85" t="s">
        <v>422</v>
      </c>
      <c r="E35" s="89"/>
      <c r="F35" s="450">
        <v>434</v>
      </c>
      <c r="G35" s="450"/>
      <c r="H35" s="450"/>
      <c r="I35" s="450">
        <v>7</v>
      </c>
      <c r="J35" s="450">
        <v>83036</v>
      </c>
      <c r="K35" s="450"/>
      <c r="L35" s="450"/>
      <c r="M35" s="450" t="s">
        <v>381</v>
      </c>
      <c r="N35" s="450" t="s">
        <v>381</v>
      </c>
      <c r="O35" s="451" t="s">
        <v>566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330" t="s">
        <v>153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154</v>
      </c>
      <c r="B37" s="462"/>
      <c r="C37" s="462"/>
      <c r="D37" s="85" t="s">
        <v>183</v>
      </c>
      <c r="E37" s="89"/>
      <c r="F37" s="450">
        <v>297</v>
      </c>
      <c r="G37" s="450"/>
      <c r="H37" s="450"/>
      <c r="I37" s="450" t="s">
        <v>699</v>
      </c>
      <c r="J37" s="450">
        <v>68647</v>
      </c>
      <c r="K37" s="450"/>
      <c r="L37" s="450"/>
      <c r="M37" s="450" t="s">
        <v>699</v>
      </c>
      <c r="N37" s="450" t="s">
        <v>699</v>
      </c>
      <c r="O37" s="451" t="s">
        <v>552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330"/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 t="s">
        <v>184</v>
      </c>
      <c r="B39" s="462"/>
      <c r="C39" s="462"/>
      <c r="D39" s="85" t="s">
        <v>185</v>
      </c>
      <c r="E39" s="89"/>
      <c r="F39" s="450">
        <v>369</v>
      </c>
      <c r="G39" s="450"/>
      <c r="H39" s="450"/>
      <c r="I39" s="450" t="s">
        <v>705</v>
      </c>
      <c r="J39" s="450">
        <v>86623</v>
      </c>
      <c r="K39" s="450"/>
      <c r="L39" s="450"/>
      <c r="M39" s="450" t="s">
        <v>705</v>
      </c>
      <c r="N39" s="450" t="s">
        <v>705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330"/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 t="s">
        <v>186</v>
      </c>
      <c r="B41" s="462"/>
      <c r="C41" s="462"/>
      <c r="D41" s="85" t="s">
        <v>187</v>
      </c>
      <c r="E41" s="89"/>
      <c r="F41" s="450">
        <v>100</v>
      </c>
      <c r="G41" s="450"/>
      <c r="H41" s="450"/>
      <c r="I41" s="450" t="s">
        <v>590</v>
      </c>
      <c r="J41" s="450">
        <v>51928</v>
      </c>
      <c r="K41" s="450"/>
      <c r="L41" s="450"/>
      <c r="M41" s="450" t="s">
        <v>590</v>
      </c>
      <c r="N41" s="450" t="s">
        <v>590</v>
      </c>
      <c r="O41" s="451" t="s">
        <v>552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330"/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 t="s">
        <v>188</v>
      </c>
      <c r="B43" s="462"/>
      <c r="C43" s="462"/>
      <c r="D43" s="85" t="s">
        <v>189</v>
      </c>
      <c r="E43" s="89"/>
      <c r="F43" s="450">
        <v>421</v>
      </c>
      <c r="G43" s="450"/>
      <c r="H43" s="450"/>
      <c r="I43" s="450">
        <v>1</v>
      </c>
      <c r="J43" s="450">
        <v>55303</v>
      </c>
      <c r="K43" s="450"/>
      <c r="L43" s="450"/>
      <c r="M43" s="450" t="s">
        <v>705</v>
      </c>
      <c r="N43" s="450">
        <v>1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330"/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 t="s">
        <v>190</v>
      </c>
      <c r="B45" s="462"/>
      <c r="C45" s="462"/>
      <c r="D45" s="85" t="s">
        <v>191</v>
      </c>
      <c r="E45" s="89"/>
      <c r="F45" s="450">
        <v>428</v>
      </c>
      <c r="G45" s="450"/>
      <c r="H45" s="450"/>
      <c r="I45" s="450" t="s">
        <v>590</v>
      </c>
      <c r="J45" s="450">
        <v>292825</v>
      </c>
      <c r="K45" s="450"/>
      <c r="L45" s="450"/>
      <c r="M45" s="450" t="s">
        <v>590</v>
      </c>
      <c r="N45" s="450" t="s">
        <v>590</v>
      </c>
      <c r="O45" s="451" t="s">
        <v>566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330"/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192</v>
      </c>
      <c r="B47" s="462"/>
      <c r="C47" s="462"/>
      <c r="D47" s="85" t="s">
        <v>193</v>
      </c>
      <c r="E47" s="89"/>
      <c r="F47" s="450">
        <v>2368</v>
      </c>
      <c r="G47" s="450"/>
      <c r="H47" s="450"/>
      <c r="I47" s="450">
        <v>2</v>
      </c>
      <c r="J47" s="450">
        <v>238979</v>
      </c>
      <c r="K47" s="450"/>
      <c r="L47" s="450"/>
      <c r="M47" s="450" t="s">
        <v>590</v>
      </c>
      <c r="N47" s="450" t="s">
        <v>590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330" t="s">
        <v>194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195</v>
      </c>
      <c r="B49" s="462"/>
      <c r="C49" s="462"/>
      <c r="D49" s="97" t="s">
        <v>196</v>
      </c>
      <c r="E49" s="98"/>
      <c r="F49" s="450">
        <v>2080</v>
      </c>
      <c r="G49" s="450"/>
      <c r="H49" s="450"/>
      <c r="I49" s="450" t="s">
        <v>590</v>
      </c>
      <c r="J49" s="450">
        <v>373548</v>
      </c>
      <c r="K49" s="450"/>
      <c r="L49" s="450"/>
      <c r="M49" s="450" t="s">
        <v>590</v>
      </c>
      <c r="N49" s="450">
        <v>1</v>
      </c>
      <c r="O49" s="451" t="s">
        <v>197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330" t="s">
        <v>198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 t="s">
        <v>199</v>
      </c>
      <c r="B51" s="462"/>
      <c r="C51" s="462"/>
      <c r="D51" s="85" t="s">
        <v>200</v>
      </c>
      <c r="E51" s="89"/>
      <c r="F51" s="450">
        <v>3240</v>
      </c>
      <c r="G51" s="450"/>
      <c r="H51" s="450"/>
      <c r="I51" s="450">
        <v>1</v>
      </c>
      <c r="J51" s="450">
        <v>502419</v>
      </c>
      <c r="K51" s="450"/>
      <c r="L51" s="450"/>
      <c r="M51" s="450" t="s">
        <v>610</v>
      </c>
      <c r="N51" s="450">
        <v>1</v>
      </c>
      <c r="O51" s="451" t="s">
        <v>566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330" t="s">
        <v>201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 t="s">
        <v>202</v>
      </c>
      <c r="B53" s="462"/>
      <c r="C53" s="462"/>
      <c r="D53" s="85" t="s">
        <v>203</v>
      </c>
      <c r="E53" s="89"/>
      <c r="F53" s="450">
        <v>841</v>
      </c>
      <c r="G53" s="450"/>
      <c r="H53" s="450"/>
      <c r="I53" s="450" t="s">
        <v>699</v>
      </c>
      <c r="J53" s="450">
        <v>423494</v>
      </c>
      <c r="K53" s="450"/>
      <c r="L53" s="450"/>
      <c r="M53" s="450">
        <v>4</v>
      </c>
      <c r="N53" s="450" t="s">
        <v>699</v>
      </c>
      <c r="O53" s="451" t="s">
        <v>204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330"/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423</v>
      </c>
      <c r="B55" s="462"/>
      <c r="C55" s="462"/>
      <c r="D55" s="85" t="s">
        <v>205</v>
      </c>
      <c r="E55" s="89"/>
      <c r="F55" s="450">
        <v>1200</v>
      </c>
      <c r="G55" s="450"/>
      <c r="H55" s="450"/>
      <c r="I55" s="450" t="s">
        <v>501</v>
      </c>
      <c r="J55" s="450">
        <v>200</v>
      </c>
      <c r="K55" s="450"/>
      <c r="L55" s="450"/>
      <c r="M55" s="450" t="s">
        <v>590</v>
      </c>
      <c r="N55" s="450" t="s">
        <v>590</v>
      </c>
      <c r="O55" s="451" t="s">
        <v>566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330"/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 t="s">
        <v>206</v>
      </c>
      <c r="B57" s="462"/>
      <c r="C57" s="462"/>
      <c r="D57" s="85" t="s">
        <v>207</v>
      </c>
      <c r="E57" s="89"/>
      <c r="F57" s="450">
        <v>330</v>
      </c>
      <c r="G57" s="450"/>
      <c r="H57" s="450"/>
      <c r="I57" s="450">
        <v>1</v>
      </c>
      <c r="J57" s="450">
        <v>160500</v>
      </c>
      <c r="K57" s="450"/>
      <c r="L57" s="450"/>
      <c r="M57" s="450" t="s">
        <v>705</v>
      </c>
      <c r="N57" s="450" t="s">
        <v>705</v>
      </c>
      <c r="O57" s="451" t="s">
        <v>504</v>
      </c>
      <c r="P57" s="451"/>
      <c r="Q57" s="451"/>
      <c r="R57" s="451"/>
      <c r="S57" s="452"/>
    </row>
    <row r="58" spans="1:19" ht="13.5" customHeight="1" thickBot="1" x14ac:dyDescent="0.2">
      <c r="A58" s="468"/>
      <c r="B58" s="469"/>
      <c r="C58" s="469"/>
      <c r="D58" s="90"/>
      <c r="E58" s="91"/>
      <c r="F58" s="465"/>
      <c r="G58" s="465"/>
      <c r="H58" s="465"/>
      <c r="I58" s="465"/>
      <c r="J58" s="465"/>
      <c r="K58" s="465"/>
      <c r="L58" s="465"/>
      <c r="M58" s="465"/>
      <c r="N58" s="465"/>
      <c r="O58" s="466"/>
      <c r="P58" s="466"/>
      <c r="Q58" s="466"/>
      <c r="R58" s="466"/>
      <c r="S58" s="467"/>
    </row>
  </sheetData>
  <mergeCells count="204">
    <mergeCell ref="O5:S6"/>
    <mergeCell ref="N5:N6"/>
    <mergeCell ref="D1:E2"/>
    <mergeCell ref="N3:N4"/>
    <mergeCell ref="O3:S4"/>
    <mergeCell ref="O1:S2"/>
    <mergeCell ref="N1:N2"/>
    <mergeCell ref="A1:C2"/>
    <mergeCell ref="J1:L2"/>
    <mergeCell ref="I1:I2"/>
    <mergeCell ref="F1:H2"/>
    <mergeCell ref="M5:M6"/>
    <mergeCell ref="A3:C4"/>
    <mergeCell ref="A5:C6"/>
    <mergeCell ref="F5:H6"/>
    <mergeCell ref="I5:I6"/>
    <mergeCell ref="F3:H4"/>
    <mergeCell ref="I3:I4"/>
    <mergeCell ref="J3:L4"/>
    <mergeCell ref="M3:M4"/>
    <mergeCell ref="M1:M2"/>
    <mergeCell ref="J5:L6"/>
    <mergeCell ref="O9:S10"/>
    <mergeCell ref="A7:C8"/>
    <mergeCell ref="F7:H8"/>
    <mergeCell ref="I11:I12"/>
    <mergeCell ref="J11:L12"/>
    <mergeCell ref="M11:M12"/>
    <mergeCell ref="N11:N12"/>
    <mergeCell ref="O11:S12"/>
    <mergeCell ref="A9:C10"/>
    <mergeCell ref="F9:H10"/>
    <mergeCell ref="I9:I10"/>
    <mergeCell ref="J9:L10"/>
    <mergeCell ref="M9:M10"/>
    <mergeCell ref="N9:N10"/>
    <mergeCell ref="I7:I8"/>
    <mergeCell ref="J7:L8"/>
    <mergeCell ref="M7:M8"/>
    <mergeCell ref="N7:N8"/>
    <mergeCell ref="O7:S8"/>
    <mergeCell ref="O13:S14"/>
    <mergeCell ref="A11:C12"/>
    <mergeCell ref="F11:H12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M13:M14"/>
    <mergeCell ref="N13:N14"/>
    <mergeCell ref="O17:S18"/>
    <mergeCell ref="A15:C16"/>
    <mergeCell ref="F15:H16"/>
    <mergeCell ref="I19:I20"/>
    <mergeCell ref="J19:L20"/>
    <mergeCell ref="M19:M20"/>
    <mergeCell ref="N19:N20"/>
    <mergeCell ref="O19:S20"/>
    <mergeCell ref="A17:C18"/>
    <mergeCell ref="F17:H18"/>
    <mergeCell ref="I17:I18"/>
    <mergeCell ref="J17:L18"/>
    <mergeCell ref="M17:M18"/>
    <mergeCell ref="N17:N18"/>
    <mergeCell ref="O21:S22"/>
    <mergeCell ref="A19:C20"/>
    <mergeCell ref="F19:H20"/>
    <mergeCell ref="I23:I24"/>
    <mergeCell ref="J23:L24"/>
    <mergeCell ref="M23:M24"/>
    <mergeCell ref="N23:N24"/>
    <mergeCell ref="O23:S24"/>
    <mergeCell ref="A21:C22"/>
    <mergeCell ref="F21:H22"/>
    <mergeCell ref="I21:I22"/>
    <mergeCell ref="J21:L22"/>
    <mergeCell ref="M21:M22"/>
    <mergeCell ref="N21:N22"/>
    <mergeCell ref="O25:S26"/>
    <mergeCell ref="A23:C24"/>
    <mergeCell ref="F23:H24"/>
    <mergeCell ref="I27:I28"/>
    <mergeCell ref="J27:L28"/>
    <mergeCell ref="M27:M28"/>
    <mergeCell ref="N27:N28"/>
    <mergeCell ref="O27:S28"/>
    <mergeCell ref="A25:C26"/>
    <mergeCell ref="F25:H26"/>
    <mergeCell ref="I25:I26"/>
    <mergeCell ref="J25:L26"/>
    <mergeCell ref="M25:M26"/>
    <mergeCell ref="N25:N26"/>
    <mergeCell ref="O29:S30"/>
    <mergeCell ref="A27:C28"/>
    <mergeCell ref="F27:H28"/>
    <mergeCell ref="I31:I32"/>
    <mergeCell ref="J31:L32"/>
    <mergeCell ref="M31:M32"/>
    <mergeCell ref="N31:N32"/>
    <mergeCell ref="O31:S32"/>
    <mergeCell ref="A29:C30"/>
    <mergeCell ref="F29:H30"/>
    <mergeCell ref="I29:I30"/>
    <mergeCell ref="J29:L30"/>
    <mergeCell ref="M29:M30"/>
    <mergeCell ref="N29:N30"/>
    <mergeCell ref="M37:M38"/>
    <mergeCell ref="N37:N38"/>
    <mergeCell ref="O33:S34"/>
    <mergeCell ref="O35:S36"/>
    <mergeCell ref="M33:M34"/>
    <mergeCell ref="N33:N34"/>
    <mergeCell ref="O37:S38"/>
    <mergeCell ref="A31:C32"/>
    <mergeCell ref="F31:H32"/>
    <mergeCell ref="I35:I36"/>
    <mergeCell ref="J35:L36"/>
    <mergeCell ref="M35:M36"/>
    <mergeCell ref="N35:N36"/>
    <mergeCell ref="A33:C34"/>
    <mergeCell ref="F33:H34"/>
    <mergeCell ref="I33:I34"/>
    <mergeCell ref="J33:L34"/>
    <mergeCell ref="I45:I46"/>
    <mergeCell ref="J45:L46"/>
    <mergeCell ref="A45:C46"/>
    <mergeCell ref="F45:H46"/>
    <mergeCell ref="A43:C44"/>
    <mergeCell ref="I43:I44"/>
    <mergeCell ref="A35:C36"/>
    <mergeCell ref="F35:H36"/>
    <mergeCell ref="A39:C40"/>
    <mergeCell ref="F39:H40"/>
    <mergeCell ref="I39:I40"/>
    <mergeCell ref="J39:L40"/>
    <mergeCell ref="A37:C38"/>
    <mergeCell ref="F37:H38"/>
    <mergeCell ref="I37:I38"/>
    <mergeCell ref="J37:L38"/>
    <mergeCell ref="O39:S40"/>
    <mergeCell ref="M41:M42"/>
    <mergeCell ref="N41:N42"/>
    <mergeCell ref="O41:S42"/>
    <mergeCell ref="M39:M40"/>
    <mergeCell ref="N39:N40"/>
    <mergeCell ref="A41:C42"/>
    <mergeCell ref="F41:H42"/>
    <mergeCell ref="I41:I42"/>
    <mergeCell ref="J41:L42"/>
    <mergeCell ref="J47:L48"/>
    <mergeCell ref="M49:M50"/>
    <mergeCell ref="O55:S56"/>
    <mergeCell ref="M53:M54"/>
    <mergeCell ref="J43:L44"/>
    <mergeCell ref="O47:S48"/>
    <mergeCell ref="A51:C52"/>
    <mergeCell ref="F51:H52"/>
    <mergeCell ref="I51:I52"/>
    <mergeCell ref="M45:M46"/>
    <mergeCell ref="N45:N46"/>
    <mergeCell ref="A47:C48"/>
    <mergeCell ref="A49:C50"/>
    <mergeCell ref="F49:H50"/>
    <mergeCell ref="N43:N44"/>
    <mergeCell ref="M47:M48"/>
    <mergeCell ref="F47:H48"/>
    <mergeCell ref="I47:I48"/>
    <mergeCell ref="O49:S50"/>
    <mergeCell ref="N47:N48"/>
    <mergeCell ref="O45:S46"/>
    <mergeCell ref="O43:S44"/>
    <mergeCell ref="M43:M44"/>
    <mergeCell ref="F43:H44"/>
    <mergeCell ref="J57:L58"/>
    <mergeCell ref="M57:M58"/>
    <mergeCell ref="J51:L52"/>
    <mergeCell ref="J49:L50"/>
    <mergeCell ref="A57:C58"/>
    <mergeCell ref="A53:C54"/>
    <mergeCell ref="F53:H54"/>
    <mergeCell ref="I53:I54"/>
    <mergeCell ref="J53:L54"/>
    <mergeCell ref="F57:H58"/>
    <mergeCell ref="I57:I58"/>
    <mergeCell ref="F55:H56"/>
    <mergeCell ref="I55:I56"/>
    <mergeCell ref="J55:L56"/>
    <mergeCell ref="A55:C56"/>
    <mergeCell ref="I49:I50"/>
    <mergeCell ref="M55:M56"/>
    <mergeCell ref="O57:S58"/>
    <mergeCell ref="N51:N52"/>
    <mergeCell ref="O51:S52"/>
    <mergeCell ref="N49:N50"/>
    <mergeCell ref="M51:M52"/>
    <mergeCell ref="N53:N54"/>
    <mergeCell ref="N57:N58"/>
    <mergeCell ref="O53:S54"/>
    <mergeCell ref="N55:N56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7" orientation="portrait" useFirstPageNumber="1" r:id="rId1"/>
  <headerFooter scaleWithDoc="0">
    <oddFooter>&amp;C－&amp;P－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00B0F0"/>
  </sheetPr>
  <dimension ref="A1:S60"/>
  <sheetViews>
    <sheetView view="pageBreakPreview" topLeftCell="A31" zoomScaleNormal="100" zoomScaleSheetLayoutView="100" workbookViewId="0">
      <selection activeCell="W59" sqref="W5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61" t="s">
        <v>208</v>
      </c>
      <c r="B3" s="462"/>
      <c r="C3" s="462"/>
      <c r="D3" s="81" t="s">
        <v>209</v>
      </c>
      <c r="E3" s="89"/>
      <c r="F3" s="450">
        <v>280</v>
      </c>
      <c r="G3" s="450"/>
      <c r="H3" s="450"/>
      <c r="I3" s="450">
        <v>2</v>
      </c>
      <c r="J3" s="450">
        <v>50957</v>
      </c>
      <c r="K3" s="450"/>
      <c r="L3" s="450"/>
      <c r="M3" s="450" t="s">
        <v>210</v>
      </c>
      <c r="N3" s="450">
        <v>4</v>
      </c>
      <c r="O3" s="451" t="s">
        <v>211</v>
      </c>
      <c r="P3" s="451"/>
      <c r="Q3" s="451"/>
      <c r="R3" s="451"/>
      <c r="S3" s="452"/>
    </row>
    <row r="4" spans="1:19" ht="13.5" customHeight="1" x14ac:dyDescent="0.15">
      <c r="A4" s="461"/>
      <c r="B4" s="462"/>
      <c r="C4" s="462"/>
      <c r="D4" s="83"/>
      <c r="E4" s="84" t="s">
        <v>212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61" t="s">
        <v>1410</v>
      </c>
      <c r="B5" s="462"/>
      <c r="C5" s="462"/>
      <c r="D5" s="85" t="s">
        <v>213</v>
      </c>
      <c r="E5" s="89"/>
      <c r="F5" s="450">
        <v>1329</v>
      </c>
      <c r="G5" s="450"/>
      <c r="H5" s="450"/>
      <c r="I5" s="450">
        <v>4</v>
      </c>
      <c r="J5" s="450">
        <v>43966</v>
      </c>
      <c r="K5" s="450"/>
      <c r="L5" s="450"/>
      <c r="M5" s="450" t="s">
        <v>210</v>
      </c>
      <c r="N5" s="450">
        <v>2</v>
      </c>
      <c r="O5" s="451" t="s">
        <v>566</v>
      </c>
      <c r="P5" s="451"/>
      <c r="Q5" s="451"/>
      <c r="R5" s="451"/>
      <c r="S5" s="452"/>
    </row>
    <row r="6" spans="1:19" ht="13.5" customHeight="1" x14ac:dyDescent="0.15">
      <c r="A6" s="461"/>
      <c r="B6" s="462"/>
      <c r="C6" s="462"/>
      <c r="D6" s="87"/>
      <c r="E6" s="84" t="s">
        <v>214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 t="s">
        <v>215</v>
      </c>
      <c r="B7" s="462"/>
      <c r="C7" s="462"/>
      <c r="D7" s="85" t="s">
        <v>216</v>
      </c>
      <c r="E7" s="89"/>
      <c r="F7" s="450">
        <v>2671</v>
      </c>
      <c r="G7" s="450"/>
      <c r="H7" s="450"/>
      <c r="I7" s="450">
        <v>5</v>
      </c>
      <c r="J7" s="450">
        <v>436705</v>
      </c>
      <c r="K7" s="450"/>
      <c r="L7" s="450"/>
      <c r="M7" s="450" t="s">
        <v>590</v>
      </c>
      <c r="N7" s="450" t="s">
        <v>590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84" t="s">
        <v>217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61" t="s">
        <v>218</v>
      </c>
      <c r="B9" s="462"/>
      <c r="C9" s="462"/>
      <c r="D9" s="85" t="s">
        <v>219</v>
      </c>
      <c r="E9" s="89"/>
      <c r="F9" s="450">
        <v>1349</v>
      </c>
      <c r="G9" s="450"/>
      <c r="H9" s="450"/>
      <c r="I9" s="450">
        <v>3</v>
      </c>
      <c r="J9" s="450">
        <v>18926</v>
      </c>
      <c r="K9" s="450"/>
      <c r="L9" s="450"/>
      <c r="M9" s="450" t="s">
        <v>590</v>
      </c>
      <c r="N9" s="450">
        <v>2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461"/>
      <c r="B10" s="462"/>
      <c r="C10" s="462"/>
      <c r="D10" s="87"/>
      <c r="E10" s="84" t="s">
        <v>220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61" t="s">
        <v>221</v>
      </c>
      <c r="B11" s="462"/>
      <c r="C11" s="462"/>
      <c r="D11" s="85" t="s">
        <v>222</v>
      </c>
      <c r="E11" s="89"/>
      <c r="F11" s="450">
        <v>1091</v>
      </c>
      <c r="G11" s="450"/>
      <c r="H11" s="450"/>
      <c r="I11" s="450">
        <v>1</v>
      </c>
      <c r="J11" s="450">
        <v>227257</v>
      </c>
      <c r="K11" s="450"/>
      <c r="L11" s="450"/>
      <c r="M11" s="450" t="s">
        <v>590</v>
      </c>
      <c r="N11" s="450" t="s">
        <v>590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61"/>
      <c r="B12" s="462"/>
      <c r="C12" s="462"/>
      <c r="D12" s="87"/>
      <c r="E12" s="84" t="s">
        <v>223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 t="s">
        <v>424</v>
      </c>
      <c r="B13" s="462"/>
      <c r="C13" s="462"/>
      <c r="D13" s="85" t="s">
        <v>224</v>
      </c>
      <c r="E13" s="89"/>
      <c r="F13" s="450">
        <v>896</v>
      </c>
      <c r="G13" s="450"/>
      <c r="H13" s="450"/>
      <c r="I13" s="450">
        <v>3</v>
      </c>
      <c r="J13" s="450">
        <v>64303</v>
      </c>
      <c r="K13" s="450"/>
      <c r="L13" s="450"/>
      <c r="M13" s="450" t="s">
        <v>381</v>
      </c>
      <c r="N13" s="450" t="s">
        <v>381</v>
      </c>
      <c r="O13" s="451" t="s">
        <v>225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/>
      <c r="E14" s="84"/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 t="s">
        <v>425</v>
      </c>
      <c r="B15" s="462"/>
      <c r="C15" s="462"/>
      <c r="D15" s="85" t="s">
        <v>226</v>
      </c>
      <c r="E15" s="89"/>
      <c r="F15" s="450">
        <v>165</v>
      </c>
      <c r="G15" s="450"/>
      <c r="H15" s="450"/>
      <c r="I15" s="450">
        <v>1</v>
      </c>
      <c r="J15" s="450">
        <v>85749</v>
      </c>
      <c r="K15" s="450"/>
      <c r="L15" s="450"/>
      <c r="M15" s="450" t="s">
        <v>381</v>
      </c>
      <c r="N15" s="450" t="s">
        <v>381</v>
      </c>
      <c r="O15" s="451" t="s">
        <v>566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/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 t="s">
        <v>227</v>
      </c>
      <c r="B17" s="462"/>
      <c r="C17" s="462"/>
      <c r="D17" s="85" t="s">
        <v>228</v>
      </c>
      <c r="E17" s="89"/>
      <c r="F17" s="450">
        <v>94</v>
      </c>
      <c r="G17" s="450"/>
      <c r="H17" s="450"/>
      <c r="I17" s="450">
        <v>1</v>
      </c>
      <c r="J17" s="450">
        <v>71675</v>
      </c>
      <c r="K17" s="450"/>
      <c r="L17" s="450"/>
      <c r="M17" s="450" t="s">
        <v>381</v>
      </c>
      <c r="N17" s="450" t="s">
        <v>381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/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 t="s">
        <v>229</v>
      </c>
      <c r="B19" s="462"/>
      <c r="C19" s="462"/>
      <c r="D19" s="85" t="s">
        <v>230</v>
      </c>
      <c r="E19" s="89"/>
      <c r="F19" s="450">
        <v>1661</v>
      </c>
      <c r="G19" s="450"/>
      <c r="H19" s="450"/>
      <c r="I19" s="92">
        <v>1</v>
      </c>
      <c r="J19" s="450">
        <v>62783</v>
      </c>
      <c r="K19" s="450"/>
      <c r="L19" s="450"/>
      <c r="M19" s="450" t="s">
        <v>381</v>
      </c>
      <c r="N19" s="450" t="s">
        <v>381</v>
      </c>
      <c r="O19" s="451" t="s">
        <v>550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/>
      <c r="F20" s="450"/>
      <c r="G20" s="450"/>
      <c r="H20" s="450"/>
      <c r="I20" s="99" t="s">
        <v>501</v>
      </c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231</v>
      </c>
      <c r="B21" s="462"/>
      <c r="C21" s="462"/>
      <c r="D21" s="85" t="s">
        <v>232</v>
      </c>
      <c r="E21" s="89"/>
      <c r="F21" s="450" t="s">
        <v>233</v>
      </c>
      <c r="G21" s="450"/>
      <c r="H21" s="450"/>
      <c r="I21" s="450" t="s">
        <v>705</v>
      </c>
      <c r="J21" s="450">
        <v>60000</v>
      </c>
      <c r="K21" s="450"/>
      <c r="L21" s="450"/>
      <c r="M21" s="450" t="s">
        <v>705</v>
      </c>
      <c r="N21" s="450" t="s">
        <v>705</v>
      </c>
      <c r="O21" s="451" t="s">
        <v>234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84" t="s">
        <v>235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236</v>
      </c>
      <c r="B23" s="462"/>
      <c r="C23" s="462"/>
      <c r="D23" s="85" t="s">
        <v>237</v>
      </c>
      <c r="E23" s="89"/>
      <c r="F23" s="450">
        <v>369</v>
      </c>
      <c r="G23" s="450"/>
      <c r="H23" s="450"/>
      <c r="I23" s="450">
        <v>1</v>
      </c>
      <c r="J23" s="450">
        <v>63450</v>
      </c>
      <c r="K23" s="450"/>
      <c r="L23" s="450"/>
      <c r="M23" s="450" t="s">
        <v>705</v>
      </c>
      <c r="N23" s="450" t="s">
        <v>705</v>
      </c>
      <c r="O23" s="451" t="s">
        <v>238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84" t="s">
        <v>239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 t="s">
        <v>240</v>
      </c>
      <c r="B25" s="462"/>
      <c r="C25" s="462"/>
      <c r="D25" s="85" t="s">
        <v>241</v>
      </c>
      <c r="E25" s="89"/>
      <c r="F25" s="450">
        <v>1139</v>
      </c>
      <c r="G25" s="450"/>
      <c r="H25" s="450"/>
      <c r="I25" s="450">
        <v>6</v>
      </c>
      <c r="J25" s="450">
        <v>26531</v>
      </c>
      <c r="K25" s="450"/>
      <c r="L25" s="450"/>
      <c r="M25" s="450" t="s">
        <v>242</v>
      </c>
      <c r="N25" s="450" t="s">
        <v>242</v>
      </c>
      <c r="O25" s="451" t="s">
        <v>566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243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 t="s">
        <v>244</v>
      </c>
      <c r="B27" s="462"/>
      <c r="C27" s="462"/>
      <c r="D27" s="85" t="s">
        <v>245</v>
      </c>
      <c r="E27" s="89"/>
      <c r="F27" s="450">
        <v>290</v>
      </c>
      <c r="G27" s="450"/>
      <c r="H27" s="450"/>
      <c r="I27" s="450">
        <v>2</v>
      </c>
      <c r="J27" s="450">
        <v>95603</v>
      </c>
      <c r="K27" s="450"/>
      <c r="L27" s="450"/>
      <c r="M27" s="450" t="s">
        <v>381</v>
      </c>
      <c r="N27" s="450" t="s">
        <v>381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246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 t="s">
        <v>247</v>
      </c>
      <c r="B29" s="462"/>
      <c r="C29" s="462"/>
      <c r="D29" s="85" t="s">
        <v>248</v>
      </c>
      <c r="E29" s="89"/>
      <c r="F29" s="450">
        <v>133</v>
      </c>
      <c r="G29" s="450"/>
      <c r="H29" s="450"/>
      <c r="I29" s="450">
        <v>1</v>
      </c>
      <c r="J29" s="450">
        <v>67400</v>
      </c>
      <c r="K29" s="450"/>
      <c r="L29" s="450"/>
      <c r="M29" s="450" t="s">
        <v>590</v>
      </c>
      <c r="N29" s="450" t="s">
        <v>590</v>
      </c>
      <c r="O29" s="451" t="s">
        <v>566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84" t="s">
        <v>249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 t="s">
        <v>250</v>
      </c>
      <c r="B31" s="462"/>
      <c r="C31" s="462"/>
      <c r="D31" s="85" t="s">
        <v>251</v>
      </c>
      <c r="E31" s="89"/>
      <c r="F31" s="450">
        <v>363</v>
      </c>
      <c r="G31" s="450"/>
      <c r="H31" s="450"/>
      <c r="I31" s="450">
        <v>4</v>
      </c>
      <c r="J31" s="450">
        <v>54046</v>
      </c>
      <c r="K31" s="450"/>
      <c r="L31" s="450"/>
      <c r="M31" s="450" t="s">
        <v>590</v>
      </c>
      <c r="N31" s="450" t="s">
        <v>590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252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253</v>
      </c>
      <c r="B33" s="462"/>
      <c r="C33" s="462"/>
      <c r="D33" s="85" t="s">
        <v>226</v>
      </c>
      <c r="E33" s="89"/>
      <c r="F33" s="450">
        <v>310</v>
      </c>
      <c r="G33" s="450"/>
      <c r="H33" s="450"/>
      <c r="I33" s="450">
        <v>1</v>
      </c>
      <c r="J33" s="450">
        <v>95478</v>
      </c>
      <c r="K33" s="450"/>
      <c r="L33" s="450"/>
      <c r="M33" s="450" t="s">
        <v>590</v>
      </c>
      <c r="N33" s="450" t="s">
        <v>590</v>
      </c>
      <c r="O33" s="451" t="s">
        <v>838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/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254</v>
      </c>
      <c r="B35" s="462"/>
      <c r="C35" s="462"/>
      <c r="D35" s="85" t="s">
        <v>255</v>
      </c>
      <c r="E35" s="89"/>
      <c r="F35" s="450">
        <v>1690</v>
      </c>
      <c r="G35" s="450"/>
      <c r="H35" s="450"/>
      <c r="I35" s="450">
        <v>5</v>
      </c>
      <c r="J35" s="450">
        <v>9633</v>
      </c>
      <c r="K35" s="450"/>
      <c r="L35" s="450"/>
      <c r="M35" s="450" t="s">
        <v>590</v>
      </c>
      <c r="N35" s="450" t="s">
        <v>590</v>
      </c>
      <c r="O35" s="451" t="s">
        <v>566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/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256</v>
      </c>
      <c r="B37" s="462"/>
      <c r="C37" s="462"/>
      <c r="D37" s="85" t="s">
        <v>257</v>
      </c>
      <c r="E37" s="89"/>
      <c r="F37" s="450">
        <v>308</v>
      </c>
      <c r="G37" s="450"/>
      <c r="H37" s="450"/>
      <c r="I37" s="450">
        <v>2</v>
      </c>
      <c r="J37" s="450">
        <v>64429</v>
      </c>
      <c r="K37" s="450"/>
      <c r="L37" s="450"/>
      <c r="M37" s="450" t="s">
        <v>590</v>
      </c>
      <c r="N37" s="450" t="s">
        <v>590</v>
      </c>
      <c r="O37" s="451" t="s">
        <v>838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84"/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 t="s">
        <v>258</v>
      </c>
      <c r="B39" s="462"/>
      <c r="C39" s="462"/>
      <c r="D39" s="85" t="s">
        <v>259</v>
      </c>
      <c r="E39" s="89"/>
      <c r="F39" s="450">
        <v>110</v>
      </c>
      <c r="G39" s="450"/>
      <c r="H39" s="450"/>
      <c r="I39" s="450">
        <v>4</v>
      </c>
      <c r="J39" s="450">
        <v>6053</v>
      </c>
      <c r="K39" s="450"/>
      <c r="L39" s="450"/>
      <c r="M39" s="450">
        <v>3</v>
      </c>
      <c r="N39" s="450" t="s">
        <v>590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84"/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 t="s">
        <v>260</v>
      </c>
      <c r="B41" s="462"/>
      <c r="C41" s="462"/>
      <c r="D41" s="85" t="s">
        <v>261</v>
      </c>
      <c r="E41" s="89"/>
      <c r="F41" s="450">
        <v>975</v>
      </c>
      <c r="G41" s="450"/>
      <c r="H41" s="450"/>
      <c r="I41" s="450">
        <v>1</v>
      </c>
      <c r="J41" s="450">
        <v>299015</v>
      </c>
      <c r="K41" s="450"/>
      <c r="L41" s="450"/>
      <c r="M41" s="450" t="s">
        <v>590</v>
      </c>
      <c r="N41" s="450" t="s">
        <v>590</v>
      </c>
      <c r="O41" s="451" t="s">
        <v>566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/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 t="s">
        <v>262</v>
      </c>
      <c r="B43" s="462"/>
      <c r="C43" s="462"/>
      <c r="D43" s="85" t="s">
        <v>263</v>
      </c>
      <c r="E43" s="89"/>
      <c r="F43" s="450">
        <v>604</v>
      </c>
      <c r="G43" s="450"/>
      <c r="H43" s="450"/>
      <c r="I43" s="450">
        <v>1</v>
      </c>
      <c r="J43" s="450">
        <v>302181</v>
      </c>
      <c r="K43" s="450"/>
      <c r="L43" s="450"/>
      <c r="M43" s="450" t="s">
        <v>606</v>
      </c>
      <c r="N43" s="450" t="s">
        <v>606</v>
      </c>
      <c r="O43" s="451" t="s">
        <v>264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84"/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>
        <v>36111</v>
      </c>
      <c r="B45" s="462"/>
      <c r="C45" s="462"/>
      <c r="D45" s="85" t="s">
        <v>265</v>
      </c>
      <c r="E45" s="89"/>
      <c r="F45" s="450">
        <v>109</v>
      </c>
      <c r="G45" s="450"/>
      <c r="H45" s="450"/>
      <c r="I45" s="450">
        <v>3</v>
      </c>
      <c r="J45" s="450">
        <v>6365</v>
      </c>
      <c r="K45" s="450"/>
      <c r="L45" s="450"/>
      <c r="M45" s="450">
        <v>3</v>
      </c>
      <c r="N45" s="450" t="s">
        <v>606</v>
      </c>
      <c r="O45" s="451" t="s">
        <v>426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/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427</v>
      </c>
      <c r="B47" s="462"/>
      <c r="C47" s="462"/>
      <c r="D47" s="85" t="s">
        <v>266</v>
      </c>
      <c r="E47" s="89"/>
      <c r="F47" s="450">
        <v>116</v>
      </c>
      <c r="G47" s="450"/>
      <c r="H47" s="450"/>
      <c r="I47" s="450">
        <v>11</v>
      </c>
      <c r="J47" s="450">
        <v>47118</v>
      </c>
      <c r="K47" s="450"/>
      <c r="L47" s="450"/>
      <c r="M47" s="450" t="s">
        <v>381</v>
      </c>
      <c r="N47" s="450" t="s">
        <v>381</v>
      </c>
      <c r="O47" s="451" t="s">
        <v>416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428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441</v>
      </c>
      <c r="B49" s="462"/>
      <c r="C49" s="462"/>
      <c r="D49" s="85" t="s">
        <v>267</v>
      </c>
      <c r="E49" s="89"/>
      <c r="F49" s="450" t="s">
        <v>381</v>
      </c>
      <c r="G49" s="450"/>
      <c r="H49" s="450"/>
      <c r="I49" s="450" t="s">
        <v>381</v>
      </c>
      <c r="J49" s="450">
        <v>67750</v>
      </c>
      <c r="K49" s="450"/>
      <c r="L49" s="450"/>
      <c r="M49" s="450" t="s">
        <v>381</v>
      </c>
      <c r="N49" s="450" t="s">
        <v>381</v>
      </c>
      <c r="O49" s="451" t="s">
        <v>264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/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 t="s">
        <v>442</v>
      </c>
      <c r="B51" s="462"/>
      <c r="C51" s="462"/>
      <c r="D51" s="85" t="s">
        <v>282</v>
      </c>
      <c r="E51" s="89"/>
      <c r="F51" s="450">
        <v>247</v>
      </c>
      <c r="G51" s="450"/>
      <c r="H51" s="450"/>
      <c r="I51" s="450">
        <v>10</v>
      </c>
      <c r="J51" s="450">
        <v>15188</v>
      </c>
      <c r="K51" s="450"/>
      <c r="L51" s="450"/>
      <c r="M51" s="450" t="s">
        <v>381</v>
      </c>
      <c r="N51" s="450" t="s">
        <v>381</v>
      </c>
      <c r="O51" s="451" t="s">
        <v>283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284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 t="s">
        <v>285</v>
      </c>
      <c r="B53" s="462"/>
      <c r="C53" s="462"/>
      <c r="D53" s="85" t="s">
        <v>286</v>
      </c>
      <c r="E53" s="89"/>
      <c r="F53" s="450" t="s">
        <v>614</v>
      </c>
      <c r="G53" s="450"/>
      <c r="H53" s="450"/>
      <c r="I53" s="450" t="s">
        <v>614</v>
      </c>
      <c r="J53" s="450">
        <v>50000</v>
      </c>
      <c r="K53" s="450"/>
      <c r="L53" s="450"/>
      <c r="M53" s="450" t="s">
        <v>614</v>
      </c>
      <c r="N53" s="450" t="s">
        <v>614</v>
      </c>
      <c r="O53" s="451" t="s">
        <v>566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 t="s">
        <v>287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288</v>
      </c>
      <c r="B55" s="462"/>
      <c r="C55" s="462"/>
      <c r="D55" s="85" t="s">
        <v>289</v>
      </c>
      <c r="E55" s="89"/>
      <c r="F55" s="450" t="s">
        <v>590</v>
      </c>
      <c r="G55" s="450"/>
      <c r="H55" s="450"/>
      <c r="I55" s="450" t="s">
        <v>590</v>
      </c>
      <c r="J55" s="450">
        <v>200000</v>
      </c>
      <c r="K55" s="450"/>
      <c r="L55" s="450"/>
      <c r="M55" s="450" t="s">
        <v>590</v>
      </c>
      <c r="N55" s="450" t="s">
        <v>590</v>
      </c>
      <c r="O55" s="451" t="s">
        <v>283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287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 t="s">
        <v>290</v>
      </c>
      <c r="B57" s="462"/>
      <c r="C57" s="462"/>
      <c r="D57" s="85" t="s">
        <v>291</v>
      </c>
      <c r="E57" s="89"/>
      <c r="F57" s="450">
        <v>1379</v>
      </c>
      <c r="G57" s="450"/>
      <c r="H57" s="450"/>
      <c r="I57" s="450">
        <v>9</v>
      </c>
      <c r="J57" s="450">
        <v>76456</v>
      </c>
      <c r="K57" s="450"/>
      <c r="L57" s="450"/>
      <c r="M57" s="450" t="s">
        <v>381</v>
      </c>
      <c r="N57" s="450">
        <v>2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292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61" t="s">
        <v>293</v>
      </c>
      <c r="B59" s="462"/>
      <c r="C59" s="462"/>
      <c r="D59" s="85" t="s">
        <v>294</v>
      </c>
      <c r="E59" s="89"/>
      <c r="F59" s="450">
        <v>214</v>
      </c>
      <c r="G59" s="450"/>
      <c r="H59" s="450"/>
      <c r="I59" s="450" t="s">
        <v>590</v>
      </c>
      <c r="J59" s="450">
        <v>66626</v>
      </c>
      <c r="K59" s="450"/>
      <c r="L59" s="450"/>
      <c r="M59" s="450" t="s">
        <v>590</v>
      </c>
      <c r="N59" s="450" t="s">
        <v>590</v>
      </c>
      <c r="O59" s="451" t="s">
        <v>264</v>
      </c>
      <c r="P59" s="451"/>
      <c r="Q59" s="451"/>
      <c r="R59" s="451"/>
      <c r="S59" s="452"/>
    </row>
    <row r="60" spans="1:19" ht="13.5" customHeight="1" thickBot="1" x14ac:dyDescent="0.2">
      <c r="A60" s="468"/>
      <c r="B60" s="469"/>
      <c r="C60" s="469"/>
      <c r="D60" s="90"/>
      <c r="E60" s="91" t="s">
        <v>287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0">
    <mergeCell ref="A59:C60"/>
    <mergeCell ref="F59:H60"/>
    <mergeCell ref="I59:I60"/>
    <mergeCell ref="J59:L60"/>
    <mergeCell ref="M59:M60"/>
    <mergeCell ref="N59:N60"/>
    <mergeCell ref="M1:M2"/>
    <mergeCell ref="J1:L2"/>
    <mergeCell ref="I1:I2"/>
    <mergeCell ref="F1:H2"/>
    <mergeCell ref="A57:C58"/>
    <mergeCell ref="F57:H58"/>
    <mergeCell ref="I57:I58"/>
    <mergeCell ref="J57:L58"/>
    <mergeCell ref="M57:M58"/>
    <mergeCell ref="A55:C56"/>
    <mergeCell ref="N57:N58"/>
    <mergeCell ref="M47:M48"/>
    <mergeCell ref="N47:N48"/>
    <mergeCell ref="F55:H56"/>
    <mergeCell ref="I55:I56"/>
    <mergeCell ref="A53:C54"/>
    <mergeCell ref="F53:H54"/>
    <mergeCell ref="I53:I54"/>
    <mergeCell ref="O57:S58"/>
    <mergeCell ref="J53:L54"/>
    <mergeCell ref="M55:M56"/>
    <mergeCell ref="N55:N56"/>
    <mergeCell ref="O55:S56"/>
    <mergeCell ref="J55:L56"/>
    <mergeCell ref="N53:N54"/>
    <mergeCell ref="O59:S60"/>
    <mergeCell ref="O53:S54"/>
    <mergeCell ref="M53:M54"/>
    <mergeCell ref="A51:C52"/>
    <mergeCell ref="F51:H52"/>
    <mergeCell ref="I51:I52"/>
    <mergeCell ref="N51:N52"/>
    <mergeCell ref="J51:L52"/>
    <mergeCell ref="M51:M52"/>
    <mergeCell ref="O47:S48"/>
    <mergeCell ref="M49:M50"/>
    <mergeCell ref="N49:N50"/>
    <mergeCell ref="O49:S50"/>
    <mergeCell ref="O51:S52"/>
    <mergeCell ref="A49:C50"/>
    <mergeCell ref="F49:H50"/>
    <mergeCell ref="I49:I50"/>
    <mergeCell ref="J49:L50"/>
    <mergeCell ref="M43:M44"/>
    <mergeCell ref="N43:N44"/>
    <mergeCell ref="I43:I44"/>
    <mergeCell ref="J43:L44"/>
    <mergeCell ref="A47:C48"/>
    <mergeCell ref="F47:H48"/>
    <mergeCell ref="I47:I48"/>
    <mergeCell ref="J47:L48"/>
    <mergeCell ref="O43:S44"/>
    <mergeCell ref="A45:C46"/>
    <mergeCell ref="F45:H46"/>
    <mergeCell ref="I45:I46"/>
    <mergeCell ref="J45:L46"/>
    <mergeCell ref="M45:M46"/>
    <mergeCell ref="N45:N46"/>
    <mergeCell ref="O45:S46"/>
    <mergeCell ref="A43:C44"/>
    <mergeCell ref="F43:H44"/>
    <mergeCell ref="A41:C42"/>
    <mergeCell ref="F41:H42"/>
    <mergeCell ref="I41:I42"/>
    <mergeCell ref="J41:L42"/>
    <mergeCell ref="M41:M42"/>
    <mergeCell ref="N41:N42"/>
    <mergeCell ref="O41:S42"/>
    <mergeCell ref="A39:C40"/>
    <mergeCell ref="F39:H40"/>
    <mergeCell ref="I39:I40"/>
    <mergeCell ref="J39:L40"/>
    <mergeCell ref="M35:M36"/>
    <mergeCell ref="N35:N36"/>
    <mergeCell ref="I35:I36"/>
    <mergeCell ref="J35:L36"/>
    <mergeCell ref="M39:M40"/>
    <mergeCell ref="N39:N40"/>
    <mergeCell ref="O35:S36"/>
    <mergeCell ref="A37:C38"/>
    <mergeCell ref="F37:H38"/>
    <mergeCell ref="I37:I38"/>
    <mergeCell ref="J37:L38"/>
    <mergeCell ref="M37:M38"/>
    <mergeCell ref="N37:N38"/>
    <mergeCell ref="O37:S38"/>
    <mergeCell ref="A35:C36"/>
    <mergeCell ref="F35:H36"/>
    <mergeCell ref="O39:S40"/>
    <mergeCell ref="M31:M32"/>
    <mergeCell ref="N31:N32"/>
    <mergeCell ref="M29:M30"/>
    <mergeCell ref="N29:N30"/>
    <mergeCell ref="O27:S28"/>
    <mergeCell ref="O31:S32"/>
    <mergeCell ref="A33:C34"/>
    <mergeCell ref="F33:H34"/>
    <mergeCell ref="I33:I34"/>
    <mergeCell ref="J33:L34"/>
    <mergeCell ref="M33:M34"/>
    <mergeCell ref="N33:N34"/>
    <mergeCell ref="O33:S34"/>
    <mergeCell ref="A31:C32"/>
    <mergeCell ref="F31:H32"/>
    <mergeCell ref="I31:I32"/>
    <mergeCell ref="J31:L32"/>
    <mergeCell ref="O29:S30"/>
    <mergeCell ref="A27:C28"/>
    <mergeCell ref="F27:H28"/>
    <mergeCell ref="A29:C30"/>
    <mergeCell ref="F29:H30"/>
    <mergeCell ref="I29:I30"/>
    <mergeCell ref="J29:L30"/>
    <mergeCell ref="M27:M28"/>
    <mergeCell ref="N27:N28"/>
    <mergeCell ref="I27:I28"/>
    <mergeCell ref="J27:L28"/>
    <mergeCell ref="M25:M26"/>
    <mergeCell ref="N25:N26"/>
    <mergeCell ref="O25:S26"/>
    <mergeCell ref="J23:L24"/>
    <mergeCell ref="A21:C22"/>
    <mergeCell ref="F21:H22"/>
    <mergeCell ref="I21:I22"/>
    <mergeCell ref="O21:S22"/>
    <mergeCell ref="O19:S20"/>
    <mergeCell ref="A25:C26"/>
    <mergeCell ref="F25:H26"/>
    <mergeCell ref="I25:I26"/>
    <mergeCell ref="J25:L26"/>
    <mergeCell ref="J15:L16"/>
    <mergeCell ref="M19:M20"/>
    <mergeCell ref="O23:S24"/>
    <mergeCell ref="A19:C20"/>
    <mergeCell ref="F19:H20"/>
    <mergeCell ref="J19:L20"/>
    <mergeCell ref="A23:C24"/>
    <mergeCell ref="F23:H24"/>
    <mergeCell ref="I23:I24"/>
    <mergeCell ref="M21:M22"/>
    <mergeCell ref="N21:N22"/>
    <mergeCell ref="A17:C18"/>
    <mergeCell ref="J17:L18"/>
    <mergeCell ref="M17:M18"/>
    <mergeCell ref="J21:L22"/>
    <mergeCell ref="M23:M24"/>
    <mergeCell ref="N23:N24"/>
    <mergeCell ref="N19:N20"/>
    <mergeCell ref="O15:S16"/>
    <mergeCell ref="F17:H18"/>
    <mergeCell ref="I17:I18"/>
    <mergeCell ref="M11:M12"/>
    <mergeCell ref="N11:N12"/>
    <mergeCell ref="N13:N14"/>
    <mergeCell ref="O13:S14"/>
    <mergeCell ref="A11:C12"/>
    <mergeCell ref="F11:H12"/>
    <mergeCell ref="I11:I12"/>
    <mergeCell ref="J11:L12"/>
    <mergeCell ref="N17:N18"/>
    <mergeCell ref="O17:S18"/>
    <mergeCell ref="A15:C16"/>
    <mergeCell ref="M15:M16"/>
    <mergeCell ref="O11:S12"/>
    <mergeCell ref="A13:C14"/>
    <mergeCell ref="F13:H14"/>
    <mergeCell ref="I13:I14"/>
    <mergeCell ref="J13:L14"/>
    <mergeCell ref="M13:M14"/>
    <mergeCell ref="N15:N16"/>
    <mergeCell ref="F15:H16"/>
    <mergeCell ref="I15:I16"/>
    <mergeCell ref="A9:C10"/>
    <mergeCell ref="F9:H10"/>
    <mergeCell ref="I9:I10"/>
    <mergeCell ref="J9:L10"/>
    <mergeCell ref="M9:M10"/>
    <mergeCell ref="N9:N10"/>
    <mergeCell ref="O9:S10"/>
    <mergeCell ref="A7:C8"/>
    <mergeCell ref="F7:H8"/>
    <mergeCell ref="M7:M8"/>
    <mergeCell ref="N7:N8"/>
    <mergeCell ref="I7:I8"/>
    <mergeCell ref="J7:L8"/>
    <mergeCell ref="M5:M6"/>
    <mergeCell ref="A3:C4"/>
    <mergeCell ref="N5:N6"/>
    <mergeCell ref="O5:S6"/>
    <mergeCell ref="A5:C6"/>
    <mergeCell ref="F5:H6"/>
    <mergeCell ref="I5:I6"/>
    <mergeCell ref="J5:L6"/>
    <mergeCell ref="O7:S8"/>
    <mergeCell ref="D1:E2"/>
    <mergeCell ref="A1:C2"/>
    <mergeCell ref="N3:N4"/>
    <mergeCell ref="O3:S4"/>
    <mergeCell ref="O1:S2"/>
    <mergeCell ref="N1:N2"/>
    <mergeCell ref="F3:H4"/>
    <mergeCell ref="I3:I4"/>
    <mergeCell ref="J3:L4"/>
    <mergeCell ref="M3:M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8" orientation="portrait" useFirstPageNumber="1" r:id="rId1"/>
  <headerFooter scaleWithDoc="0">
    <oddFooter>&amp;C－&amp;P－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00B0F0"/>
  </sheetPr>
  <dimension ref="A1:S60"/>
  <sheetViews>
    <sheetView view="pageBreakPreview" topLeftCell="A52" zoomScaleNormal="100" zoomScaleSheetLayoutView="100" workbookViewId="0">
      <selection activeCell="W59" sqref="W5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461" t="s">
        <v>295</v>
      </c>
      <c r="B3" s="462"/>
      <c r="C3" s="462"/>
      <c r="D3" s="81" t="s">
        <v>296</v>
      </c>
      <c r="E3" s="89"/>
      <c r="F3" s="450">
        <v>246</v>
      </c>
      <c r="G3" s="450"/>
      <c r="H3" s="450"/>
      <c r="I3" s="450" t="s">
        <v>610</v>
      </c>
      <c r="J3" s="450">
        <v>55428</v>
      </c>
      <c r="K3" s="450"/>
      <c r="L3" s="450"/>
      <c r="M3" s="450" t="s">
        <v>610</v>
      </c>
      <c r="N3" s="450" t="s">
        <v>610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461"/>
      <c r="B4" s="462"/>
      <c r="C4" s="462"/>
      <c r="D4" s="83"/>
      <c r="E4" s="84" t="s">
        <v>297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461" t="s">
        <v>1411</v>
      </c>
      <c r="B5" s="462"/>
      <c r="C5" s="462"/>
      <c r="D5" s="85" t="s">
        <v>298</v>
      </c>
      <c r="E5" s="89"/>
      <c r="F5" s="450">
        <v>522</v>
      </c>
      <c r="G5" s="450"/>
      <c r="H5" s="450"/>
      <c r="I5" s="450">
        <v>2</v>
      </c>
      <c r="J5" s="450">
        <v>76231</v>
      </c>
      <c r="K5" s="450"/>
      <c r="L5" s="450"/>
      <c r="M5" s="450" t="s">
        <v>590</v>
      </c>
      <c r="N5" s="450">
        <v>4</v>
      </c>
      <c r="O5" s="451" t="s">
        <v>566</v>
      </c>
      <c r="P5" s="451"/>
      <c r="Q5" s="451"/>
      <c r="R5" s="451"/>
      <c r="S5" s="452"/>
    </row>
    <row r="6" spans="1:19" ht="13.5" customHeight="1" x14ac:dyDescent="0.15">
      <c r="A6" s="461"/>
      <c r="B6" s="462"/>
      <c r="C6" s="462"/>
      <c r="D6" s="87"/>
      <c r="E6" s="84" t="s">
        <v>287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461" t="s">
        <v>299</v>
      </c>
      <c r="B7" s="462"/>
      <c r="C7" s="462"/>
      <c r="D7" s="85" t="s">
        <v>300</v>
      </c>
      <c r="E7" s="89"/>
      <c r="F7" s="450">
        <v>264</v>
      </c>
      <c r="G7" s="450"/>
      <c r="H7" s="450"/>
      <c r="I7" s="450">
        <v>2</v>
      </c>
      <c r="J7" s="450">
        <v>98090</v>
      </c>
      <c r="K7" s="450"/>
      <c r="L7" s="450"/>
      <c r="M7" s="450" t="s">
        <v>590</v>
      </c>
      <c r="N7" s="450">
        <v>1</v>
      </c>
      <c r="O7" s="451" t="s">
        <v>264</v>
      </c>
      <c r="P7" s="451"/>
      <c r="Q7" s="451"/>
      <c r="R7" s="451"/>
      <c r="S7" s="452"/>
    </row>
    <row r="8" spans="1:19" ht="13.5" customHeight="1" x14ac:dyDescent="0.15">
      <c r="A8" s="461"/>
      <c r="B8" s="462"/>
      <c r="C8" s="462"/>
      <c r="D8" s="87"/>
      <c r="E8" s="84" t="s">
        <v>443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461">
        <v>36450</v>
      </c>
      <c r="B9" s="462"/>
      <c r="C9" s="462"/>
      <c r="D9" s="85" t="s">
        <v>301</v>
      </c>
      <c r="E9" s="89"/>
      <c r="F9" s="450">
        <v>667</v>
      </c>
      <c r="G9" s="450"/>
      <c r="H9" s="450"/>
      <c r="I9" s="450">
        <v>5</v>
      </c>
      <c r="J9" s="450">
        <v>64340</v>
      </c>
      <c r="K9" s="450"/>
      <c r="L9" s="450"/>
      <c r="M9" s="450" t="s">
        <v>590</v>
      </c>
      <c r="N9" s="450" t="s">
        <v>1430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461"/>
      <c r="B10" s="462"/>
      <c r="C10" s="462"/>
      <c r="D10" s="87"/>
      <c r="E10" s="84" t="s">
        <v>287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461" t="s">
        <v>302</v>
      </c>
      <c r="B11" s="462"/>
      <c r="C11" s="462"/>
      <c r="D11" s="85" t="s">
        <v>303</v>
      </c>
      <c r="E11" s="89"/>
      <c r="F11" s="450">
        <v>403</v>
      </c>
      <c r="G11" s="450"/>
      <c r="H11" s="450"/>
      <c r="I11" s="450">
        <v>2</v>
      </c>
      <c r="J11" s="450">
        <v>56050</v>
      </c>
      <c r="K11" s="450"/>
      <c r="L11" s="450"/>
      <c r="M11" s="450">
        <v>2</v>
      </c>
      <c r="N11" s="450">
        <v>2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461"/>
      <c r="B12" s="462"/>
      <c r="C12" s="462"/>
      <c r="D12" s="87"/>
      <c r="E12" s="84"/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461">
        <v>36485</v>
      </c>
      <c r="B13" s="462"/>
      <c r="C13" s="462"/>
      <c r="D13" s="85" t="s">
        <v>304</v>
      </c>
      <c r="E13" s="89"/>
      <c r="F13" s="450">
        <v>840</v>
      </c>
      <c r="G13" s="450"/>
      <c r="H13" s="450"/>
      <c r="I13" s="450" t="s">
        <v>590</v>
      </c>
      <c r="J13" s="450">
        <v>294848</v>
      </c>
      <c r="K13" s="450"/>
      <c r="L13" s="450"/>
      <c r="M13" s="450" t="s">
        <v>590</v>
      </c>
      <c r="N13" s="450" t="s">
        <v>590</v>
      </c>
      <c r="O13" s="451" t="s">
        <v>566</v>
      </c>
      <c r="P13" s="451"/>
      <c r="Q13" s="451"/>
      <c r="R13" s="451"/>
      <c r="S13" s="452"/>
    </row>
    <row r="14" spans="1:19" ht="13.5" customHeight="1" x14ac:dyDescent="0.15">
      <c r="A14" s="461"/>
      <c r="B14" s="462"/>
      <c r="C14" s="462"/>
      <c r="D14" s="87"/>
      <c r="E14" s="84" t="s">
        <v>305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461" t="s">
        <v>306</v>
      </c>
      <c r="B15" s="462"/>
      <c r="C15" s="462"/>
      <c r="D15" s="85" t="s">
        <v>307</v>
      </c>
      <c r="E15" s="89"/>
      <c r="F15" s="450">
        <v>700</v>
      </c>
      <c r="G15" s="450"/>
      <c r="H15" s="450"/>
      <c r="I15" s="450" t="s">
        <v>590</v>
      </c>
      <c r="J15" s="450">
        <v>87087</v>
      </c>
      <c r="K15" s="450"/>
      <c r="L15" s="450"/>
      <c r="M15" s="450" t="s">
        <v>590</v>
      </c>
      <c r="N15" s="450" t="s">
        <v>590</v>
      </c>
      <c r="O15" s="451" t="s">
        <v>566</v>
      </c>
      <c r="P15" s="451"/>
      <c r="Q15" s="451"/>
      <c r="R15" s="451"/>
      <c r="S15" s="452"/>
    </row>
    <row r="16" spans="1:19" ht="13.5" customHeight="1" x14ac:dyDescent="0.15">
      <c r="A16" s="461"/>
      <c r="B16" s="462"/>
      <c r="C16" s="462"/>
      <c r="D16" s="87"/>
      <c r="E16" s="84"/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461">
        <v>36523</v>
      </c>
      <c r="B17" s="462"/>
      <c r="C17" s="462"/>
      <c r="D17" s="85" t="s">
        <v>308</v>
      </c>
      <c r="E17" s="89"/>
      <c r="F17" s="450">
        <v>363</v>
      </c>
      <c r="G17" s="450"/>
      <c r="H17" s="450"/>
      <c r="I17" s="450">
        <v>6</v>
      </c>
      <c r="J17" s="450">
        <v>73177</v>
      </c>
      <c r="K17" s="450"/>
      <c r="L17" s="450"/>
      <c r="M17" s="450" t="s">
        <v>590</v>
      </c>
      <c r="N17" s="450" t="s">
        <v>590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461"/>
      <c r="B18" s="462"/>
      <c r="C18" s="462"/>
      <c r="D18" s="87"/>
      <c r="E18" s="84" t="s">
        <v>309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461" t="s">
        <v>310</v>
      </c>
      <c r="B19" s="462"/>
      <c r="C19" s="462"/>
      <c r="D19" s="85" t="s">
        <v>311</v>
      </c>
      <c r="E19" s="89"/>
      <c r="F19" s="450">
        <v>1596</v>
      </c>
      <c r="G19" s="450"/>
      <c r="H19" s="450"/>
      <c r="I19" s="450" t="s">
        <v>590</v>
      </c>
      <c r="J19" s="450">
        <v>29114</v>
      </c>
      <c r="K19" s="450"/>
      <c r="L19" s="450"/>
      <c r="M19" s="450" t="s">
        <v>590</v>
      </c>
      <c r="N19" s="450" t="s">
        <v>590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461"/>
      <c r="B20" s="462"/>
      <c r="C20" s="462"/>
      <c r="D20" s="87"/>
      <c r="E20" s="84" t="s">
        <v>312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461" t="s">
        <v>313</v>
      </c>
      <c r="B21" s="462"/>
      <c r="C21" s="462"/>
      <c r="D21" s="85" t="s">
        <v>314</v>
      </c>
      <c r="E21" s="89"/>
      <c r="F21" s="450">
        <v>613</v>
      </c>
      <c r="G21" s="450"/>
      <c r="H21" s="450"/>
      <c r="I21" s="450">
        <v>11</v>
      </c>
      <c r="J21" s="450">
        <v>70352</v>
      </c>
      <c r="K21" s="450"/>
      <c r="L21" s="450"/>
      <c r="M21" s="450" t="s">
        <v>590</v>
      </c>
      <c r="N21" s="450" t="s">
        <v>590</v>
      </c>
      <c r="O21" s="451" t="s">
        <v>264</v>
      </c>
      <c r="P21" s="451"/>
      <c r="Q21" s="451"/>
      <c r="R21" s="451"/>
      <c r="S21" s="452"/>
    </row>
    <row r="22" spans="1:19" ht="13.5" customHeight="1" x14ac:dyDescent="0.15">
      <c r="A22" s="461"/>
      <c r="B22" s="462"/>
      <c r="C22" s="462"/>
      <c r="D22" s="87"/>
      <c r="E22" s="84" t="s">
        <v>287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461" t="s">
        <v>444</v>
      </c>
      <c r="B23" s="462"/>
      <c r="C23" s="462"/>
      <c r="D23" s="85" t="s">
        <v>315</v>
      </c>
      <c r="E23" s="89"/>
      <c r="F23" s="450">
        <v>435</v>
      </c>
      <c r="G23" s="450"/>
      <c r="H23" s="450"/>
      <c r="I23" s="450">
        <v>1</v>
      </c>
      <c r="J23" s="450">
        <v>120610</v>
      </c>
      <c r="K23" s="450"/>
      <c r="L23" s="450"/>
      <c r="M23" s="450" t="s">
        <v>590</v>
      </c>
      <c r="N23" s="450" t="s">
        <v>590</v>
      </c>
      <c r="O23" s="451" t="s">
        <v>316</v>
      </c>
      <c r="P23" s="451"/>
      <c r="Q23" s="451"/>
      <c r="R23" s="451"/>
      <c r="S23" s="452"/>
    </row>
    <row r="24" spans="1:19" ht="13.5" customHeight="1" x14ac:dyDescent="0.15">
      <c r="A24" s="461"/>
      <c r="B24" s="462"/>
      <c r="C24" s="462"/>
      <c r="D24" s="87"/>
      <c r="E24" s="84" t="s">
        <v>317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461" t="s">
        <v>318</v>
      </c>
      <c r="B25" s="462"/>
      <c r="C25" s="462"/>
      <c r="D25" s="85" t="s">
        <v>319</v>
      </c>
      <c r="E25" s="89"/>
      <c r="F25" s="450">
        <v>1816</v>
      </c>
      <c r="G25" s="450"/>
      <c r="H25" s="450"/>
      <c r="I25" s="450" t="s">
        <v>780</v>
      </c>
      <c r="J25" s="450">
        <v>40952</v>
      </c>
      <c r="K25" s="450"/>
      <c r="L25" s="450"/>
      <c r="M25" s="450" t="s">
        <v>780</v>
      </c>
      <c r="N25" s="450" t="s">
        <v>780</v>
      </c>
      <c r="O25" s="451" t="s">
        <v>566</v>
      </c>
      <c r="P25" s="451"/>
      <c r="Q25" s="451"/>
      <c r="R25" s="451"/>
      <c r="S25" s="452"/>
    </row>
    <row r="26" spans="1:19" ht="13.5" customHeight="1" x14ac:dyDescent="0.15">
      <c r="A26" s="461"/>
      <c r="B26" s="462"/>
      <c r="C26" s="462"/>
      <c r="D26" s="87"/>
      <c r="E26" s="84" t="s">
        <v>320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461" t="s">
        <v>321</v>
      </c>
      <c r="B27" s="462"/>
      <c r="C27" s="462"/>
      <c r="D27" s="85" t="s">
        <v>322</v>
      </c>
      <c r="E27" s="89"/>
      <c r="F27" s="450">
        <v>487</v>
      </c>
      <c r="G27" s="450"/>
      <c r="H27" s="450"/>
      <c r="I27" s="450">
        <v>1</v>
      </c>
      <c r="J27" s="450">
        <v>148625</v>
      </c>
      <c r="K27" s="450"/>
      <c r="L27" s="450"/>
      <c r="M27" s="450" t="s">
        <v>590</v>
      </c>
      <c r="N27" s="450" t="s">
        <v>590</v>
      </c>
      <c r="O27" s="451" t="s">
        <v>566</v>
      </c>
      <c r="P27" s="451"/>
      <c r="Q27" s="451"/>
      <c r="R27" s="451"/>
      <c r="S27" s="452"/>
    </row>
    <row r="28" spans="1:19" ht="13.5" customHeight="1" x14ac:dyDescent="0.15">
      <c r="A28" s="461"/>
      <c r="B28" s="462"/>
      <c r="C28" s="462"/>
      <c r="D28" s="87"/>
      <c r="E28" s="84" t="s">
        <v>287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461" t="s">
        <v>323</v>
      </c>
      <c r="B29" s="462"/>
      <c r="C29" s="462"/>
      <c r="D29" s="85" t="s">
        <v>324</v>
      </c>
      <c r="E29" s="89"/>
      <c r="F29" s="450">
        <v>109</v>
      </c>
      <c r="G29" s="450"/>
      <c r="H29" s="450"/>
      <c r="I29" s="450">
        <v>1</v>
      </c>
      <c r="J29" s="450">
        <v>23423</v>
      </c>
      <c r="K29" s="450"/>
      <c r="L29" s="450"/>
      <c r="M29" s="450">
        <v>6</v>
      </c>
      <c r="N29" s="450">
        <v>1</v>
      </c>
      <c r="O29" s="451" t="s">
        <v>650</v>
      </c>
      <c r="P29" s="451"/>
      <c r="Q29" s="451"/>
      <c r="R29" s="451"/>
      <c r="S29" s="452"/>
    </row>
    <row r="30" spans="1:19" ht="13.5" customHeight="1" x14ac:dyDescent="0.15">
      <c r="A30" s="461"/>
      <c r="B30" s="462"/>
      <c r="C30" s="462"/>
      <c r="D30" s="87"/>
      <c r="E30" s="84" t="s">
        <v>297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461" t="s">
        <v>325</v>
      </c>
      <c r="B31" s="462"/>
      <c r="C31" s="462"/>
      <c r="D31" s="85" t="s">
        <v>475</v>
      </c>
      <c r="E31" s="89"/>
      <c r="F31" s="450">
        <v>72</v>
      </c>
      <c r="G31" s="450"/>
      <c r="H31" s="450"/>
      <c r="I31" s="450">
        <v>10</v>
      </c>
      <c r="J31" s="450">
        <v>62101</v>
      </c>
      <c r="K31" s="450"/>
      <c r="L31" s="450"/>
      <c r="M31" s="450" t="s">
        <v>590</v>
      </c>
      <c r="N31" s="450" t="s">
        <v>590</v>
      </c>
      <c r="O31" s="451" t="s">
        <v>566</v>
      </c>
      <c r="P31" s="451"/>
      <c r="Q31" s="451"/>
      <c r="R31" s="451"/>
      <c r="S31" s="452"/>
    </row>
    <row r="32" spans="1:19" ht="13.5" customHeight="1" x14ac:dyDescent="0.15">
      <c r="A32" s="461"/>
      <c r="B32" s="462"/>
      <c r="C32" s="462"/>
      <c r="D32" s="87"/>
      <c r="E32" s="84" t="s">
        <v>799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461" t="s">
        <v>326</v>
      </c>
      <c r="B33" s="462"/>
      <c r="C33" s="462"/>
      <c r="D33" s="85" t="s">
        <v>327</v>
      </c>
      <c r="E33" s="89"/>
      <c r="F33" s="450">
        <v>1477</v>
      </c>
      <c r="G33" s="450"/>
      <c r="H33" s="450"/>
      <c r="I33" s="450">
        <v>3</v>
      </c>
      <c r="J33" s="450">
        <v>114623</v>
      </c>
      <c r="K33" s="450"/>
      <c r="L33" s="450"/>
      <c r="M33" s="450" t="s">
        <v>590</v>
      </c>
      <c r="N33" s="450" t="s">
        <v>590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461"/>
      <c r="B34" s="462"/>
      <c r="C34" s="462"/>
      <c r="D34" s="87"/>
      <c r="E34" s="84" t="s">
        <v>328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461" t="s">
        <v>329</v>
      </c>
      <c r="B35" s="462"/>
      <c r="C35" s="462"/>
      <c r="D35" s="85" t="s">
        <v>330</v>
      </c>
      <c r="E35" s="89"/>
      <c r="F35" s="450">
        <v>1418</v>
      </c>
      <c r="G35" s="450"/>
      <c r="H35" s="450"/>
      <c r="I35" s="450">
        <v>9</v>
      </c>
      <c r="J35" s="450">
        <v>39273</v>
      </c>
      <c r="K35" s="450"/>
      <c r="L35" s="450"/>
      <c r="M35" s="450" t="s">
        <v>590</v>
      </c>
      <c r="N35" s="450" t="s">
        <v>590</v>
      </c>
      <c r="O35" s="451" t="s">
        <v>566</v>
      </c>
      <c r="P35" s="451"/>
      <c r="Q35" s="451"/>
      <c r="R35" s="451"/>
      <c r="S35" s="452"/>
    </row>
    <row r="36" spans="1:19" ht="13.5" customHeight="1" x14ac:dyDescent="0.15">
      <c r="A36" s="461"/>
      <c r="B36" s="462"/>
      <c r="C36" s="462"/>
      <c r="D36" s="87"/>
      <c r="E36" s="84" t="s">
        <v>305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461" t="s">
        <v>331</v>
      </c>
      <c r="B37" s="462"/>
      <c r="C37" s="462"/>
      <c r="D37" s="85" t="s">
        <v>332</v>
      </c>
      <c r="E37" s="89"/>
      <c r="F37" s="450">
        <v>175</v>
      </c>
      <c r="G37" s="450"/>
      <c r="H37" s="450"/>
      <c r="I37" s="450">
        <v>4</v>
      </c>
      <c r="J37" s="450">
        <v>259874</v>
      </c>
      <c r="K37" s="450"/>
      <c r="L37" s="450"/>
      <c r="M37" s="450" t="s">
        <v>590</v>
      </c>
      <c r="N37" s="450" t="s">
        <v>590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461"/>
      <c r="B38" s="462"/>
      <c r="C38" s="462"/>
      <c r="D38" s="87"/>
      <c r="E38" s="84" t="s">
        <v>333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461">
        <v>36856</v>
      </c>
      <c r="B39" s="462"/>
      <c r="C39" s="462"/>
      <c r="D39" s="85" t="s">
        <v>334</v>
      </c>
      <c r="E39" s="89"/>
      <c r="F39" s="450">
        <v>339</v>
      </c>
      <c r="G39" s="450"/>
      <c r="H39" s="450"/>
      <c r="I39" s="450">
        <v>7</v>
      </c>
      <c r="J39" s="450">
        <v>135961</v>
      </c>
      <c r="K39" s="450"/>
      <c r="L39" s="450"/>
      <c r="M39" s="450" t="s">
        <v>590</v>
      </c>
      <c r="N39" s="450">
        <v>2</v>
      </c>
      <c r="O39" s="451" t="s">
        <v>566</v>
      </c>
      <c r="P39" s="451"/>
      <c r="Q39" s="451"/>
      <c r="R39" s="451"/>
      <c r="S39" s="452"/>
    </row>
    <row r="40" spans="1:19" ht="13.5" customHeight="1" x14ac:dyDescent="0.15">
      <c r="A40" s="461"/>
      <c r="B40" s="462"/>
      <c r="C40" s="462"/>
      <c r="D40" s="87"/>
      <c r="E40" s="84" t="s">
        <v>333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461" t="s">
        <v>335</v>
      </c>
      <c r="B41" s="462"/>
      <c r="C41" s="462"/>
      <c r="D41" s="85" t="s">
        <v>336</v>
      </c>
      <c r="E41" s="89"/>
      <c r="F41" s="450">
        <v>2248</v>
      </c>
      <c r="G41" s="450"/>
      <c r="H41" s="450"/>
      <c r="I41" s="450">
        <v>8</v>
      </c>
      <c r="J41" s="450">
        <v>35724</v>
      </c>
      <c r="K41" s="450"/>
      <c r="L41" s="450"/>
      <c r="M41" s="450" t="s">
        <v>590</v>
      </c>
      <c r="N41" s="450" t="s">
        <v>590</v>
      </c>
      <c r="O41" s="451" t="s">
        <v>786</v>
      </c>
      <c r="P41" s="451"/>
      <c r="Q41" s="451"/>
      <c r="R41" s="451"/>
      <c r="S41" s="452"/>
    </row>
    <row r="42" spans="1:19" ht="13.5" customHeight="1" x14ac:dyDescent="0.15">
      <c r="A42" s="461"/>
      <c r="B42" s="462"/>
      <c r="C42" s="462"/>
      <c r="D42" s="87"/>
      <c r="E42" s="84" t="s">
        <v>445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461">
        <v>36876</v>
      </c>
      <c r="B43" s="462"/>
      <c r="C43" s="462"/>
      <c r="D43" s="85" t="s">
        <v>337</v>
      </c>
      <c r="E43" s="89"/>
      <c r="F43" s="450">
        <v>523</v>
      </c>
      <c r="G43" s="450"/>
      <c r="H43" s="450"/>
      <c r="I43" s="450">
        <v>2</v>
      </c>
      <c r="J43" s="450">
        <v>126121</v>
      </c>
      <c r="K43" s="450"/>
      <c r="L43" s="450"/>
      <c r="M43" s="450" t="s">
        <v>381</v>
      </c>
      <c r="N43" s="450" t="s">
        <v>381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461"/>
      <c r="B44" s="462"/>
      <c r="C44" s="462"/>
      <c r="D44" s="87"/>
      <c r="E44" s="84" t="s">
        <v>305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461">
        <v>36880</v>
      </c>
      <c r="B45" s="462"/>
      <c r="C45" s="462"/>
      <c r="D45" s="85" t="s">
        <v>338</v>
      </c>
      <c r="E45" s="89"/>
      <c r="F45" s="450">
        <v>180</v>
      </c>
      <c r="G45" s="450"/>
      <c r="H45" s="450"/>
      <c r="I45" s="450">
        <v>1</v>
      </c>
      <c r="J45" s="450">
        <v>52843</v>
      </c>
      <c r="K45" s="450"/>
      <c r="L45" s="450"/>
      <c r="M45" s="450" t="s">
        <v>590</v>
      </c>
      <c r="N45" s="450" t="s">
        <v>590</v>
      </c>
      <c r="O45" s="451" t="s">
        <v>339</v>
      </c>
      <c r="P45" s="451"/>
      <c r="Q45" s="451"/>
      <c r="R45" s="451"/>
      <c r="S45" s="452"/>
    </row>
    <row r="46" spans="1:19" ht="13.5" customHeight="1" x14ac:dyDescent="0.15">
      <c r="A46" s="461"/>
      <c r="B46" s="462"/>
      <c r="C46" s="462"/>
      <c r="D46" s="87"/>
      <c r="E46" s="84" t="s">
        <v>720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461" t="s">
        <v>340</v>
      </c>
      <c r="B47" s="462"/>
      <c r="C47" s="462"/>
      <c r="D47" s="85" t="s">
        <v>341</v>
      </c>
      <c r="E47" s="89"/>
      <c r="F47" s="450">
        <v>310</v>
      </c>
      <c r="G47" s="450"/>
      <c r="H47" s="450"/>
      <c r="I47" s="450">
        <v>1</v>
      </c>
      <c r="J47" s="450">
        <v>63204</v>
      </c>
      <c r="K47" s="450"/>
      <c r="L47" s="450"/>
      <c r="M47" s="450">
        <v>1</v>
      </c>
      <c r="N47" s="450" t="s">
        <v>699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461"/>
      <c r="B48" s="462"/>
      <c r="C48" s="462"/>
      <c r="D48" s="87"/>
      <c r="E48" s="84" t="s">
        <v>799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461" t="s">
        <v>342</v>
      </c>
      <c r="B49" s="462"/>
      <c r="C49" s="462"/>
      <c r="D49" s="85" t="s">
        <v>343</v>
      </c>
      <c r="E49" s="89"/>
      <c r="F49" s="450">
        <v>462</v>
      </c>
      <c r="G49" s="450"/>
      <c r="H49" s="450"/>
      <c r="I49" s="450">
        <v>3</v>
      </c>
      <c r="J49" s="450">
        <v>56423</v>
      </c>
      <c r="K49" s="450"/>
      <c r="L49" s="450"/>
      <c r="M49" s="450" t="s">
        <v>590</v>
      </c>
      <c r="N49" s="450" t="s">
        <v>590</v>
      </c>
      <c r="O49" s="451" t="s">
        <v>566</v>
      </c>
      <c r="P49" s="451"/>
      <c r="Q49" s="451"/>
      <c r="R49" s="451"/>
      <c r="S49" s="452"/>
    </row>
    <row r="50" spans="1:19" ht="13.5" customHeight="1" x14ac:dyDescent="0.15">
      <c r="A50" s="461"/>
      <c r="B50" s="462"/>
      <c r="C50" s="462"/>
      <c r="D50" s="87"/>
      <c r="E50" s="84" t="s">
        <v>799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461" t="s">
        <v>344</v>
      </c>
      <c r="B51" s="462"/>
      <c r="C51" s="462"/>
      <c r="D51" s="85" t="s">
        <v>345</v>
      </c>
      <c r="E51" s="89"/>
      <c r="F51" s="450" t="s">
        <v>590</v>
      </c>
      <c r="G51" s="450"/>
      <c r="H51" s="450"/>
      <c r="I51" s="450" t="s">
        <v>590</v>
      </c>
      <c r="J51" s="450">
        <v>5693</v>
      </c>
      <c r="K51" s="450"/>
      <c r="L51" s="450"/>
      <c r="M51" s="450">
        <v>3</v>
      </c>
      <c r="N51" s="450">
        <v>1</v>
      </c>
      <c r="O51" s="451" t="s">
        <v>1033</v>
      </c>
      <c r="P51" s="451"/>
      <c r="Q51" s="451"/>
      <c r="R51" s="451"/>
      <c r="S51" s="452"/>
    </row>
    <row r="52" spans="1:19" ht="13.5" customHeight="1" x14ac:dyDescent="0.15">
      <c r="A52" s="461"/>
      <c r="B52" s="462"/>
      <c r="C52" s="462"/>
      <c r="D52" s="87"/>
      <c r="E52" s="84" t="s">
        <v>346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461">
        <v>37193</v>
      </c>
      <c r="B53" s="462"/>
      <c r="C53" s="462"/>
      <c r="D53" s="85" t="s">
        <v>347</v>
      </c>
      <c r="E53" s="89"/>
      <c r="F53" s="450">
        <v>280</v>
      </c>
      <c r="G53" s="450"/>
      <c r="H53" s="450"/>
      <c r="I53" s="450">
        <v>1</v>
      </c>
      <c r="J53" s="450">
        <v>80449</v>
      </c>
      <c r="K53" s="450"/>
      <c r="L53" s="450"/>
      <c r="M53" s="450" t="s">
        <v>590</v>
      </c>
      <c r="N53" s="450">
        <v>1</v>
      </c>
      <c r="O53" s="451" t="s">
        <v>339</v>
      </c>
      <c r="P53" s="451"/>
      <c r="Q53" s="451"/>
      <c r="R53" s="451"/>
      <c r="S53" s="452"/>
    </row>
    <row r="54" spans="1:19" ht="13.5" customHeight="1" x14ac:dyDescent="0.15">
      <c r="A54" s="461"/>
      <c r="B54" s="462"/>
      <c r="C54" s="462"/>
      <c r="D54" s="87"/>
      <c r="E54" s="84" t="s">
        <v>702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461" t="s">
        <v>348</v>
      </c>
      <c r="B55" s="462"/>
      <c r="C55" s="462"/>
      <c r="D55" s="85" t="s">
        <v>349</v>
      </c>
      <c r="E55" s="89"/>
      <c r="F55" s="450">
        <v>1310</v>
      </c>
      <c r="G55" s="450"/>
      <c r="H55" s="450"/>
      <c r="I55" s="450">
        <v>4</v>
      </c>
      <c r="J55" s="450">
        <v>9700</v>
      </c>
      <c r="K55" s="450"/>
      <c r="L55" s="450"/>
      <c r="M55" s="450" t="s">
        <v>699</v>
      </c>
      <c r="N55" s="450" t="s">
        <v>699</v>
      </c>
      <c r="O55" s="451" t="s">
        <v>350</v>
      </c>
      <c r="P55" s="451"/>
      <c r="Q55" s="451"/>
      <c r="R55" s="451"/>
      <c r="S55" s="452"/>
    </row>
    <row r="56" spans="1:19" ht="13.5" customHeight="1" x14ac:dyDescent="0.15">
      <c r="A56" s="461"/>
      <c r="B56" s="462"/>
      <c r="C56" s="462"/>
      <c r="D56" s="87"/>
      <c r="E56" s="84" t="s">
        <v>720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461" t="s">
        <v>351</v>
      </c>
      <c r="B57" s="462"/>
      <c r="C57" s="462"/>
      <c r="D57" s="85" t="s">
        <v>352</v>
      </c>
      <c r="E57" s="89"/>
      <c r="F57" s="450">
        <v>58</v>
      </c>
      <c r="G57" s="450"/>
      <c r="H57" s="450"/>
      <c r="I57" s="450">
        <v>1</v>
      </c>
      <c r="J57" s="450">
        <v>334286</v>
      </c>
      <c r="K57" s="450"/>
      <c r="L57" s="450"/>
      <c r="M57" s="450" t="s">
        <v>699</v>
      </c>
      <c r="N57" s="450" t="s">
        <v>699</v>
      </c>
      <c r="O57" s="451" t="s">
        <v>838</v>
      </c>
      <c r="P57" s="451"/>
      <c r="Q57" s="451"/>
      <c r="R57" s="451"/>
      <c r="S57" s="452"/>
    </row>
    <row r="58" spans="1:19" ht="13.5" customHeight="1" x14ac:dyDescent="0.15">
      <c r="A58" s="461"/>
      <c r="B58" s="462"/>
      <c r="C58" s="462"/>
      <c r="D58" s="87"/>
      <c r="E58" s="84" t="s">
        <v>353</v>
      </c>
      <c r="F58" s="450"/>
      <c r="G58" s="450"/>
      <c r="H58" s="450"/>
      <c r="I58" s="450"/>
      <c r="J58" s="450"/>
      <c r="K58" s="450"/>
      <c r="L58" s="450"/>
      <c r="M58" s="450"/>
      <c r="N58" s="450"/>
      <c r="O58" s="451"/>
      <c r="P58" s="451"/>
      <c r="Q58" s="451"/>
      <c r="R58" s="451"/>
      <c r="S58" s="452"/>
    </row>
    <row r="59" spans="1:19" ht="13.5" customHeight="1" x14ac:dyDescent="0.15">
      <c r="A59" s="461" t="s">
        <v>354</v>
      </c>
      <c r="B59" s="462"/>
      <c r="C59" s="462"/>
      <c r="D59" s="85" t="s">
        <v>355</v>
      </c>
      <c r="E59" s="89"/>
      <c r="F59" s="450" t="s">
        <v>699</v>
      </c>
      <c r="G59" s="450"/>
      <c r="H59" s="450"/>
      <c r="I59" s="450" t="s">
        <v>699</v>
      </c>
      <c r="J59" s="450">
        <v>66422</v>
      </c>
      <c r="K59" s="450"/>
      <c r="L59" s="450"/>
      <c r="M59" s="450" t="s">
        <v>699</v>
      </c>
      <c r="N59" s="450" t="s">
        <v>699</v>
      </c>
      <c r="O59" s="451" t="s">
        <v>264</v>
      </c>
      <c r="P59" s="451"/>
      <c r="Q59" s="451"/>
      <c r="R59" s="451"/>
      <c r="S59" s="452"/>
    </row>
    <row r="60" spans="1:19" ht="13.5" customHeight="1" thickBot="1" x14ac:dyDescent="0.2">
      <c r="A60" s="468"/>
      <c r="B60" s="469"/>
      <c r="C60" s="469"/>
      <c r="D60" s="90"/>
      <c r="E60" s="100" t="s">
        <v>446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1">
    <mergeCell ref="O5:S6"/>
    <mergeCell ref="N5:N6"/>
    <mergeCell ref="D1:E2"/>
    <mergeCell ref="N3:N4"/>
    <mergeCell ref="O3:S4"/>
    <mergeCell ref="O1:S2"/>
    <mergeCell ref="N1:N2"/>
    <mergeCell ref="A1:C2"/>
    <mergeCell ref="J1:L2"/>
    <mergeCell ref="I1:I2"/>
    <mergeCell ref="F1:H2"/>
    <mergeCell ref="M5:M6"/>
    <mergeCell ref="A3:C4"/>
    <mergeCell ref="A5:C6"/>
    <mergeCell ref="F5:H6"/>
    <mergeCell ref="I5:I6"/>
    <mergeCell ref="F3:H4"/>
    <mergeCell ref="I3:I4"/>
    <mergeCell ref="J3:L4"/>
    <mergeCell ref="M3:M4"/>
    <mergeCell ref="M1:M2"/>
    <mergeCell ref="J5:L6"/>
    <mergeCell ref="O9:S10"/>
    <mergeCell ref="A7:C8"/>
    <mergeCell ref="F7:H8"/>
    <mergeCell ref="I11:I12"/>
    <mergeCell ref="J11:L12"/>
    <mergeCell ref="M11:M12"/>
    <mergeCell ref="N11:N12"/>
    <mergeCell ref="O11:S12"/>
    <mergeCell ref="A9:C10"/>
    <mergeCell ref="F9:H10"/>
    <mergeCell ref="I9:I10"/>
    <mergeCell ref="J9:L10"/>
    <mergeCell ref="M9:M10"/>
    <mergeCell ref="N9:N10"/>
    <mergeCell ref="I7:I8"/>
    <mergeCell ref="J7:L8"/>
    <mergeCell ref="M7:M8"/>
    <mergeCell ref="N7:N8"/>
    <mergeCell ref="O7:S8"/>
    <mergeCell ref="O13:S14"/>
    <mergeCell ref="A11:C12"/>
    <mergeCell ref="F11:H12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M13:M14"/>
    <mergeCell ref="N13:N14"/>
    <mergeCell ref="O17:S18"/>
    <mergeCell ref="A15:C16"/>
    <mergeCell ref="F15:H16"/>
    <mergeCell ref="I19:I20"/>
    <mergeCell ref="J19:L20"/>
    <mergeCell ref="M19:M20"/>
    <mergeCell ref="N19:N20"/>
    <mergeCell ref="O19:S20"/>
    <mergeCell ref="A17:C18"/>
    <mergeCell ref="F17:H18"/>
    <mergeCell ref="I17:I18"/>
    <mergeCell ref="J17:L18"/>
    <mergeCell ref="M17:M18"/>
    <mergeCell ref="N17:N18"/>
    <mergeCell ref="O21:S22"/>
    <mergeCell ref="A19:C20"/>
    <mergeCell ref="F19:H20"/>
    <mergeCell ref="I23:I24"/>
    <mergeCell ref="J23:L24"/>
    <mergeCell ref="M23:M24"/>
    <mergeCell ref="N23:N24"/>
    <mergeCell ref="O23:S24"/>
    <mergeCell ref="A21:C22"/>
    <mergeCell ref="F21:H22"/>
    <mergeCell ref="I21:I22"/>
    <mergeCell ref="J21:L22"/>
    <mergeCell ref="M21:M22"/>
    <mergeCell ref="N21:N22"/>
    <mergeCell ref="O25:S26"/>
    <mergeCell ref="A23:C24"/>
    <mergeCell ref="F23:H24"/>
    <mergeCell ref="I27:I28"/>
    <mergeCell ref="J27:L28"/>
    <mergeCell ref="M27:M28"/>
    <mergeCell ref="N27:N28"/>
    <mergeCell ref="O27:S28"/>
    <mergeCell ref="A25:C26"/>
    <mergeCell ref="F25:H26"/>
    <mergeCell ref="I25:I26"/>
    <mergeCell ref="J25:L26"/>
    <mergeCell ref="M25:M26"/>
    <mergeCell ref="N25:N26"/>
    <mergeCell ref="O29:S30"/>
    <mergeCell ref="A27:C28"/>
    <mergeCell ref="F27:H28"/>
    <mergeCell ref="I31:I32"/>
    <mergeCell ref="J31:L32"/>
    <mergeCell ref="M31:M32"/>
    <mergeCell ref="N31:N32"/>
    <mergeCell ref="O31:S32"/>
    <mergeCell ref="A29:C30"/>
    <mergeCell ref="F29:H30"/>
    <mergeCell ref="I29:I30"/>
    <mergeCell ref="J29:L30"/>
    <mergeCell ref="M29:M30"/>
    <mergeCell ref="N29:N30"/>
    <mergeCell ref="M37:M38"/>
    <mergeCell ref="N37:N38"/>
    <mergeCell ref="O33:S34"/>
    <mergeCell ref="O35:S36"/>
    <mergeCell ref="M33:M34"/>
    <mergeCell ref="N33:N34"/>
    <mergeCell ref="O37:S38"/>
    <mergeCell ref="A31:C32"/>
    <mergeCell ref="F31:H32"/>
    <mergeCell ref="I35:I36"/>
    <mergeCell ref="J35:L36"/>
    <mergeCell ref="M35:M36"/>
    <mergeCell ref="N35:N36"/>
    <mergeCell ref="A33:C34"/>
    <mergeCell ref="F33:H34"/>
    <mergeCell ref="I33:I34"/>
    <mergeCell ref="J33:L34"/>
    <mergeCell ref="I45:I46"/>
    <mergeCell ref="J45:L46"/>
    <mergeCell ref="A45:C46"/>
    <mergeCell ref="F45:H46"/>
    <mergeCell ref="A43:C44"/>
    <mergeCell ref="I43:I44"/>
    <mergeCell ref="A35:C36"/>
    <mergeCell ref="F35:H36"/>
    <mergeCell ref="A39:C40"/>
    <mergeCell ref="F39:H40"/>
    <mergeCell ref="I39:I40"/>
    <mergeCell ref="J39:L40"/>
    <mergeCell ref="A37:C38"/>
    <mergeCell ref="F37:H38"/>
    <mergeCell ref="I37:I38"/>
    <mergeCell ref="J37:L38"/>
    <mergeCell ref="O39:S40"/>
    <mergeCell ref="M41:M42"/>
    <mergeCell ref="N41:N42"/>
    <mergeCell ref="O41:S42"/>
    <mergeCell ref="M39:M40"/>
    <mergeCell ref="N39:N40"/>
    <mergeCell ref="A41:C42"/>
    <mergeCell ref="F41:H42"/>
    <mergeCell ref="I41:I42"/>
    <mergeCell ref="J41:L42"/>
    <mergeCell ref="J47:L48"/>
    <mergeCell ref="M49:M50"/>
    <mergeCell ref="O55:S56"/>
    <mergeCell ref="M53:M54"/>
    <mergeCell ref="J43:L44"/>
    <mergeCell ref="O47:S48"/>
    <mergeCell ref="A51:C52"/>
    <mergeCell ref="F51:H52"/>
    <mergeCell ref="I51:I52"/>
    <mergeCell ref="M45:M46"/>
    <mergeCell ref="N45:N46"/>
    <mergeCell ref="A47:C48"/>
    <mergeCell ref="A49:C50"/>
    <mergeCell ref="F49:H50"/>
    <mergeCell ref="N43:N44"/>
    <mergeCell ref="M47:M48"/>
    <mergeCell ref="F47:H48"/>
    <mergeCell ref="I47:I48"/>
    <mergeCell ref="O49:S50"/>
    <mergeCell ref="N47:N48"/>
    <mergeCell ref="O45:S46"/>
    <mergeCell ref="O43:S44"/>
    <mergeCell ref="M43:M44"/>
    <mergeCell ref="F43:H44"/>
    <mergeCell ref="J57:L58"/>
    <mergeCell ref="M57:M58"/>
    <mergeCell ref="J51:L52"/>
    <mergeCell ref="J49:L50"/>
    <mergeCell ref="A59:C60"/>
    <mergeCell ref="F59:H60"/>
    <mergeCell ref="I59:I60"/>
    <mergeCell ref="J59:L60"/>
    <mergeCell ref="A57:C58"/>
    <mergeCell ref="A53:C54"/>
    <mergeCell ref="F53:H54"/>
    <mergeCell ref="I53:I54"/>
    <mergeCell ref="J53:L54"/>
    <mergeCell ref="F57:H58"/>
    <mergeCell ref="I57:I58"/>
    <mergeCell ref="F55:H56"/>
    <mergeCell ref="I55:I56"/>
    <mergeCell ref="J55:L56"/>
    <mergeCell ref="A55:C56"/>
    <mergeCell ref="I49:I50"/>
    <mergeCell ref="M55:M56"/>
    <mergeCell ref="O59:S60"/>
    <mergeCell ref="O57:S58"/>
    <mergeCell ref="N51:N52"/>
    <mergeCell ref="O51:S52"/>
    <mergeCell ref="N49:N50"/>
    <mergeCell ref="M51:M52"/>
    <mergeCell ref="N59:N60"/>
    <mergeCell ref="N53:N54"/>
    <mergeCell ref="N57:N58"/>
    <mergeCell ref="O53:S54"/>
    <mergeCell ref="M59:M60"/>
    <mergeCell ref="N55:N56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79" orientation="portrait" useFirstPageNumber="1" r:id="rId1"/>
  <headerFooter scaleWithDoc="0">
    <oddFooter>&amp;C－&amp;P－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00B0F0"/>
  </sheetPr>
  <dimension ref="A1:S60"/>
  <sheetViews>
    <sheetView view="pageBreakPreview" zoomScaleNormal="100" zoomScaleSheetLayoutView="100" workbookViewId="0">
      <pane xSplit="3" ySplit="2" topLeftCell="D48" activePane="bottomRight" state="frozen"/>
      <selection activeCell="W59" sqref="W59"/>
      <selection pane="topRight" activeCell="W59" sqref="W59"/>
      <selection pane="bottomLeft" activeCell="W59" sqref="W59"/>
      <selection pane="bottomRight" activeCell="F15" sqref="F15:H16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519" t="s">
        <v>452</v>
      </c>
      <c r="B3" s="520"/>
      <c r="C3" s="520"/>
      <c r="D3" s="81" t="s">
        <v>449</v>
      </c>
      <c r="E3" s="89"/>
      <c r="F3" s="450" t="s">
        <v>699</v>
      </c>
      <c r="G3" s="450"/>
      <c r="H3" s="450"/>
      <c r="I3" s="450" t="s">
        <v>699</v>
      </c>
      <c r="J3" s="450">
        <v>166400</v>
      </c>
      <c r="K3" s="450"/>
      <c r="L3" s="450"/>
      <c r="M3" s="450" t="s">
        <v>699</v>
      </c>
      <c r="N3" s="450" t="s">
        <v>699</v>
      </c>
      <c r="O3" s="451" t="s">
        <v>451</v>
      </c>
      <c r="P3" s="451"/>
      <c r="Q3" s="451"/>
      <c r="R3" s="451"/>
      <c r="S3" s="452"/>
    </row>
    <row r="4" spans="1:19" ht="13.5" customHeight="1" x14ac:dyDescent="0.15">
      <c r="A4" s="519"/>
      <c r="B4" s="520"/>
      <c r="C4" s="520"/>
      <c r="D4" s="83"/>
      <c r="E4" s="84" t="s">
        <v>450</v>
      </c>
      <c r="F4" s="450"/>
      <c r="G4" s="450"/>
      <c r="H4" s="450"/>
      <c r="I4" s="450"/>
      <c r="J4" s="450"/>
      <c r="K4" s="450"/>
      <c r="L4" s="450"/>
      <c r="M4" s="450"/>
      <c r="N4" s="450"/>
      <c r="O4" s="451"/>
      <c r="P4" s="451"/>
      <c r="Q4" s="451"/>
      <c r="R4" s="451"/>
      <c r="S4" s="452"/>
    </row>
    <row r="5" spans="1:19" ht="13.5" customHeight="1" x14ac:dyDescent="0.15">
      <c r="A5" s="519" t="s">
        <v>1412</v>
      </c>
      <c r="B5" s="520"/>
      <c r="C5" s="520"/>
      <c r="D5" s="85" t="s">
        <v>356</v>
      </c>
      <c r="E5" s="89"/>
      <c r="F5" s="472">
        <v>1546</v>
      </c>
      <c r="G5" s="472"/>
      <c r="H5" s="472"/>
      <c r="I5" s="472">
        <v>1</v>
      </c>
      <c r="J5" s="450">
        <v>91070</v>
      </c>
      <c r="K5" s="450"/>
      <c r="L5" s="450"/>
      <c r="M5" s="450" t="s">
        <v>699</v>
      </c>
      <c r="N5" s="450" t="s">
        <v>699</v>
      </c>
      <c r="O5" s="451" t="s">
        <v>566</v>
      </c>
      <c r="P5" s="451"/>
      <c r="Q5" s="451"/>
      <c r="R5" s="451"/>
      <c r="S5" s="452"/>
    </row>
    <row r="6" spans="1:19" ht="13.5" customHeight="1" x14ac:dyDescent="0.15">
      <c r="A6" s="519"/>
      <c r="B6" s="520"/>
      <c r="C6" s="520"/>
      <c r="D6" s="87"/>
      <c r="E6" s="84" t="s">
        <v>447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519" t="s">
        <v>453</v>
      </c>
      <c r="B7" s="520"/>
      <c r="C7" s="520"/>
      <c r="D7" s="85" t="s">
        <v>357</v>
      </c>
      <c r="E7" s="89"/>
      <c r="F7" s="450">
        <v>25</v>
      </c>
      <c r="G7" s="450"/>
      <c r="H7" s="450"/>
      <c r="I7" s="450">
        <v>5</v>
      </c>
      <c r="J7" s="450">
        <v>96500</v>
      </c>
      <c r="K7" s="450"/>
      <c r="L7" s="450"/>
      <c r="M7" s="450" t="s">
        <v>699</v>
      </c>
      <c r="N7" s="450" t="s">
        <v>699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519"/>
      <c r="B8" s="520"/>
      <c r="C8" s="520"/>
      <c r="D8" s="87"/>
      <c r="E8" s="84"/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519" t="s">
        <v>454</v>
      </c>
      <c r="B9" s="520"/>
      <c r="C9" s="520"/>
      <c r="D9" s="85" t="s">
        <v>358</v>
      </c>
      <c r="E9" s="89"/>
      <c r="F9" s="450">
        <v>39581</v>
      </c>
      <c r="G9" s="450"/>
      <c r="H9" s="450"/>
      <c r="I9" s="450">
        <v>1</v>
      </c>
      <c r="J9" s="450">
        <v>4393703</v>
      </c>
      <c r="K9" s="450"/>
      <c r="L9" s="450"/>
      <c r="M9" s="450" t="s">
        <v>699</v>
      </c>
      <c r="N9" s="450" t="s">
        <v>210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519"/>
      <c r="B10" s="520"/>
      <c r="C10" s="520"/>
      <c r="D10" s="87"/>
      <c r="E10" s="84" t="s">
        <v>448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519" t="s">
        <v>455</v>
      </c>
      <c r="B11" s="520"/>
      <c r="C11" s="520"/>
      <c r="D11" s="85" t="s">
        <v>359</v>
      </c>
      <c r="E11" s="89"/>
      <c r="F11" s="450">
        <v>234</v>
      </c>
      <c r="G11" s="450"/>
      <c r="H11" s="450"/>
      <c r="I11" s="450">
        <v>2</v>
      </c>
      <c r="J11" s="450">
        <v>67512</v>
      </c>
      <c r="K11" s="450"/>
      <c r="L11" s="450"/>
      <c r="M11" s="450" t="s">
        <v>699</v>
      </c>
      <c r="N11" s="450" t="s">
        <v>699</v>
      </c>
      <c r="O11" s="451" t="s">
        <v>457</v>
      </c>
      <c r="P11" s="451"/>
      <c r="Q11" s="451"/>
      <c r="R11" s="451"/>
      <c r="S11" s="452"/>
    </row>
    <row r="12" spans="1:19" ht="13.5" customHeight="1" x14ac:dyDescent="0.15">
      <c r="A12" s="519"/>
      <c r="B12" s="520"/>
      <c r="C12" s="520"/>
      <c r="D12" s="87"/>
      <c r="E12" s="84" t="s">
        <v>360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519" t="s">
        <v>456</v>
      </c>
      <c r="B13" s="520"/>
      <c r="C13" s="520"/>
      <c r="D13" s="85" t="s">
        <v>361</v>
      </c>
      <c r="E13" s="89"/>
      <c r="F13" s="450">
        <v>297</v>
      </c>
      <c r="G13" s="450"/>
      <c r="H13" s="450"/>
      <c r="I13" s="450">
        <v>4</v>
      </c>
      <c r="J13" s="450">
        <v>32782</v>
      </c>
      <c r="K13" s="450"/>
      <c r="L13" s="450"/>
      <c r="M13" s="450" t="s">
        <v>699</v>
      </c>
      <c r="N13" s="450">
        <v>10</v>
      </c>
      <c r="O13" s="451" t="s">
        <v>458</v>
      </c>
      <c r="P13" s="451"/>
      <c r="Q13" s="451"/>
      <c r="R13" s="451"/>
      <c r="S13" s="452"/>
    </row>
    <row r="14" spans="1:19" ht="13.5" customHeight="1" x14ac:dyDescent="0.15">
      <c r="A14" s="519"/>
      <c r="B14" s="520"/>
      <c r="C14" s="520"/>
      <c r="D14" s="87"/>
      <c r="E14" s="84" t="s">
        <v>362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519" t="s">
        <v>657</v>
      </c>
      <c r="B15" s="520"/>
      <c r="C15" s="520"/>
      <c r="D15" s="85" t="s">
        <v>658</v>
      </c>
      <c r="E15" s="89"/>
      <c r="F15" s="450">
        <v>214</v>
      </c>
      <c r="G15" s="450"/>
      <c r="H15" s="450"/>
      <c r="I15" s="450">
        <v>1</v>
      </c>
      <c r="J15" s="450">
        <v>50966</v>
      </c>
      <c r="K15" s="450"/>
      <c r="L15" s="450"/>
      <c r="M15" s="450" t="s">
        <v>699</v>
      </c>
      <c r="N15" s="450" t="s">
        <v>699</v>
      </c>
      <c r="O15" s="451" t="s">
        <v>566</v>
      </c>
      <c r="P15" s="451"/>
      <c r="Q15" s="451"/>
      <c r="R15" s="451"/>
      <c r="S15" s="452"/>
    </row>
    <row r="16" spans="1:19" ht="13.5" customHeight="1" x14ac:dyDescent="0.15">
      <c r="A16" s="519"/>
      <c r="B16" s="520"/>
      <c r="C16" s="520"/>
      <c r="D16" s="87"/>
      <c r="E16" s="84" t="s">
        <v>659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519" t="s">
        <v>660</v>
      </c>
      <c r="B17" s="520"/>
      <c r="C17" s="520"/>
      <c r="D17" s="85" t="s">
        <v>661</v>
      </c>
      <c r="E17" s="89"/>
      <c r="F17" s="450">
        <v>3902</v>
      </c>
      <c r="G17" s="450"/>
      <c r="H17" s="450"/>
      <c r="I17" s="450">
        <v>1</v>
      </c>
      <c r="J17" s="450">
        <v>851892</v>
      </c>
      <c r="K17" s="450"/>
      <c r="L17" s="450"/>
      <c r="M17" s="450" t="s">
        <v>699</v>
      </c>
      <c r="N17" s="450" t="s">
        <v>699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519"/>
      <c r="B18" s="520"/>
      <c r="C18" s="520"/>
      <c r="D18" s="87"/>
      <c r="E18" s="84" t="s">
        <v>662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519" t="s">
        <v>663</v>
      </c>
      <c r="B19" s="520"/>
      <c r="C19" s="520"/>
      <c r="D19" s="85" t="s">
        <v>664</v>
      </c>
      <c r="E19" s="89"/>
      <c r="F19" s="450">
        <v>867</v>
      </c>
      <c r="G19" s="450"/>
      <c r="H19" s="450"/>
      <c r="I19" s="450">
        <v>2</v>
      </c>
      <c r="J19" s="450">
        <v>262800</v>
      </c>
      <c r="K19" s="450"/>
      <c r="L19" s="450"/>
      <c r="M19" s="450" t="s">
        <v>699</v>
      </c>
      <c r="N19" s="450" t="s">
        <v>699</v>
      </c>
      <c r="O19" s="451" t="s">
        <v>566</v>
      </c>
      <c r="P19" s="451"/>
      <c r="Q19" s="451"/>
      <c r="R19" s="451"/>
      <c r="S19" s="452"/>
    </row>
    <row r="20" spans="1:19" ht="13.5" customHeight="1" x14ac:dyDescent="0.15">
      <c r="A20" s="519"/>
      <c r="B20" s="520"/>
      <c r="C20" s="520"/>
      <c r="D20" s="87"/>
      <c r="E20" s="84" t="s">
        <v>665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1"/>
      <c r="P20" s="451"/>
      <c r="Q20" s="451"/>
      <c r="R20" s="451"/>
      <c r="S20" s="452"/>
    </row>
    <row r="21" spans="1:19" ht="13.5" customHeight="1" x14ac:dyDescent="0.15">
      <c r="A21" s="519" t="s">
        <v>666</v>
      </c>
      <c r="B21" s="520"/>
      <c r="C21" s="520"/>
      <c r="D21" s="85" t="s">
        <v>667</v>
      </c>
      <c r="E21" s="89"/>
      <c r="F21" s="450">
        <v>719</v>
      </c>
      <c r="G21" s="450"/>
      <c r="H21" s="450"/>
      <c r="I21" s="450">
        <v>4</v>
      </c>
      <c r="J21" s="450">
        <v>98880</v>
      </c>
      <c r="K21" s="450"/>
      <c r="L21" s="450"/>
      <c r="M21" s="450" t="s">
        <v>699</v>
      </c>
      <c r="N21" s="450" t="s">
        <v>699</v>
      </c>
      <c r="O21" s="451" t="s">
        <v>668</v>
      </c>
      <c r="P21" s="451"/>
      <c r="Q21" s="451"/>
      <c r="R21" s="451"/>
      <c r="S21" s="452"/>
    </row>
    <row r="22" spans="1:19" ht="13.5" customHeight="1" x14ac:dyDescent="0.15">
      <c r="A22" s="519"/>
      <c r="B22" s="520"/>
      <c r="C22" s="520"/>
      <c r="D22" s="87"/>
      <c r="E22" s="84" t="s">
        <v>659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519" t="s">
        <v>669</v>
      </c>
      <c r="B23" s="520"/>
      <c r="C23" s="520"/>
      <c r="D23" s="85" t="s">
        <v>670</v>
      </c>
      <c r="E23" s="89"/>
      <c r="F23" s="450">
        <v>602</v>
      </c>
      <c r="G23" s="450"/>
      <c r="H23" s="450"/>
      <c r="I23" s="450">
        <v>1</v>
      </c>
      <c r="J23" s="450">
        <v>144861</v>
      </c>
      <c r="K23" s="450"/>
      <c r="L23" s="450"/>
      <c r="M23" s="450" t="s">
        <v>699</v>
      </c>
      <c r="N23" s="450" t="s">
        <v>699</v>
      </c>
      <c r="O23" s="451" t="s">
        <v>566</v>
      </c>
      <c r="P23" s="451"/>
      <c r="Q23" s="451"/>
      <c r="R23" s="451"/>
      <c r="S23" s="452"/>
    </row>
    <row r="24" spans="1:19" ht="13.5" customHeight="1" x14ac:dyDescent="0.15">
      <c r="A24" s="519"/>
      <c r="B24" s="520"/>
      <c r="C24" s="520"/>
      <c r="D24" s="87"/>
      <c r="E24" s="84" t="s">
        <v>671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519" t="s">
        <v>672</v>
      </c>
      <c r="B25" s="520"/>
      <c r="C25" s="520"/>
      <c r="D25" s="85" t="s">
        <v>673</v>
      </c>
      <c r="E25" s="89"/>
      <c r="F25" s="450">
        <v>781</v>
      </c>
      <c r="G25" s="450"/>
      <c r="H25" s="450"/>
      <c r="I25" s="450">
        <v>8</v>
      </c>
      <c r="J25" s="450">
        <v>80865</v>
      </c>
      <c r="K25" s="450"/>
      <c r="L25" s="450"/>
      <c r="M25" s="450" t="s">
        <v>699</v>
      </c>
      <c r="N25" s="450" t="s">
        <v>699</v>
      </c>
      <c r="O25" s="451" t="s">
        <v>674</v>
      </c>
      <c r="P25" s="451"/>
      <c r="Q25" s="451"/>
      <c r="R25" s="451"/>
      <c r="S25" s="452"/>
    </row>
    <row r="26" spans="1:19" ht="13.5" customHeight="1" x14ac:dyDescent="0.15">
      <c r="A26" s="519"/>
      <c r="B26" s="520"/>
      <c r="C26" s="520"/>
      <c r="D26" s="87"/>
      <c r="E26" s="84"/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519" t="s">
        <v>156</v>
      </c>
      <c r="B27" s="520"/>
      <c r="C27" s="520"/>
      <c r="D27" s="521" t="s">
        <v>1212</v>
      </c>
      <c r="E27" s="522"/>
      <c r="F27" s="450">
        <v>518</v>
      </c>
      <c r="G27" s="450"/>
      <c r="H27" s="450"/>
      <c r="I27" s="450">
        <v>3</v>
      </c>
      <c r="J27" s="450">
        <v>71576</v>
      </c>
      <c r="K27" s="450"/>
      <c r="L27" s="450"/>
      <c r="M27" s="450">
        <v>2</v>
      </c>
      <c r="N27" s="450" t="s">
        <v>699</v>
      </c>
      <c r="O27" s="451" t="s">
        <v>674</v>
      </c>
      <c r="P27" s="451"/>
      <c r="Q27" s="451"/>
      <c r="R27" s="451"/>
      <c r="S27" s="452"/>
    </row>
    <row r="28" spans="1:19" ht="13.5" customHeight="1" x14ac:dyDescent="0.15">
      <c r="A28" s="519"/>
      <c r="B28" s="520"/>
      <c r="C28" s="520"/>
      <c r="D28" s="87"/>
      <c r="E28" s="84" t="s">
        <v>1219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519" t="s">
        <v>157</v>
      </c>
      <c r="B29" s="520"/>
      <c r="C29" s="520"/>
      <c r="D29" s="521" t="s">
        <v>1220</v>
      </c>
      <c r="E29" s="522"/>
      <c r="F29" s="450">
        <v>549</v>
      </c>
      <c r="G29" s="450"/>
      <c r="H29" s="450"/>
      <c r="I29" s="450">
        <v>2</v>
      </c>
      <c r="J29" s="450">
        <v>72595</v>
      </c>
      <c r="K29" s="450"/>
      <c r="L29" s="450"/>
      <c r="M29" s="450" t="s">
        <v>699</v>
      </c>
      <c r="N29" s="450">
        <v>1</v>
      </c>
      <c r="O29" s="451" t="s">
        <v>551</v>
      </c>
      <c r="P29" s="451"/>
      <c r="Q29" s="451"/>
      <c r="R29" s="451"/>
      <c r="S29" s="452"/>
    </row>
    <row r="30" spans="1:19" ht="13.5" customHeight="1" x14ac:dyDescent="0.15">
      <c r="A30" s="519"/>
      <c r="B30" s="520"/>
      <c r="C30" s="520"/>
      <c r="D30" s="87"/>
      <c r="E30" s="84" t="s">
        <v>1221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519" t="s">
        <v>158</v>
      </c>
      <c r="B31" s="520"/>
      <c r="C31" s="520"/>
      <c r="D31" s="85" t="s">
        <v>1222</v>
      </c>
      <c r="E31" s="89"/>
      <c r="F31" s="450">
        <v>1069</v>
      </c>
      <c r="G31" s="450"/>
      <c r="H31" s="450"/>
      <c r="I31" s="450">
        <v>1</v>
      </c>
      <c r="J31" s="450">
        <v>49116</v>
      </c>
      <c r="K31" s="450"/>
      <c r="L31" s="450"/>
      <c r="M31" s="450" t="s">
        <v>699</v>
      </c>
      <c r="N31" s="450" t="s">
        <v>699</v>
      </c>
      <c r="O31" s="451" t="s">
        <v>1224</v>
      </c>
      <c r="P31" s="451"/>
      <c r="Q31" s="451"/>
      <c r="R31" s="451"/>
      <c r="S31" s="452"/>
    </row>
    <row r="32" spans="1:19" ht="13.5" customHeight="1" x14ac:dyDescent="0.15">
      <c r="A32" s="519"/>
      <c r="B32" s="520"/>
      <c r="C32" s="520"/>
      <c r="D32" s="87"/>
      <c r="E32" s="84" t="s">
        <v>1223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519" t="s">
        <v>159</v>
      </c>
      <c r="B33" s="520"/>
      <c r="C33" s="520"/>
      <c r="D33" s="85" t="s">
        <v>1225</v>
      </c>
      <c r="E33" s="89"/>
      <c r="F33" s="450">
        <v>656</v>
      </c>
      <c r="G33" s="450"/>
      <c r="H33" s="450"/>
      <c r="I33" s="450">
        <v>2</v>
      </c>
      <c r="J33" s="450">
        <v>60097</v>
      </c>
      <c r="K33" s="450"/>
      <c r="L33" s="450"/>
      <c r="M33" s="450" t="s">
        <v>699</v>
      </c>
      <c r="N33" s="450" t="s">
        <v>699</v>
      </c>
      <c r="O33" s="451" t="s">
        <v>1227</v>
      </c>
      <c r="P33" s="451"/>
      <c r="Q33" s="451"/>
      <c r="R33" s="451"/>
      <c r="S33" s="452"/>
    </row>
    <row r="34" spans="1:19" ht="13.5" customHeight="1" x14ac:dyDescent="0.15">
      <c r="A34" s="519"/>
      <c r="B34" s="520"/>
      <c r="C34" s="520"/>
      <c r="D34" s="87"/>
      <c r="E34" s="84" t="s">
        <v>1226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519" t="s">
        <v>1228</v>
      </c>
      <c r="B35" s="520"/>
      <c r="C35" s="520"/>
      <c r="D35" s="85" t="s">
        <v>1229</v>
      </c>
      <c r="E35" s="89"/>
      <c r="F35" s="450">
        <v>460</v>
      </c>
      <c r="G35" s="450"/>
      <c r="H35" s="450"/>
      <c r="I35" s="450" t="s">
        <v>699</v>
      </c>
      <c r="J35" s="450">
        <v>279774</v>
      </c>
      <c r="K35" s="450"/>
      <c r="L35" s="450"/>
      <c r="M35" s="450" t="s">
        <v>699</v>
      </c>
      <c r="N35" s="450" t="s">
        <v>699</v>
      </c>
      <c r="O35" s="451" t="s">
        <v>566</v>
      </c>
      <c r="P35" s="451"/>
      <c r="Q35" s="451"/>
      <c r="R35" s="451"/>
      <c r="S35" s="452"/>
    </row>
    <row r="36" spans="1:19" ht="13.5" customHeight="1" x14ac:dyDescent="0.15">
      <c r="A36" s="519"/>
      <c r="B36" s="520"/>
      <c r="C36" s="520"/>
      <c r="D36" s="87"/>
      <c r="E36" s="84" t="s">
        <v>1230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519" t="s">
        <v>160</v>
      </c>
      <c r="B37" s="520"/>
      <c r="C37" s="520"/>
      <c r="D37" s="85" t="s">
        <v>1180</v>
      </c>
      <c r="E37" s="89"/>
      <c r="F37" s="450">
        <v>396</v>
      </c>
      <c r="G37" s="450"/>
      <c r="H37" s="450"/>
      <c r="I37" s="450">
        <v>4</v>
      </c>
      <c r="J37" s="450">
        <v>73338</v>
      </c>
      <c r="K37" s="450"/>
      <c r="L37" s="450"/>
      <c r="M37" s="450">
        <v>1</v>
      </c>
      <c r="N37" s="450">
        <v>0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519"/>
      <c r="B38" s="520"/>
      <c r="C38" s="520"/>
      <c r="D38" s="87"/>
      <c r="E38" s="84" t="s">
        <v>1181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519" t="s">
        <v>161</v>
      </c>
      <c r="B39" s="520"/>
      <c r="C39" s="520"/>
      <c r="D39" s="85" t="s">
        <v>1182</v>
      </c>
      <c r="E39" s="89"/>
      <c r="F39" s="450">
        <v>107</v>
      </c>
      <c r="G39" s="450"/>
      <c r="H39" s="450"/>
      <c r="I39" s="450">
        <v>3</v>
      </c>
      <c r="J39" s="450">
        <v>52291</v>
      </c>
      <c r="K39" s="450"/>
      <c r="L39" s="450"/>
      <c r="M39" s="450" t="s">
        <v>699</v>
      </c>
      <c r="N39" s="450" t="s">
        <v>699</v>
      </c>
      <c r="O39" s="451" t="s">
        <v>1183</v>
      </c>
      <c r="P39" s="451"/>
      <c r="Q39" s="451"/>
      <c r="R39" s="451"/>
      <c r="S39" s="452"/>
    </row>
    <row r="40" spans="1:19" ht="13.5" customHeight="1" x14ac:dyDescent="0.15">
      <c r="A40" s="519"/>
      <c r="B40" s="520"/>
      <c r="C40" s="520"/>
      <c r="D40" s="87"/>
      <c r="E40" s="84" t="s">
        <v>1181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519" t="s">
        <v>162</v>
      </c>
      <c r="B41" s="520"/>
      <c r="C41" s="520"/>
      <c r="D41" s="85" t="s">
        <v>1184</v>
      </c>
      <c r="E41" s="89"/>
      <c r="F41" s="450">
        <v>1200</v>
      </c>
      <c r="G41" s="450"/>
      <c r="H41" s="450"/>
      <c r="I41" s="450" t="s">
        <v>501</v>
      </c>
      <c r="J41" s="450">
        <v>0</v>
      </c>
      <c r="K41" s="450"/>
      <c r="L41" s="450"/>
      <c r="M41" s="450" t="s">
        <v>699</v>
      </c>
      <c r="N41" s="450" t="s">
        <v>699</v>
      </c>
      <c r="O41" s="451" t="s">
        <v>550</v>
      </c>
      <c r="P41" s="451"/>
      <c r="Q41" s="451"/>
      <c r="R41" s="451"/>
      <c r="S41" s="452"/>
    </row>
    <row r="42" spans="1:19" ht="13.5" customHeight="1" x14ac:dyDescent="0.15">
      <c r="A42" s="519"/>
      <c r="B42" s="520"/>
      <c r="C42" s="520"/>
      <c r="D42" s="87"/>
      <c r="E42" s="84"/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519" t="s">
        <v>163</v>
      </c>
      <c r="B43" s="520"/>
      <c r="C43" s="520"/>
      <c r="D43" s="85" t="s">
        <v>1185</v>
      </c>
      <c r="E43" s="89"/>
      <c r="F43" s="450">
        <v>162</v>
      </c>
      <c r="G43" s="450"/>
      <c r="H43" s="450"/>
      <c r="I43" s="450">
        <v>0</v>
      </c>
      <c r="J43" s="450">
        <v>88326</v>
      </c>
      <c r="K43" s="450"/>
      <c r="L43" s="450"/>
      <c r="M43" s="450" t="s">
        <v>699</v>
      </c>
      <c r="N43" s="450">
        <v>1</v>
      </c>
      <c r="O43" s="451" t="s">
        <v>1186</v>
      </c>
      <c r="P43" s="451"/>
      <c r="Q43" s="451"/>
      <c r="R43" s="451"/>
      <c r="S43" s="452"/>
    </row>
    <row r="44" spans="1:19" ht="13.5" customHeight="1" x14ac:dyDescent="0.15">
      <c r="A44" s="519"/>
      <c r="B44" s="520"/>
      <c r="C44" s="520"/>
      <c r="D44" s="87"/>
      <c r="E44" s="84" t="s">
        <v>1223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519" t="s">
        <v>164</v>
      </c>
      <c r="B45" s="520"/>
      <c r="C45" s="520"/>
      <c r="D45" s="85" t="s">
        <v>1187</v>
      </c>
      <c r="E45" s="89"/>
      <c r="F45" s="450">
        <v>9</v>
      </c>
      <c r="G45" s="450"/>
      <c r="H45" s="450"/>
      <c r="I45" s="450">
        <v>1</v>
      </c>
      <c r="J45" s="450">
        <v>1058</v>
      </c>
      <c r="K45" s="450"/>
      <c r="L45" s="450"/>
      <c r="M45" s="450" t="s">
        <v>699</v>
      </c>
      <c r="N45" s="450">
        <v>30</v>
      </c>
      <c r="O45" s="451" t="s">
        <v>552</v>
      </c>
      <c r="P45" s="451"/>
      <c r="Q45" s="451"/>
      <c r="R45" s="451"/>
      <c r="S45" s="452"/>
    </row>
    <row r="46" spans="1:19" ht="13.5" customHeight="1" x14ac:dyDescent="0.15">
      <c r="A46" s="519"/>
      <c r="B46" s="520"/>
      <c r="C46" s="520"/>
      <c r="D46" s="87"/>
      <c r="E46" s="84" t="s">
        <v>1188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519" t="s">
        <v>1189</v>
      </c>
      <c r="B47" s="520"/>
      <c r="C47" s="520"/>
      <c r="D47" s="85" t="s">
        <v>1190</v>
      </c>
      <c r="E47" s="89"/>
      <c r="F47" s="450">
        <v>189</v>
      </c>
      <c r="G47" s="450"/>
      <c r="H47" s="450"/>
      <c r="I47" s="450">
        <v>1</v>
      </c>
      <c r="J47" s="450">
        <v>51377</v>
      </c>
      <c r="K47" s="450"/>
      <c r="L47" s="450"/>
      <c r="M47" s="450" t="s">
        <v>699</v>
      </c>
      <c r="N47" s="450" t="s">
        <v>699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519"/>
      <c r="B48" s="520"/>
      <c r="C48" s="520"/>
      <c r="D48" s="87"/>
      <c r="E48" s="84" t="s">
        <v>1181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519" t="s">
        <v>165</v>
      </c>
      <c r="B49" s="520"/>
      <c r="C49" s="520"/>
      <c r="D49" s="85" t="s">
        <v>936</v>
      </c>
      <c r="E49" s="89"/>
      <c r="F49" s="450">
        <v>273</v>
      </c>
      <c r="G49" s="450"/>
      <c r="H49" s="450"/>
      <c r="I49" s="450">
        <v>3</v>
      </c>
      <c r="J49" s="450">
        <v>60482</v>
      </c>
      <c r="K49" s="450"/>
      <c r="L49" s="450"/>
      <c r="M49" s="450" t="s">
        <v>699</v>
      </c>
      <c r="N49" s="450" t="s">
        <v>699</v>
      </c>
      <c r="O49" s="451" t="s">
        <v>566</v>
      </c>
      <c r="P49" s="451"/>
      <c r="Q49" s="451"/>
      <c r="R49" s="451"/>
      <c r="S49" s="452"/>
    </row>
    <row r="50" spans="1:19" ht="13.5" customHeight="1" x14ac:dyDescent="0.15">
      <c r="A50" s="519"/>
      <c r="B50" s="520"/>
      <c r="C50" s="520"/>
      <c r="D50" s="87"/>
      <c r="E50" s="84" t="s">
        <v>1223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519" t="s">
        <v>166</v>
      </c>
      <c r="B51" s="520"/>
      <c r="C51" s="520"/>
      <c r="D51" s="85" t="s">
        <v>937</v>
      </c>
      <c r="E51" s="89"/>
      <c r="F51" s="450">
        <v>382</v>
      </c>
      <c r="G51" s="450"/>
      <c r="H51" s="450"/>
      <c r="I51" s="450">
        <v>1</v>
      </c>
      <c r="J51" s="450">
        <v>52458</v>
      </c>
      <c r="K51" s="450"/>
      <c r="L51" s="450"/>
      <c r="M51" s="450" t="s">
        <v>699</v>
      </c>
      <c r="N51" s="450" t="s">
        <v>699</v>
      </c>
      <c r="O51" s="451" t="s">
        <v>938</v>
      </c>
      <c r="P51" s="451"/>
      <c r="Q51" s="451"/>
      <c r="R51" s="451"/>
      <c r="S51" s="452"/>
    </row>
    <row r="52" spans="1:19" ht="13.5" customHeight="1" x14ac:dyDescent="0.15">
      <c r="A52" s="519"/>
      <c r="B52" s="520"/>
      <c r="C52" s="520"/>
      <c r="D52" s="87"/>
      <c r="E52" s="84" t="s">
        <v>1181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519" t="s">
        <v>167</v>
      </c>
      <c r="B53" s="520"/>
      <c r="C53" s="520"/>
      <c r="D53" s="85" t="s">
        <v>943</v>
      </c>
      <c r="E53" s="89"/>
      <c r="F53" s="450">
        <v>657</v>
      </c>
      <c r="G53" s="450"/>
      <c r="H53" s="450"/>
      <c r="I53" s="450">
        <v>2</v>
      </c>
      <c r="J53" s="450">
        <v>64758</v>
      </c>
      <c r="K53" s="450"/>
      <c r="L53" s="450"/>
      <c r="M53" s="450" t="s">
        <v>699</v>
      </c>
      <c r="N53" s="450" t="s">
        <v>699</v>
      </c>
      <c r="O53" s="451" t="s">
        <v>566</v>
      </c>
      <c r="P53" s="451"/>
      <c r="Q53" s="451"/>
      <c r="R53" s="451"/>
      <c r="S53" s="452"/>
    </row>
    <row r="54" spans="1:19" ht="13.5" customHeight="1" x14ac:dyDescent="0.15">
      <c r="A54" s="519"/>
      <c r="B54" s="520"/>
      <c r="C54" s="520"/>
      <c r="D54" s="87"/>
      <c r="E54" s="84" t="s">
        <v>1223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519" t="s">
        <v>168</v>
      </c>
      <c r="B55" s="520"/>
      <c r="C55" s="520"/>
      <c r="D55" s="85" t="s">
        <v>940</v>
      </c>
      <c r="E55" s="89"/>
      <c r="F55" s="450" t="s">
        <v>699</v>
      </c>
      <c r="G55" s="450"/>
      <c r="H55" s="450"/>
      <c r="I55" s="450">
        <v>1</v>
      </c>
      <c r="J55" s="450">
        <v>60000</v>
      </c>
      <c r="K55" s="450"/>
      <c r="L55" s="450"/>
      <c r="M55" s="450" t="s">
        <v>699</v>
      </c>
      <c r="N55" s="450" t="s">
        <v>699</v>
      </c>
      <c r="O55" s="451" t="s">
        <v>1224</v>
      </c>
      <c r="P55" s="451"/>
      <c r="Q55" s="451"/>
      <c r="R55" s="451"/>
      <c r="S55" s="452"/>
    </row>
    <row r="56" spans="1:19" ht="13.5" customHeight="1" x14ac:dyDescent="0.15">
      <c r="A56" s="519"/>
      <c r="B56" s="520"/>
      <c r="C56" s="520"/>
      <c r="D56" s="87"/>
      <c r="E56" s="84" t="s">
        <v>1223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519" t="s">
        <v>169</v>
      </c>
      <c r="B57" s="520"/>
      <c r="C57" s="520"/>
      <c r="D57" s="85" t="s">
        <v>939</v>
      </c>
      <c r="E57" s="89"/>
      <c r="F57" s="450">
        <v>4209</v>
      </c>
      <c r="G57" s="450"/>
      <c r="H57" s="450"/>
      <c r="I57" s="450">
        <v>2</v>
      </c>
      <c r="J57" s="450">
        <v>167543</v>
      </c>
      <c r="K57" s="450"/>
      <c r="L57" s="450"/>
      <c r="M57" s="450" t="s">
        <v>699</v>
      </c>
      <c r="N57" s="450" t="s">
        <v>699</v>
      </c>
      <c r="O57" s="523" t="s">
        <v>838</v>
      </c>
      <c r="P57" s="524"/>
      <c r="Q57" s="524"/>
      <c r="R57" s="524"/>
      <c r="S57" s="525"/>
    </row>
    <row r="58" spans="1:19" ht="13.5" customHeight="1" x14ac:dyDescent="0.15">
      <c r="A58" s="519"/>
      <c r="B58" s="520"/>
      <c r="C58" s="520"/>
      <c r="D58" s="87"/>
      <c r="E58" s="84" t="s">
        <v>1223</v>
      </c>
      <c r="F58" s="450"/>
      <c r="G58" s="450"/>
      <c r="H58" s="450"/>
      <c r="I58" s="450"/>
      <c r="J58" s="450"/>
      <c r="K58" s="450"/>
      <c r="L58" s="450"/>
      <c r="M58" s="450"/>
      <c r="N58" s="450"/>
      <c r="O58" s="526"/>
      <c r="P58" s="527"/>
      <c r="Q58" s="527"/>
      <c r="R58" s="527"/>
      <c r="S58" s="528"/>
    </row>
    <row r="59" spans="1:19" ht="13.5" customHeight="1" x14ac:dyDescent="0.15">
      <c r="A59" s="519" t="s">
        <v>941</v>
      </c>
      <c r="B59" s="520"/>
      <c r="C59" s="520"/>
      <c r="D59" s="85" t="s">
        <v>942</v>
      </c>
      <c r="E59" s="89"/>
      <c r="F59" s="450">
        <v>136</v>
      </c>
      <c r="G59" s="450"/>
      <c r="H59" s="450"/>
      <c r="I59" s="450">
        <v>1</v>
      </c>
      <c r="J59" s="450">
        <v>64191</v>
      </c>
      <c r="K59" s="450"/>
      <c r="L59" s="450"/>
      <c r="M59" s="450" t="s">
        <v>699</v>
      </c>
      <c r="N59" s="450" t="s">
        <v>699</v>
      </c>
      <c r="O59" s="451" t="s">
        <v>566</v>
      </c>
      <c r="P59" s="451"/>
      <c r="Q59" s="451"/>
      <c r="R59" s="451"/>
      <c r="S59" s="452"/>
    </row>
    <row r="60" spans="1:19" ht="13.5" customHeight="1" thickBot="1" x14ac:dyDescent="0.2">
      <c r="A60" s="529"/>
      <c r="B60" s="530"/>
      <c r="C60" s="530"/>
      <c r="D60" s="90"/>
      <c r="E60" s="91" t="s">
        <v>944</v>
      </c>
      <c r="F60" s="465"/>
      <c r="G60" s="465"/>
      <c r="H60" s="465"/>
      <c r="I60" s="465"/>
      <c r="J60" s="465"/>
      <c r="K60" s="465"/>
      <c r="L60" s="465"/>
      <c r="M60" s="465"/>
      <c r="N60" s="465"/>
      <c r="O60" s="466"/>
      <c r="P60" s="466"/>
      <c r="Q60" s="466"/>
      <c r="R60" s="466"/>
      <c r="S60" s="467"/>
    </row>
  </sheetData>
  <mergeCells count="213">
    <mergeCell ref="O53:S54"/>
    <mergeCell ref="M55:M56"/>
    <mergeCell ref="F31:H32"/>
    <mergeCell ref="M43:M44"/>
    <mergeCell ref="M39:M40"/>
    <mergeCell ref="J47:L48"/>
    <mergeCell ref="J51:L52"/>
    <mergeCell ref="N51:N52"/>
    <mergeCell ref="M49:M50"/>
    <mergeCell ref="N49:N50"/>
    <mergeCell ref="N55:N56"/>
    <mergeCell ref="O55:S56"/>
    <mergeCell ref="O39:S40"/>
    <mergeCell ref="I43:I44"/>
    <mergeCell ref="J43:L44"/>
    <mergeCell ref="F35:H36"/>
    <mergeCell ref="M35:M36"/>
    <mergeCell ref="N35:N36"/>
    <mergeCell ref="N33:N34"/>
    <mergeCell ref="O33:S34"/>
    <mergeCell ref="O35:S36"/>
    <mergeCell ref="N31:N32"/>
    <mergeCell ref="O41:S42"/>
    <mergeCell ref="N39:N40"/>
    <mergeCell ref="M57:M58"/>
    <mergeCell ref="O59:S60"/>
    <mergeCell ref="N57:N58"/>
    <mergeCell ref="O57:S58"/>
    <mergeCell ref="N59:N60"/>
    <mergeCell ref="M59:M60"/>
    <mergeCell ref="A53:C54"/>
    <mergeCell ref="F53:H54"/>
    <mergeCell ref="I53:I54"/>
    <mergeCell ref="J53:L54"/>
    <mergeCell ref="A55:C56"/>
    <mergeCell ref="F55:H56"/>
    <mergeCell ref="I55:I56"/>
    <mergeCell ref="J55:L56"/>
    <mergeCell ref="A59:C60"/>
    <mergeCell ref="F59:H60"/>
    <mergeCell ref="I59:I60"/>
    <mergeCell ref="J59:L60"/>
    <mergeCell ref="A57:C58"/>
    <mergeCell ref="F57:H58"/>
    <mergeCell ref="I57:I58"/>
    <mergeCell ref="J57:L58"/>
    <mergeCell ref="M53:M54"/>
    <mergeCell ref="N53:N54"/>
    <mergeCell ref="A51:C52"/>
    <mergeCell ref="A47:C48"/>
    <mergeCell ref="A49:C50"/>
    <mergeCell ref="F49:H50"/>
    <mergeCell ref="I49:I50"/>
    <mergeCell ref="F51:H52"/>
    <mergeCell ref="O43:S44"/>
    <mergeCell ref="M45:M46"/>
    <mergeCell ref="N45:N46"/>
    <mergeCell ref="O45:S46"/>
    <mergeCell ref="I45:I46"/>
    <mergeCell ref="J45:L46"/>
    <mergeCell ref="I51:I52"/>
    <mergeCell ref="F47:H48"/>
    <mergeCell ref="I47:I48"/>
    <mergeCell ref="J49:L50"/>
    <mergeCell ref="O51:S52"/>
    <mergeCell ref="N47:N48"/>
    <mergeCell ref="O47:S48"/>
    <mergeCell ref="M47:M48"/>
    <mergeCell ref="O49:S50"/>
    <mergeCell ref="M51:M52"/>
    <mergeCell ref="A43:C44"/>
    <mergeCell ref="F43:H44"/>
    <mergeCell ref="O37:S38"/>
    <mergeCell ref="N41:N42"/>
    <mergeCell ref="A39:C40"/>
    <mergeCell ref="F39:H40"/>
    <mergeCell ref="A41:C42"/>
    <mergeCell ref="F41:H42"/>
    <mergeCell ref="I41:I42"/>
    <mergeCell ref="J41:L42"/>
    <mergeCell ref="M41:M42"/>
    <mergeCell ref="A37:C38"/>
    <mergeCell ref="F37:H38"/>
    <mergeCell ref="I37:I38"/>
    <mergeCell ref="J37:L38"/>
    <mergeCell ref="M37:M38"/>
    <mergeCell ref="I35:I36"/>
    <mergeCell ref="J35:L36"/>
    <mergeCell ref="A31:C32"/>
    <mergeCell ref="J31:L32"/>
    <mergeCell ref="A35:C36"/>
    <mergeCell ref="A45:C46"/>
    <mergeCell ref="F45:H46"/>
    <mergeCell ref="N43:N44"/>
    <mergeCell ref="J39:L40"/>
    <mergeCell ref="I39:I40"/>
    <mergeCell ref="N37:N38"/>
    <mergeCell ref="O31:S32"/>
    <mergeCell ref="I33:I34"/>
    <mergeCell ref="J33:L34"/>
    <mergeCell ref="M33:M34"/>
    <mergeCell ref="O27:S28"/>
    <mergeCell ref="A29:C30"/>
    <mergeCell ref="F29:H30"/>
    <mergeCell ref="I29:I30"/>
    <mergeCell ref="J29:L30"/>
    <mergeCell ref="M29:M30"/>
    <mergeCell ref="N29:N30"/>
    <mergeCell ref="O29:S30"/>
    <mergeCell ref="D29:E29"/>
    <mergeCell ref="A27:C28"/>
    <mergeCell ref="J27:L28"/>
    <mergeCell ref="M31:M32"/>
    <mergeCell ref="I31:I32"/>
    <mergeCell ref="A33:C34"/>
    <mergeCell ref="F33:H34"/>
    <mergeCell ref="O23:S24"/>
    <mergeCell ref="A25:C26"/>
    <mergeCell ref="F25:H26"/>
    <mergeCell ref="I25:I26"/>
    <mergeCell ref="J25:L26"/>
    <mergeCell ref="M25:M26"/>
    <mergeCell ref="N25:N26"/>
    <mergeCell ref="O25:S26"/>
    <mergeCell ref="N27:N28"/>
    <mergeCell ref="I27:I28"/>
    <mergeCell ref="A23:C24"/>
    <mergeCell ref="F23:H24"/>
    <mergeCell ref="I23:I24"/>
    <mergeCell ref="J23:L24"/>
    <mergeCell ref="M23:M24"/>
    <mergeCell ref="N23:N24"/>
    <mergeCell ref="F27:H28"/>
    <mergeCell ref="D27:E27"/>
    <mergeCell ref="M27:M28"/>
    <mergeCell ref="A21:C22"/>
    <mergeCell ref="F21:H22"/>
    <mergeCell ref="I21:I22"/>
    <mergeCell ref="J21:L22"/>
    <mergeCell ref="M21:M22"/>
    <mergeCell ref="O21:S22"/>
    <mergeCell ref="M19:M20"/>
    <mergeCell ref="N19:N20"/>
    <mergeCell ref="I19:I20"/>
    <mergeCell ref="N21:N22"/>
    <mergeCell ref="M15:M16"/>
    <mergeCell ref="N15:N16"/>
    <mergeCell ref="A19:C20"/>
    <mergeCell ref="F19:H20"/>
    <mergeCell ref="F11:H12"/>
    <mergeCell ref="A15:C16"/>
    <mergeCell ref="F15:H16"/>
    <mergeCell ref="J19:L20"/>
    <mergeCell ref="O15:S16"/>
    <mergeCell ref="A17:C18"/>
    <mergeCell ref="F17:H18"/>
    <mergeCell ref="I17:I18"/>
    <mergeCell ref="J17:L18"/>
    <mergeCell ref="M17:M18"/>
    <mergeCell ref="N17:N18"/>
    <mergeCell ref="O17:S18"/>
    <mergeCell ref="I15:I16"/>
    <mergeCell ref="J15:L16"/>
    <mergeCell ref="O19:S20"/>
    <mergeCell ref="O11:S12"/>
    <mergeCell ref="A13:C14"/>
    <mergeCell ref="F13:H14"/>
    <mergeCell ref="I13:I14"/>
    <mergeCell ref="J13:L14"/>
    <mergeCell ref="M13:M14"/>
    <mergeCell ref="N13:N14"/>
    <mergeCell ref="O13:S14"/>
    <mergeCell ref="N11:N12"/>
    <mergeCell ref="I11:I12"/>
    <mergeCell ref="A11:C12"/>
    <mergeCell ref="M11:M12"/>
    <mergeCell ref="J11:L12"/>
    <mergeCell ref="I1:I2"/>
    <mergeCell ref="F1:H2"/>
    <mergeCell ref="A1:C2"/>
    <mergeCell ref="A3:C4"/>
    <mergeCell ref="N5:N6"/>
    <mergeCell ref="N7:N8"/>
    <mergeCell ref="A9:C10"/>
    <mergeCell ref="F9:H10"/>
    <mergeCell ref="I9:I10"/>
    <mergeCell ref="J9:L10"/>
    <mergeCell ref="M9:M10"/>
    <mergeCell ref="N9:N10"/>
    <mergeCell ref="A7:C8"/>
    <mergeCell ref="M1:M2"/>
    <mergeCell ref="N3:N4"/>
    <mergeCell ref="O3:S4"/>
    <mergeCell ref="O1:S2"/>
    <mergeCell ref="N1:N2"/>
    <mergeCell ref="D1:E2"/>
    <mergeCell ref="J3:L4"/>
    <mergeCell ref="M3:M4"/>
    <mergeCell ref="F3:H4"/>
    <mergeCell ref="I3:I4"/>
    <mergeCell ref="J1:L2"/>
    <mergeCell ref="O9:S10"/>
    <mergeCell ref="O5:S6"/>
    <mergeCell ref="O7:S8"/>
    <mergeCell ref="A5:C6"/>
    <mergeCell ref="F5:H6"/>
    <mergeCell ref="I5:I6"/>
    <mergeCell ref="J5:L6"/>
    <mergeCell ref="M7:M8"/>
    <mergeCell ref="F7:H8"/>
    <mergeCell ref="I7:I8"/>
    <mergeCell ref="J7:L8"/>
    <mergeCell ref="M5:M6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80" orientation="portrait" useFirstPageNumber="1" r:id="rId1"/>
  <headerFooter scaleWithDoc="0">
    <oddFooter>&amp;C－&amp;P－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00B0F0"/>
  </sheetPr>
  <dimension ref="A1:S60"/>
  <sheetViews>
    <sheetView view="pageBreakPreview" zoomScale="115" zoomScaleNormal="100" zoomScaleSheetLayoutView="115" workbookViewId="0">
      <pane xSplit="3" ySplit="2" topLeftCell="D57" activePane="bottomRight" state="frozen"/>
      <selection activeCell="W59" sqref="W59"/>
      <selection pane="topRight" activeCell="W59" sqref="W59"/>
      <selection pane="bottomLeft" activeCell="W59" sqref="W59"/>
      <selection pane="bottomRight" activeCell="O29" sqref="O29:S30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519" t="s">
        <v>170</v>
      </c>
      <c r="B3" s="520"/>
      <c r="C3" s="520"/>
      <c r="D3" s="81" t="s">
        <v>945</v>
      </c>
      <c r="E3" s="89"/>
      <c r="F3" s="450" t="s">
        <v>699</v>
      </c>
      <c r="G3" s="450"/>
      <c r="H3" s="450"/>
      <c r="I3" s="556" t="s">
        <v>504</v>
      </c>
      <c r="J3" s="450">
        <v>62731</v>
      </c>
      <c r="K3" s="450"/>
      <c r="L3" s="450"/>
      <c r="M3" s="450" t="s">
        <v>699</v>
      </c>
      <c r="N3" s="450" t="s">
        <v>699</v>
      </c>
      <c r="O3" s="451" t="s">
        <v>566</v>
      </c>
      <c r="P3" s="451"/>
      <c r="Q3" s="451"/>
      <c r="R3" s="451"/>
      <c r="S3" s="452"/>
    </row>
    <row r="4" spans="1:19" ht="13.5" customHeight="1" x14ac:dyDescent="0.15">
      <c r="A4" s="554"/>
      <c r="B4" s="555"/>
      <c r="C4" s="555"/>
      <c r="D4" s="101"/>
      <c r="E4" s="102"/>
      <c r="F4" s="470"/>
      <c r="G4" s="470"/>
      <c r="H4" s="470"/>
      <c r="I4" s="557"/>
      <c r="J4" s="470"/>
      <c r="K4" s="470"/>
      <c r="L4" s="470"/>
      <c r="M4" s="470"/>
      <c r="N4" s="470"/>
      <c r="O4" s="552"/>
      <c r="P4" s="552"/>
      <c r="Q4" s="552"/>
      <c r="R4" s="552"/>
      <c r="S4" s="553"/>
    </row>
    <row r="5" spans="1:19" ht="13.5" customHeight="1" x14ac:dyDescent="0.15">
      <c r="A5" s="519" t="s">
        <v>175</v>
      </c>
      <c r="B5" s="520"/>
      <c r="C5" s="520"/>
      <c r="D5" s="81" t="s">
        <v>268</v>
      </c>
      <c r="E5" s="89"/>
      <c r="F5" s="450">
        <v>275</v>
      </c>
      <c r="G5" s="450"/>
      <c r="H5" s="450"/>
      <c r="I5" s="450">
        <v>2</v>
      </c>
      <c r="J5" s="450">
        <v>53147</v>
      </c>
      <c r="K5" s="450"/>
      <c r="L5" s="450"/>
      <c r="M5" s="450">
        <v>1</v>
      </c>
      <c r="N5" s="450" t="s">
        <v>610</v>
      </c>
      <c r="O5" s="451" t="s">
        <v>504</v>
      </c>
      <c r="P5" s="451"/>
      <c r="Q5" s="451"/>
      <c r="R5" s="451"/>
      <c r="S5" s="452"/>
    </row>
    <row r="6" spans="1:19" ht="13.5" customHeight="1" x14ac:dyDescent="0.15">
      <c r="A6" s="519"/>
      <c r="B6" s="520"/>
      <c r="C6" s="520"/>
      <c r="D6" s="83"/>
      <c r="E6" s="84" t="s">
        <v>583</v>
      </c>
      <c r="F6" s="450"/>
      <c r="G6" s="450"/>
      <c r="H6" s="450"/>
      <c r="I6" s="450"/>
      <c r="J6" s="450"/>
      <c r="K6" s="450"/>
      <c r="L6" s="450"/>
      <c r="M6" s="450"/>
      <c r="N6" s="450"/>
      <c r="O6" s="451"/>
      <c r="P6" s="451"/>
      <c r="Q6" s="451"/>
      <c r="R6" s="451"/>
      <c r="S6" s="452"/>
    </row>
    <row r="7" spans="1:19" ht="13.5" customHeight="1" x14ac:dyDescent="0.15">
      <c r="A7" s="558" t="s">
        <v>1400</v>
      </c>
      <c r="B7" s="520"/>
      <c r="C7" s="520"/>
      <c r="D7" s="85" t="s">
        <v>269</v>
      </c>
      <c r="E7" s="89"/>
      <c r="F7" s="472">
        <v>296</v>
      </c>
      <c r="G7" s="472"/>
      <c r="H7" s="472"/>
      <c r="I7" s="472">
        <v>10</v>
      </c>
      <c r="J7" s="450">
        <v>10315</v>
      </c>
      <c r="K7" s="450"/>
      <c r="L7" s="450"/>
      <c r="M7" s="450" t="s">
        <v>610</v>
      </c>
      <c r="N7" s="450" t="s">
        <v>610</v>
      </c>
      <c r="O7" s="451" t="s">
        <v>550</v>
      </c>
      <c r="P7" s="451"/>
      <c r="Q7" s="451"/>
      <c r="R7" s="451"/>
      <c r="S7" s="452"/>
    </row>
    <row r="8" spans="1:19" ht="13.5" customHeight="1" x14ac:dyDescent="0.15">
      <c r="A8" s="519"/>
      <c r="B8" s="520"/>
      <c r="C8" s="520"/>
      <c r="D8" s="87"/>
      <c r="E8" s="84" t="s">
        <v>583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519" t="s">
        <v>174</v>
      </c>
      <c r="B9" s="520"/>
      <c r="C9" s="520"/>
      <c r="D9" s="85" t="s">
        <v>270</v>
      </c>
      <c r="E9" s="89"/>
      <c r="F9" s="450">
        <v>697</v>
      </c>
      <c r="G9" s="450"/>
      <c r="H9" s="450"/>
      <c r="I9" s="450">
        <v>11</v>
      </c>
      <c r="J9" s="450">
        <v>27295</v>
      </c>
      <c r="K9" s="450"/>
      <c r="L9" s="450"/>
      <c r="M9" s="450" t="s">
        <v>610</v>
      </c>
      <c r="N9" s="450" t="s">
        <v>610</v>
      </c>
      <c r="O9" s="451" t="s">
        <v>566</v>
      </c>
      <c r="P9" s="451"/>
      <c r="Q9" s="451"/>
      <c r="R9" s="451"/>
      <c r="S9" s="452"/>
    </row>
    <row r="10" spans="1:19" ht="13.5" customHeight="1" x14ac:dyDescent="0.15">
      <c r="A10" s="519"/>
      <c r="B10" s="520"/>
      <c r="C10" s="520"/>
      <c r="D10" s="87"/>
      <c r="E10" s="84" t="s">
        <v>944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519" t="s">
        <v>176</v>
      </c>
      <c r="B11" s="520"/>
      <c r="C11" s="520"/>
      <c r="D11" s="85" t="s">
        <v>271</v>
      </c>
      <c r="E11" s="89"/>
      <c r="F11" s="450" t="s">
        <v>273</v>
      </c>
      <c r="G11" s="450"/>
      <c r="H11" s="450"/>
      <c r="I11" s="450" t="s">
        <v>610</v>
      </c>
      <c r="J11" s="450">
        <v>60000</v>
      </c>
      <c r="K11" s="450"/>
      <c r="L11" s="450"/>
      <c r="M11" s="450" t="s">
        <v>610</v>
      </c>
      <c r="N11" s="450" t="s">
        <v>210</v>
      </c>
      <c r="O11" s="451" t="s">
        <v>566</v>
      </c>
      <c r="P11" s="451"/>
      <c r="Q11" s="451"/>
      <c r="R11" s="451"/>
      <c r="S11" s="452"/>
    </row>
    <row r="12" spans="1:19" ht="13.5" customHeight="1" x14ac:dyDescent="0.15">
      <c r="A12" s="519"/>
      <c r="B12" s="520"/>
      <c r="C12" s="520"/>
      <c r="D12" s="87"/>
      <c r="E12" s="84" t="s">
        <v>272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519" t="s">
        <v>275</v>
      </c>
      <c r="B13" s="520"/>
      <c r="C13" s="520"/>
      <c r="D13" s="85" t="s">
        <v>274</v>
      </c>
      <c r="E13" s="89"/>
      <c r="F13" s="450">
        <v>272</v>
      </c>
      <c r="G13" s="450"/>
      <c r="H13" s="450"/>
      <c r="I13" s="450">
        <v>10</v>
      </c>
      <c r="J13" s="450">
        <v>24442</v>
      </c>
      <c r="K13" s="450"/>
      <c r="L13" s="450"/>
      <c r="M13" s="450" t="s">
        <v>610</v>
      </c>
      <c r="N13" s="450" t="s">
        <v>610</v>
      </c>
      <c r="O13" s="451" t="s">
        <v>30</v>
      </c>
      <c r="P13" s="451"/>
      <c r="Q13" s="451"/>
      <c r="R13" s="451"/>
      <c r="S13" s="452"/>
    </row>
    <row r="14" spans="1:19" ht="13.5" customHeight="1" x14ac:dyDescent="0.15">
      <c r="A14" s="519"/>
      <c r="B14" s="520"/>
      <c r="C14" s="520"/>
      <c r="D14" s="87"/>
      <c r="E14" s="84" t="s">
        <v>583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519" t="s">
        <v>276</v>
      </c>
      <c r="B15" s="520"/>
      <c r="C15" s="520"/>
      <c r="D15" s="85" t="s">
        <v>1315</v>
      </c>
      <c r="E15" s="89"/>
      <c r="F15" s="450">
        <v>40</v>
      </c>
      <c r="G15" s="450"/>
      <c r="H15" s="450"/>
      <c r="I15" s="450">
        <v>1</v>
      </c>
      <c r="J15" s="450">
        <v>59851</v>
      </c>
      <c r="K15" s="450"/>
      <c r="L15" s="450"/>
      <c r="M15" s="450" t="s">
        <v>610</v>
      </c>
      <c r="N15" s="450">
        <v>1</v>
      </c>
      <c r="O15" s="451" t="s">
        <v>566</v>
      </c>
      <c r="P15" s="451"/>
      <c r="Q15" s="451"/>
      <c r="R15" s="451"/>
      <c r="S15" s="452"/>
    </row>
    <row r="16" spans="1:19" ht="13.5" customHeight="1" x14ac:dyDescent="0.15">
      <c r="A16" s="519"/>
      <c r="B16" s="520"/>
      <c r="C16" s="520"/>
      <c r="D16" s="87"/>
      <c r="E16" s="84" t="s">
        <v>277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519" t="s">
        <v>177</v>
      </c>
      <c r="B17" s="520"/>
      <c r="C17" s="520"/>
      <c r="D17" s="85" t="s">
        <v>1231</v>
      </c>
      <c r="E17" s="89"/>
      <c r="F17" s="450">
        <v>998</v>
      </c>
      <c r="G17" s="450"/>
      <c r="H17" s="450"/>
      <c r="I17" s="450">
        <v>1</v>
      </c>
      <c r="J17" s="450">
        <v>140564</v>
      </c>
      <c r="K17" s="450"/>
      <c r="L17" s="450"/>
      <c r="M17" s="450" t="s">
        <v>610</v>
      </c>
      <c r="N17" s="450">
        <v>3</v>
      </c>
      <c r="O17" s="451" t="s">
        <v>83</v>
      </c>
      <c r="P17" s="451"/>
      <c r="Q17" s="451"/>
      <c r="R17" s="451"/>
      <c r="S17" s="452"/>
    </row>
    <row r="18" spans="1:19" ht="13.5" customHeight="1" x14ac:dyDescent="0.15">
      <c r="A18" s="519"/>
      <c r="B18" s="520"/>
      <c r="C18" s="520"/>
      <c r="D18" s="87"/>
      <c r="E18" s="84" t="s">
        <v>277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519" t="s">
        <v>178</v>
      </c>
      <c r="B19" s="520"/>
      <c r="C19" s="520"/>
      <c r="D19" s="85" t="s">
        <v>278</v>
      </c>
      <c r="E19" s="89"/>
      <c r="F19" s="450">
        <v>580</v>
      </c>
      <c r="G19" s="450"/>
      <c r="H19" s="450"/>
      <c r="I19" s="450">
        <v>3</v>
      </c>
      <c r="J19" s="450">
        <v>126877</v>
      </c>
      <c r="K19" s="450"/>
      <c r="L19" s="450"/>
      <c r="M19" s="450" t="s">
        <v>610</v>
      </c>
      <c r="N19" s="450" t="s">
        <v>610</v>
      </c>
      <c r="O19" s="546" t="s">
        <v>504</v>
      </c>
      <c r="P19" s="547"/>
      <c r="Q19" s="547"/>
      <c r="R19" s="547"/>
      <c r="S19" s="548"/>
    </row>
    <row r="20" spans="1:19" ht="13.5" customHeight="1" x14ac:dyDescent="0.15">
      <c r="A20" s="519"/>
      <c r="B20" s="520"/>
      <c r="C20" s="520"/>
      <c r="D20" s="87"/>
      <c r="E20" s="84" t="s">
        <v>944</v>
      </c>
      <c r="F20" s="450"/>
      <c r="G20" s="450"/>
      <c r="H20" s="450"/>
      <c r="I20" s="450"/>
      <c r="J20" s="450"/>
      <c r="K20" s="450"/>
      <c r="L20" s="450"/>
      <c r="M20" s="450"/>
      <c r="N20" s="450"/>
      <c r="O20" s="549"/>
      <c r="P20" s="550"/>
      <c r="Q20" s="550"/>
      <c r="R20" s="550"/>
      <c r="S20" s="551"/>
    </row>
    <row r="21" spans="1:19" ht="13.5" customHeight="1" x14ac:dyDescent="0.15">
      <c r="A21" s="519" t="s">
        <v>179</v>
      </c>
      <c r="B21" s="520"/>
      <c r="C21" s="520"/>
      <c r="D21" s="85" t="s">
        <v>280</v>
      </c>
      <c r="E21" s="89"/>
      <c r="F21" s="450">
        <v>438</v>
      </c>
      <c r="G21" s="450"/>
      <c r="H21" s="450"/>
      <c r="I21" s="450">
        <v>2</v>
      </c>
      <c r="J21" s="450">
        <v>91871</v>
      </c>
      <c r="K21" s="450"/>
      <c r="L21" s="450"/>
      <c r="M21" s="450" t="s">
        <v>610</v>
      </c>
      <c r="N21" s="450" t="s">
        <v>610</v>
      </c>
      <c r="O21" s="451" t="s">
        <v>566</v>
      </c>
      <c r="P21" s="451"/>
      <c r="Q21" s="451"/>
      <c r="R21" s="451"/>
      <c r="S21" s="452"/>
    </row>
    <row r="22" spans="1:19" ht="13.5" customHeight="1" x14ac:dyDescent="0.15">
      <c r="A22" s="519"/>
      <c r="B22" s="520"/>
      <c r="C22" s="520"/>
      <c r="D22" s="87"/>
      <c r="E22" s="84" t="s">
        <v>281</v>
      </c>
      <c r="F22" s="450"/>
      <c r="G22" s="450"/>
      <c r="H22" s="450"/>
      <c r="I22" s="450"/>
      <c r="J22" s="450"/>
      <c r="K22" s="450"/>
      <c r="L22" s="450"/>
      <c r="M22" s="450"/>
      <c r="N22" s="450"/>
      <c r="O22" s="451"/>
      <c r="P22" s="451"/>
      <c r="Q22" s="451"/>
      <c r="R22" s="451"/>
      <c r="S22" s="452"/>
    </row>
    <row r="23" spans="1:19" ht="13.5" customHeight="1" x14ac:dyDescent="0.15">
      <c r="A23" s="519" t="s">
        <v>180</v>
      </c>
      <c r="B23" s="520"/>
      <c r="C23" s="520"/>
      <c r="D23" s="85" t="s">
        <v>279</v>
      </c>
      <c r="E23" s="89"/>
      <c r="F23" s="450">
        <v>330</v>
      </c>
      <c r="G23" s="450"/>
      <c r="H23" s="450"/>
      <c r="I23" s="450">
        <v>1</v>
      </c>
      <c r="J23" s="450">
        <v>55834</v>
      </c>
      <c r="K23" s="450"/>
      <c r="L23" s="450"/>
      <c r="M23" s="450" t="s">
        <v>610</v>
      </c>
      <c r="N23" s="450" t="s">
        <v>610</v>
      </c>
      <c r="O23" s="451" t="s">
        <v>812</v>
      </c>
      <c r="P23" s="451"/>
      <c r="Q23" s="451"/>
      <c r="R23" s="451"/>
      <c r="S23" s="452"/>
    </row>
    <row r="24" spans="1:19" ht="13.5" customHeight="1" x14ac:dyDescent="0.15">
      <c r="A24" s="519"/>
      <c r="B24" s="520"/>
      <c r="C24" s="520"/>
      <c r="D24" s="87"/>
      <c r="E24" s="84" t="s">
        <v>583</v>
      </c>
      <c r="F24" s="450"/>
      <c r="G24" s="450"/>
      <c r="H24" s="450"/>
      <c r="I24" s="450"/>
      <c r="J24" s="450"/>
      <c r="K24" s="450"/>
      <c r="L24" s="450"/>
      <c r="M24" s="450"/>
      <c r="N24" s="450"/>
      <c r="O24" s="451"/>
      <c r="P24" s="451"/>
      <c r="Q24" s="451"/>
      <c r="R24" s="451"/>
      <c r="S24" s="452"/>
    </row>
    <row r="25" spans="1:19" ht="13.5" customHeight="1" x14ac:dyDescent="0.15">
      <c r="A25" s="519" t="s">
        <v>181</v>
      </c>
      <c r="B25" s="520"/>
      <c r="C25" s="520"/>
      <c r="D25" s="521" t="s">
        <v>431</v>
      </c>
      <c r="E25" s="522"/>
      <c r="F25" s="450" t="s">
        <v>273</v>
      </c>
      <c r="G25" s="450"/>
      <c r="H25" s="450"/>
      <c r="I25" s="450" t="s">
        <v>502</v>
      </c>
      <c r="J25" s="450">
        <v>89000</v>
      </c>
      <c r="K25" s="450"/>
      <c r="L25" s="450"/>
      <c r="M25" s="450" t="s">
        <v>610</v>
      </c>
      <c r="N25" s="450" t="s">
        <v>610</v>
      </c>
      <c r="O25" s="451" t="s">
        <v>432</v>
      </c>
      <c r="P25" s="451"/>
      <c r="Q25" s="451"/>
      <c r="R25" s="451"/>
      <c r="S25" s="452"/>
    </row>
    <row r="26" spans="1:19" ht="13.5" customHeight="1" x14ac:dyDescent="0.15">
      <c r="A26" s="519"/>
      <c r="B26" s="520"/>
      <c r="C26" s="520"/>
      <c r="D26" s="87"/>
      <c r="E26" s="84" t="s">
        <v>440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519" t="s">
        <v>182</v>
      </c>
      <c r="B27" s="520"/>
      <c r="C27" s="520"/>
      <c r="D27" s="85" t="s">
        <v>429</v>
      </c>
      <c r="E27" s="89"/>
      <c r="F27" s="450">
        <v>1460</v>
      </c>
      <c r="G27" s="450"/>
      <c r="H27" s="450"/>
      <c r="I27" s="450">
        <v>1</v>
      </c>
      <c r="J27" s="450">
        <v>24682</v>
      </c>
      <c r="K27" s="450"/>
      <c r="L27" s="450"/>
      <c r="M27" s="450" t="s">
        <v>610</v>
      </c>
      <c r="N27" s="450" t="s">
        <v>610</v>
      </c>
      <c r="O27" s="451" t="s">
        <v>339</v>
      </c>
      <c r="P27" s="451"/>
      <c r="Q27" s="451"/>
      <c r="R27" s="451"/>
      <c r="S27" s="452"/>
    </row>
    <row r="28" spans="1:19" ht="13.5" customHeight="1" x14ac:dyDescent="0.15">
      <c r="A28" s="519"/>
      <c r="B28" s="520"/>
      <c r="C28" s="520"/>
      <c r="D28" s="87"/>
      <c r="E28" s="84" t="s">
        <v>583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534" t="s">
        <v>171</v>
      </c>
      <c r="B29" s="535"/>
      <c r="C29" s="536"/>
      <c r="D29" s="521" t="s">
        <v>433</v>
      </c>
      <c r="E29" s="522"/>
      <c r="F29" s="540">
        <v>2340</v>
      </c>
      <c r="G29" s="541"/>
      <c r="H29" s="542"/>
      <c r="I29" s="470">
        <v>1</v>
      </c>
      <c r="J29" s="540">
        <v>123931</v>
      </c>
      <c r="K29" s="541"/>
      <c r="L29" s="542"/>
      <c r="M29" s="470" t="s">
        <v>610</v>
      </c>
      <c r="N29" s="470" t="s">
        <v>610</v>
      </c>
      <c r="O29" s="480" t="s">
        <v>434</v>
      </c>
      <c r="P29" s="481"/>
      <c r="Q29" s="481"/>
      <c r="R29" s="481"/>
      <c r="S29" s="482"/>
    </row>
    <row r="30" spans="1:19" ht="13.5" customHeight="1" x14ac:dyDescent="0.15">
      <c r="A30" s="537"/>
      <c r="B30" s="538"/>
      <c r="C30" s="539"/>
      <c r="D30" s="87"/>
      <c r="E30" s="84" t="s">
        <v>583</v>
      </c>
      <c r="F30" s="543"/>
      <c r="G30" s="544"/>
      <c r="H30" s="545"/>
      <c r="I30" s="472"/>
      <c r="J30" s="543"/>
      <c r="K30" s="544"/>
      <c r="L30" s="545"/>
      <c r="M30" s="472"/>
      <c r="N30" s="472"/>
      <c r="O30" s="483"/>
      <c r="P30" s="484"/>
      <c r="Q30" s="484"/>
      <c r="R30" s="484"/>
      <c r="S30" s="485"/>
    </row>
    <row r="31" spans="1:19" ht="13.5" customHeight="1" x14ac:dyDescent="0.15">
      <c r="A31" s="519" t="s">
        <v>172</v>
      </c>
      <c r="B31" s="520"/>
      <c r="C31" s="520"/>
      <c r="D31" s="85" t="s">
        <v>435</v>
      </c>
      <c r="E31" s="89"/>
      <c r="F31" s="450">
        <v>70</v>
      </c>
      <c r="G31" s="450"/>
      <c r="H31" s="450"/>
      <c r="I31" s="450">
        <v>1</v>
      </c>
      <c r="J31" s="450">
        <v>51870</v>
      </c>
      <c r="K31" s="450"/>
      <c r="L31" s="450"/>
      <c r="M31" s="450" t="s">
        <v>610</v>
      </c>
      <c r="N31" s="450" t="s">
        <v>610</v>
      </c>
      <c r="O31" s="451" t="s">
        <v>650</v>
      </c>
      <c r="P31" s="451"/>
      <c r="Q31" s="451"/>
      <c r="R31" s="451"/>
      <c r="S31" s="452"/>
    </row>
    <row r="32" spans="1:19" ht="13.5" customHeight="1" x14ac:dyDescent="0.15">
      <c r="A32" s="519"/>
      <c r="B32" s="520"/>
      <c r="C32" s="520"/>
      <c r="D32" s="87"/>
      <c r="E32" s="84" t="s">
        <v>944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1"/>
      <c r="P32" s="451"/>
      <c r="Q32" s="451"/>
      <c r="R32" s="451"/>
      <c r="S32" s="452"/>
    </row>
    <row r="33" spans="1:19" ht="13.5" customHeight="1" x14ac:dyDescent="0.15">
      <c r="A33" s="519" t="s">
        <v>173</v>
      </c>
      <c r="B33" s="520"/>
      <c r="C33" s="520"/>
      <c r="D33" s="85" t="s">
        <v>430</v>
      </c>
      <c r="E33" s="89"/>
      <c r="F33" s="450">
        <v>493</v>
      </c>
      <c r="G33" s="450"/>
      <c r="H33" s="450"/>
      <c r="I33" s="450">
        <v>10</v>
      </c>
      <c r="J33" s="450">
        <v>34759</v>
      </c>
      <c r="K33" s="450"/>
      <c r="L33" s="450"/>
      <c r="M33" s="450" t="s">
        <v>610</v>
      </c>
      <c r="N33" s="450" t="s">
        <v>610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519"/>
      <c r="B34" s="520"/>
      <c r="C34" s="520"/>
      <c r="D34" s="87"/>
      <c r="E34" s="84" t="s">
        <v>583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1"/>
      <c r="P34" s="451"/>
      <c r="Q34" s="451"/>
      <c r="R34" s="451"/>
      <c r="S34" s="452"/>
    </row>
    <row r="35" spans="1:19" ht="13.5" customHeight="1" x14ac:dyDescent="0.15">
      <c r="A35" s="519" t="s">
        <v>436</v>
      </c>
      <c r="B35" s="520"/>
      <c r="C35" s="520"/>
      <c r="D35" s="85" t="s">
        <v>437</v>
      </c>
      <c r="E35" s="89"/>
      <c r="F35" s="450">
        <v>4625</v>
      </c>
      <c r="G35" s="450"/>
      <c r="H35" s="450"/>
      <c r="I35" s="450">
        <v>1</v>
      </c>
      <c r="J35" s="450">
        <v>68915</v>
      </c>
      <c r="K35" s="450"/>
      <c r="L35" s="450"/>
      <c r="M35" s="450" t="s">
        <v>610</v>
      </c>
      <c r="N35" s="450" t="s">
        <v>610</v>
      </c>
      <c r="O35" s="451" t="s">
        <v>432</v>
      </c>
      <c r="P35" s="451"/>
      <c r="Q35" s="451"/>
      <c r="R35" s="451"/>
      <c r="S35" s="452"/>
    </row>
    <row r="36" spans="1:19" ht="13.5" customHeight="1" x14ac:dyDescent="0.15">
      <c r="A36" s="519"/>
      <c r="B36" s="520"/>
      <c r="C36" s="520"/>
      <c r="D36" s="87"/>
      <c r="E36" s="84" t="s">
        <v>277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519" t="s">
        <v>438</v>
      </c>
      <c r="B37" s="520"/>
      <c r="C37" s="520"/>
      <c r="D37" s="85" t="s">
        <v>439</v>
      </c>
      <c r="E37" s="89"/>
      <c r="F37" s="450" t="s">
        <v>273</v>
      </c>
      <c r="G37" s="450"/>
      <c r="H37" s="450"/>
      <c r="I37" s="450" t="s">
        <v>502</v>
      </c>
      <c r="J37" s="450">
        <v>80</v>
      </c>
      <c r="K37" s="450"/>
      <c r="L37" s="450"/>
      <c r="M37" s="450">
        <v>3</v>
      </c>
      <c r="N37" s="450" t="s">
        <v>610</v>
      </c>
      <c r="O37" s="451" t="s">
        <v>650</v>
      </c>
      <c r="P37" s="451"/>
      <c r="Q37" s="451"/>
      <c r="R37" s="451"/>
      <c r="S37" s="452"/>
    </row>
    <row r="38" spans="1:19" ht="13.5" customHeight="1" x14ac:dyDescent="0.15">
      <c r="A38" s="519"/>
      <c r="B38" s="520"/>
      <c r="C38" s="520"/>
      <c r="D38" s="87"/>
      <c r="E38" s="84" t="s">
        <v>440</v>
      </c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534" t="s">
        <v>1326</v>
      </c>
      <c r="B39" s="535"/>
      <c r="C39" s="536"/>
      <c r="D39" s="85" t="s">
        <v>1317</v>
      </c>
      <c r="E39" s="89"/>
      <c r="F39" s="540">
        <v>65</v>
      </c>
      <c r="G39" s="541"/>
      <c r="H39" s="542"/>
      <c r="I39" s="470">
        <v>1</v>
      </c>
      <c r="J39" s="540">
        <v>54253</v>
      </c>
      <c r="K39" s="541"/>
      <c r="L39" s="542"/>
      <c r="M39" s="450" t="s">
        <v>210</v>
      </c>
      <c r="N39" s="450" t="s">
        <v>210</v>
      </c>
      <c r="O39" s="480" t="s">
        <v>1227</v>
      </c>
      <c r="P39" s="481"/>
      <c r="Q39" s="481"/>
      <c r="R39" s="481"/>
      <c r="S39" s="482"/>
    </row>
    <row r="40" spans="1:19" ht="13.5" customHeight="1" x14ac:dyDescent="0.15">
      <c r="A40" s="537"/>
      <c r="B40" s="538"/>
      <c r="C40" s="539"/>
      <c r="D40" s="87"/>
      <c r="E40" s="84" t="s">
        <v>1335</v>
      </c>
      <c r="F40" s="543"/>
      <c r="G40" s="544"/>
      <c r="H40" s="545"/>
      <c r="I40" s="472"/>
      <c r="J40" s="543"/>
      <c r="K40" s="544"/>
      <c r="L40" s="545"/>
      <c r="M40" s="450"/>
      <c r="N40" s="450"/>
      <c r="O40" s="483"/>
      <c r="P40" s="484"/>
      <c r="Q40" s="484"/>
      <c r="R40" s="484"/>
      <c r="S40" s="485"/>
    </row>
    <row r="41" spans="1:19" ht="13.5" customHeight="1" x14ac:dyDescent="0.15">
      <c r="A41" s="519" t="s">
        <v>1327</v>
      </c>
      <c r="B41" s="520"/>
      <c r="C41" s="520"/>
      <c r="D41" s="85" t="s">
        <v>1318</v>
      </c>
      <c r="E41" s="89"/>
      <c r="F41" s="450">
        <v>27</v>
      </c>
      <c r="G41" s="450"/>
      <c r="H41" s="450"/>
      <c r="I41" s="450">
        <v>1</v>
      </c>
      <c r="J41" s="450">
        <v>78079</v>
      </c>
      <c r="K41" s="450"/>
      <c r="L41" s="450"/>
      <c r="M41" s="450" t="s">
        <v>210</v>
      </c>
      <c r="N41" s="450" t="s">
        <v>210</v>
      </c>
      <c r="O41" s="451" t="s">
        <v>1337</v>
      </c>
      <c r="P41" s="451"/>
      <c r="Q41" s="451"/>
      <c r="R41" s="451"/>
      <c r="S41" s="452"/>
    </row>
    <row r="42" spans="1:19" ht="13.5" customHeight="1" x14ac:dyDescent="0.15">
      <c r="A42" s="519"/>
      <c r="B42" s="520"/>
      <c r="C42" s="520"/>
      <c r="D42" s="87"/>
      <c r="E42" s="84" t="s">
        <v>277</v>
      </c>
      <c r="F42" s="450"/>
      <c r="G42" s="450"/>
      <c r="H42" s="450"/>
      <c r="I42" s="450"/>
      <c r="J42" s="450"/>
      <c r="K42" s="450"/>
      <c r="L42" s="450"/>
      <c r="M42" s="450"/>
      <c r="N42" s="450"/>
      <c r="O42" s="451"/>
      <c r="P42" s="451"/>
      <c r="Q42" s="451"/>
      <c r="R42" s="451"/>
      <c r="S42" s="452"/>
    </row>
    <row r="43" spans="1:19" ht="13.5" customHeight="1" x14ac:dyDescent="0.15">
      <c r="A43" s="519" t="s">
        <v>1328</v>
      </c>
      <c r="B43" s="520"/>
      <c r="C43" s="520"/>
      <c r="D43" s="85" t="s">
        <v>1319</v>
      </c>
      <c r="E43" s="89"/>
      <c r="F43" s="450">
        <v>845</v>
      </c>
      <c r="G43" s="450"/>
      <c r="H43" s="450"/>
      <c r="I43" s="450">
        <v>1</v>
      </c>
      <c r="J43" s="450">
        <v>237661</v>
      </c>
      <c r="K43" s="450"/>
      <c r="L43" s="450"/>
      <c r="M43" s="450" t="s">
        <v>210</v>
      </c>
      <c r="N43" s="450" t="s">
        <v>210</v>
      </c>
      <c r="O43" s="451" t="s">
        <v>566</v>
      </c>
      <c r="P43" s="451"/>
      <c r="Q43" s="451"/>
      <c r="R43" s="451"/>
      <c r="S43" s="452"/>
    </row>
    <row r="44" spans="1:19" ht="13.5" customHeight="1" x14ac:dyDescent="0.15">
      <c r="A44" s="519"/>
      <c r="B44" s="520"/>
      <c r="C44" s="520"/>
      <c r="D44" s="87"/>
      <c r="E44" s="84" t="s">
        <v>277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519" t="s">
        <v>1329</v>
      </c>
      <c r="B45" s="520"/>
      <c r="C45" s="520"/>
      <c r="D45" s="85" t="s">
        <v>1320</v>
      </c>
      <c r="E45" s="89"/>
      <c r="F45" s="450">
        <v>640</v>
      </c>
      <c r="G45" s="450"/>
      <c r="H45" s="450"/>
      <c r="I45" s="450">
        <v>1</v>
      </c>
      <c r="J45" s="450">
        <v>138539</v>
      </c>
      <c r="K45" s="450"/>
      <c r="L45" s="450"/>
      <c r="M45" s="450" t="s">
        <v>210</v>
      </c>
      <c r="N45" s="450" t="s">
        <v>210</v>
      </c>
      <c r="O45" s="451" t="s">
        <v>650</v>
      </c>
      <c r="P45" s="451"/>
      <c r="Q45" s="451"/>
      <c r="R45" s="451"/>
      <c r="S45" s="452"/>
    </row>
    <row r="46" spans="1:19" ht="13.5" customHeight="1" x14ac:dyDescent="0.15">
      <c r="A46" s="519"/>
      <c r="B46" s="520"/>
      <c r="C46" s="520"/>
      <c r="D46" s="87"/>
      <c r="E46" s="84" t="s">
        <v>1336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519" t="s">
        <v>1330</v>
      </c>
      <c r="B47" s="520"/>
      <c r="C47" s="520"/>
      <c r="D47" s="85" t="s">
        <v>1321</v>
      </c>
      <c r="E47" s="89"/>
      <c r="F47" s="450">
        <v>120</v>
      </c>
      <c r="G47" s="450"/>
      <c r="H47" s="450"/>
      <c r="I47" s="450">
        <v>1</v>
      </c>
      <c r="J47" s="450">
        <v>53362</v>
      </c>
      <c r="K47" s="450"/>
      <c r="L47" s="450"/>
      <c r="M47" s="450" t="s">
        <v>210</v>
      </c>
      <c r="N47" s="450" t="s">
        <v>210</v>
      </c>
      <c r="O47" s="451" t="s">
        <v>1331</v>
      </c>
      <c r="P47" s="451"/>
      <c r="Q47" s="451"/>
      <c r="R47" s="451"/>
      <c r="S47" s="452"/>
    </row>
    <row r="48" spans="1:19" ht="13.5" customHeight="1" x14ac:dyDescent="0.15">
      <c r="A48" s="519"/>
      <c r="B48" s="520"/>
      <c r="C48" s="520"/>
      <c r="D48" s="87"/>
      <c r="E48" s="84" t="s">
        <v>1332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19" ht="13.5" customHeight="1" x14ac:dyDescent="0.15">
      <c r="A49" s="519" t="s">
        <v>1333</v>
      </c>
      <c r="B49" s="520"/>
      <c r="C49" s="520"/>
      <c r="D49" s="85" t="s">
        <v>1322</v>
      </c>
      <c r="E49" s="89"/>
      <c r="F49" s="450">
        <v>1365</v>
      </c>
      <c r="G49" s="450"/>
      <c r="H49" s="450"/>
      <c r="I49" s="450">
        <v>2</v>
      </c>
      <c r="J49" s="450">
        <v>192843</v>
      </c>
      <c r="K49" s="450"/>
      <c r="L49" s="450"/>
      <c r="M49" s="450" t="s">
        <v>210</v>
      </c>
      <c r="N49" s="450" t="s">
        <v>210</v>
      </c>
      <c r="O49" s="451" t="s">
        <v>1324</v>
      </c>
      <c r="P49" s="451"/>
      <c r="Q49" s="451"/>
      <c r="R49" s="451"/>
      <c r="S49" s="452"/>
    </row>
    <row r="50" spans="1:19" ht="13.5" customHeight="1" x14ac:dyDescent="0.15">
      <c r="A50" s="519"/>
      <c r="B50" s="520"/>
      <c r="C50" s="520"/>
      <c r="D50" s="87"/>
      <c r="E50" s="84" t="s">
        <v>1323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19" ht="13.5" customHeight="1" x14ac:dyDescent="0.15">
      <c r="A51" s="519" t="s">
        <v>1334</v>
      </c>
      <c r="B51" s="520"/>
      <c r="C51" s="520"/>
      <c r="D51" s="85" t="s">
        <v>1325</v>
      </c>
      <c r="E51" s="89"/>
      <c r="F51" s="450">
        <v>406</v>
      </c>
      <c r="G51" s="450"/>
      <c r="H51" s="450"/>
      <c r="I51" s="450">
        <v>1</v>
      </c>
      <c r="J51" s="450">
        <v>79208</v>
      </c>
      <c r="K51" s="450"/>
      <c r="L51" s="450"/>
      <c r="M51" s="450" t="s">
        <v>210</v>
      </c>
      <c r="N51" s="450" t="s">
        <v>210</v>
      </c>
      <c r="O51" s="451" t="s">
        <v>566</v>
      </c>
      <c r="P51" s="451"/>
      <c r="Q51" s="451"/>
      <c r="R51" s="451"/>
      <c r="S51" s="452"/>
    </row>
    <row r="52" spans="1:19" ht="13.5" customHeight="1" x14ac:dyDescent="0.15">
      <c r="A52" s="519"/>
      <c r="B52" s="520"/>
      <c r="C52" s="520"/>
      <c r="D52" s="87"/>
      <c r="E52" s="84" t="s">
        <v>277</v>
      </c>
      <c r="F52" s="450"/>
      <c r="G52" s="450"/>
      <c r="H52" s="450"/>
      <c r="I52" s="450"/>
      <c r="J52" s="450"/>
      <c r="K52" s="450"/>
      <c r="L52" s="450"/>
      <c r="M52" s="450"/>
      <c r="N52" s="450"/>
      <c r="O52" s="451"/>
      <c r="P52" s="451"/>
      <c r="Q52" s="451"/>
      <c r="R52" s="451"/>
      <c r="S52" s="452"/>
    </row>
    <row r="53" spans="1:19" ht="13.5" customHeight="1" x14ac:dyDescent="0.15">
      <c r="A53" s="519" t="s">
        <v>1362</v>
      </c>
      <c r="B53" s="520"/>
      <c r="C53" s="520"/>
      <c r="D53" s="85" t="s">
        <v>1363</v>
      </c>
      <c r="E53" s="89"/>
      <c r="F53" s="450">
        <v>889</v>
      </c>
      <c r="G53" s="450"/>
      <c r="H53" s="450"/>
      <c r="I53" s="450">
        <v>15</v>
      </c>
      <c r="J53" s="450">
        <v>36424</v>
      </c>
      <c r="K53" s="450"/>
      <c r="L53" s="450"/>
      <c r="M53" s="450" t="s">
        <v>273</v>
      </c>
      <c r="N53" s="450">
        <v>1</v>
      </c>
      <c r="O53" s="451" t="s">
        <v>1364</v>
      </c>
      <c r="P53" s="451"/>
      <c r="Q53" s="451"/>
      <c r="R53" s="451"/>
      <c r="S53" s="452"/>
    </row>
    <row r="54" spans="1:19" ht="13.5" customHeight="1" x14ac:dyDescent="0.15">
      <c r="A54" s="519"/>
      <c r="B54" s="520"/>
      <c r="C54" s="520"/>
      <c r="D54" s="87"/>
      <c r="E54" s="84" t="s">
        <v>1486</v>
      </c>
      <c r="F54" s="450"/>
      <c r="G54" s="450"/>
      <c r="H54" s="450"/>
      <c r="I54" s="450"/>
      <c r="J54" s="450"/>
      <c r="K54" s="450"/>
      <c r="L54" s="450"/>
      <c r="M54" s="450"/>
      <c r="N54" s="450"/>
      <c r="O54" s="451"/>
      <c r="P54" s="451"/>
      <c r="Q54" s="451"/>
      <c r="R54" s="451"/>
      <c r="S54" s="452"/>
    </row>
    <row r="55" spans="1:19" ht="13.5" customHeight="1" x14ac:dyDescent="0.15">
      <c r="A55" s="519" t="s">
        <v>1365</v>
      </c>
      <c r="B55" s="520"/>
      <c r="C55" s="520"/>
      <c r="D55" s="85" t="s">
        <v>1366</v>
      </c>
      <c r="E55" s="89"/>
      <c r="F55" s="450">
        <v>1098</v>
      </c>
      <c r="G55" s="450"/>
      <c r="H55" s="450"/>
      <c r="I55" s="450">
        <v>5</v>
      </c>
      <c r="J55" s="450">
        <v>105224</v>
      </c>
      <c r="K55" s="450"/>
      <c r="L55" s="450"/>
      <c r="M55" s="450" t="s">
        <v>273</v>
      </c>
      <c r="N55" s="450">
        <v>1</v>
      </c>
      <c r="O55" s="451" t="s">
        <v>1367</v>
      </c>
      <c r="P55" s="451"/>
      <c r="Q55" s="451"/>
      <c r="R55" s="451"/>
      <c r="S55" s="452"/>
    </row>
    <row r="56" spans="1:19" ht="13.5" customHeight="1" x14ac:dyDescent="0.15">
      <c r="A56" s="519"/>
      <c r="B56" s="520"/>
      <c r="C56" s="520"/>
      <c r="D56" s="87"/>
      <c r="E56" s="84" t="s">
        <v>328</v>
      </c>
      <c r="F56" s="450"/>
      <c r="G56" s="450"/>
      <c r="H56" s="450"/>
      <c r="I56" s="450"/>
      <c r="J56" s="450"/>
      <c r="K56" s="450"/>
      <c r="L56" s="450"/>
      <c r="M56" s="450"/>
      <c r="N56" s="450"/>
      <c r="O56" s="451"/>
      <c r="P56" s="451"/>
      <c r="Q56" s="451"/>
      <c r="R56" s="451"/>
      <c r="S56" s="452"/>
    </row>
    <row r="57" spans="1:19" ht="13.5" customHeight="1" x14ac:dyDescent="0.15">
      <c r="A57" s="534" t="s">
        <v>1368</v>
      </c>
      <c r="B57" s="535"/>
      <c r="C57" s="536"/>
      <c r="D57" s="85" t="s">
        <v>1369</v>
      </c>
      <c r="E57" s="89"/>
      <c r="F57" s="540">
        <v>1277</v>
      </c>
      <c r="G57" s="541"/>
      <c r="H57" s="542"/>
      <c r="I57" s="470">
        <v>8</v>
      </c>
      <c r="J57" s="540">
        <v>72828</v>
      </c>
      <c r="K57" s="541"/>
      <c r="L57" s="542"/>
      <c r="M57" s="470" t="s">
        <v>273</v>
      </c>
      <c r="N57" s="470" t="s">
        <v>273</v>
      </c>
      <c r="O57" s="480" t="s">
        <v>838</v>
      </c>
      <c r="P57" s="481"/>
      <c r="Q57" s="481"/>
      <c r="R57" s="481"/>
      <c r="S57" s="482"/>
    </row>
    <row r="58" spans="1:19" ht="13.5" customHeight="1" x14ac:dyDescent="0.15">
      <c r="A58" s="537"/>
      <c r="B58" s="538"/>
      <c r="C58" s="539"/>
      <c r="D58" s="87"/>
      <c r="E58" s="84" t="s">
        <v>305</v>
      </c>
      <c r="F58" s="543"/>
      <c r="G58" s="544"/>
      <c r="H58" s="545"/>
      <c r="I58" s="472"/>
      <c r="J58" s="543"/>
      <c r="K58" s="544"/>
      <c r="L58" s="545"/>
      <c r="M58" s="472"/>
      <c r="N58" s="472"/>
      <c r="O58" s="483"/>
      <c r="P58" s="484"/>
      <c r="Q58" s="484"/>
      <c r="R58" s="484"/>
      <c r="S58" s="485"/>
    </row>
    <row r="59" spans="1:19" ht="13.5" customHeight="1" x14ac:dyDescent="0.15">
      <c r="A59" s="519" t="s">
        <v>1370</v>
      </c>
      <c r="B59" s="520"/>
      <c r="C59" s="520"/>
      <c r="D59" s="85" t="s">
        <v>1371</v>
      </c>
      <c r="E59" s="89"/>
      <c r="F59" s="450">
        <v>762</v>
      </c>
      <c r="G59" s="450"/>
      <c r="H59" s="450"/>
      <c r="I59" s="450">
        <v>1</v>
      </c>
      <c r="J59" s="450">
        <v>84323</v>
      </c>
      <c r="K59" s="450"/>
      <c r="L59" s="450"/>
      <c r="M59" s="450" t="s">
        <v>273</v>
      </c>
      <c r="N59" s="450" t="s">
        <v>1372</v>
      </c>
      <c r="O59" s="523" t="s">
        <v>552</v>
      </c>
      <c r="P59" s="524"/>
      <c r="Q59" s="524"/>
      <c r="R59" s="524"/>
      <c r="S59" s="525"/>
    </row>
    <row r="60" spans="1:19" ht="13.5" customHeight="1" thickBot="1" x14ac:dyDescent="0.2">
      <c r="A60" s="529"/>
      <c r="B60" s="530"/>
      <c r="C60" s="530"/>
      <c r="D60" s="90"/>
      <c r="E60" s="91" t="s">
        <v>1338</v>
      </c>
      <c r="F60" s="465"/>
      <c r="G60" s="465"/>
      <c r="H60" s="465"/>
      <c r="I60" s="465"/>
      <c r="J60" s="465"/>
      <c r="K60" s="465"/>
      <c r="L60" s="465"/>
      <c r="M60" s="465"/>
      <c r="N60" s="465"/>
      <c r="O60" s="531"/>
      <c r="P60" s="532"/>
      <c r="Q60" s="532"/>
      <c r="R60" s="532"/>
      <c r="S60" s="533"/>
    </row>
  </sheetData>
  <mergeCells count="213">
    <mergeCell ref="O57:S58"/>
    <mergeCell ref="O55:S56"/>
    <mergeCell ref="J55:L56"/>
    <mergeCell ref="I55:I56"/>
    <mergeCell ref="F55:H56"/>
    <mergeCell ref="A55:C56"/>
    <mergeCell ref="M57:M58"/>
    <mergeCell ref="N57:N58"/>
    <mergeCell ref="O3:S4"/>
    <mergeCell ref="A3:C4"/>
    <mergeCell ref="F3:H4"/>
    <mergeCell ref="I3:I4"/>
    <mergeCell ref="J3:L4"/>
    <mergeCell ref="M3:M4"/>
    <mergeCell ref="N3:N4"/>
    <mergeCell ref="N7:N8"/>
    <mergeCell ref="A9:C10"/>
    <mergeCell ref="F9:H10"/>
    <mergeCell ref="I9:I10"/>
    <mergeCell ref="J9:L10"/>
    <mergeCell ref="O7:S8"/>
    <mergeCell ref="A7:C8"/>
    <mergeCell ref="F7:H8"/>
    <mergeCell ref="I7:I8"/>
    <mergeCell ref="A1:C2"/>
    <mergeCell ref="N5:N6"/>
    <mergeCell ref="O5:S6"/>
    <mergeCell ref="O1:S2"/>
    <mergeCell ref="N1:N2"/>
    <mergeCell ref="F5:H6"/>
    <mergeCell ref="I5:I6"/>
    <mergeCell ref="J5:L6"/>
    <mergeCell ref="M5:M6"/>
    <mergeCell ref="J1:L2"/>
    <mergeCell ref="A5:C6"/>
    <mergeCell ref="J7:L8"/>
    <mergeCell ref="M9:M10"/>
    <mergeCell ref="N9:N10"/>
    <mergeCell ref="M7:M8"/>
    <mergeCell ref="O9:S10"/>
    <mergeCell ref="O11:S12"/>
    <mergeCell ref="I13:I14"/>
    <mergeCell ref="J13:L14"/>
    <mergeCell ref="M17:M18"/>
    <mergeCell ref="N17:N18"/>
    <mergeCell ref="N11:N12"/>
    <mergeCell ref="N13:N14"/>
    <mergeCell ref="O13:S14"/>
    <mergeCell ref="N15:N16"/>
    <mergeCell ref="O15:S16"/>
    <mergeCell ref="M13:M14"/>
    <mergeCell ref="O17:S18"/>
    <mergeCell ref="A11:C12"/>
    <mergeCell ref="F11:H12"/>
    <mergeCell ref="I11:I12"/>
    <mergeCell ref="J11:L12"/>
    <mergeCell ref="M11:M12"/>
    <mergeCell ref="F13:H14"/>
    <mergeCell ref="A15:C16"/>
    <mergeCell ref="F15:H16"/>
    <mergeCell ref="I15:I16"/>
    <mergeCell ref="J15:L16"/>
    <mergeCell ref="M15:M16"/>
    <mergeCell ref="A13:C14"/>
    <mergeCell ref="A19:C20"/>
    <mergeCell ref="F19:H20"/>
    <mergeCell ref="I19:I20"/>
    <mergeCell ref="J19:L20"/>
    <mergeCell ref="M19:M20"/>
    <mergeCell ref="N19:N20"/>
    <mergeCell ref="O19:S20"/>
    <mergeCell ref="O21:S22"/>
    <mergeCell ref="A17:C18"/>
    <mergeCell ref="F17:H18"/>
    <mergeCell ref="I17:I18"/>
    <mergeCell ref="J17:L18"/>
    <mergeCell ref="A23:C24"/>
    <mergeCell ref="F23:H24"/>
    <mergeCell ref="I23:I24"/>
    <mergeCell ref="J23:L24"/>
    <mergeCell ref="M23:M24"/>
    <mergeCell ref="N23:N24"/>
    <mergeCell ref="O23:S24"/>
    <mergeCell ref="A21:C22"/>
    <mergeCell ref="O25:S26"/>
    <mergeCell ref="M21:M22"/>
    <mergeCell ref="N21:N22"/>
    <mergeCell ref="N25:N26"/>
    <mergeCell ref="F21:H22"/>
    <mergeCell ref="A25:C26"/>
    <mergeCell ref="F25:H26"/>
    <mergeCell ref="I25:I26"/>
    <mergeCell ref="J25:L26"/>
    <mergeCell ref="D25:E25"/>
    <mergeCell ref="F29:H30"/>
    <mergeCell ref="I29:I30"/>
    <mergeCell ref="J29:L30"/>
    <mergeCell ref="M29:M30"/>
    <mergeCell ref="O27:S28"/>
    <mergeCell ref="N29:N30"/>
    <mergeCell ref="O29:S30"/>
    <mergeCell ref="N27:N28"/>
    <mergeCell ref="A29:C30"/>
    <mergeCell ref="A27:C28"/>
    <mergeCell ref="F27:H28"/>
    <mergeCell ref="I27:I28"/>
    <mergeCell ref="J27:L28"/>
    <mergeCell ref="D29:E29"/>
    <mergeCell ref="N33:N34"/>
    <mergeCell ref="A31:C32"/>
    <mergeCell ref="F31:H32"/>
    <mergeCell ref="O33:S34"/>
    <mergeCell ref="O35:S36"/>
    <mergeCell ref="A35:C36"/>
    <mergeCell ref="F35:H36"/>
    <mergeCell ref="I35:I36"/>
    <mergeCell ref="J35:L36"/>
    <mergeCell ref="M35:M36"/>
    <mergeCell ref="N31:N32"/>
    <mergeCell ref="O31:S32"/>
    <mergeCell ref="A33:C34"/>
    <mergeCell ref="F33:H34"/>
    <mergeCell ref="I33:I34"/>
    <mergeCell ref="J33:L34"/>
    <mergeCell ref="M33:M34"/>
    <mergeCell ref="I31:I32"/>
    <mergeCell ref="J31:L32"/>
    <mergeCell ref="M31:M32"/>
    <mergeCell ref="O37:S38"/>
    <mergeCell ref="A39:C40"/>
    <mergeCell ref="F39:H40"/>
    <mergeCell ref="I39:I40"/>
    <mergeCell ref="J39:L40"/>
    <mergeCell ref="M39:M40"/>
    <mergeCell ref="N39:N40"/>
    <mergeCell ref="O39:S40"/>
    <mergeCell ref="A37:C38"/>
    <mergeCell ref="F37:H38"/>
    <mergeCell ref="I37:I38"/>
    <mergeCell ref="J37:L38"/>
    <mergeCell ref="M37:M38"/>
    <mergeCell ref="N37:N38"/>
    <mergeCell ref="F47:H48"/>
    <mergeCell ref="O41:S42"/>
    <mergeCell ref="A43:C44"/>
    <mergeCell ref="F43:H44"/>
    <mergeCell ref="I43:I44"/>
    <mergeCell ref="J43:L44"/>
    <mergeCell ref="M43:M44"/>
    <mergeCell ref="N43:N44"/>
    <mergeCell ref="O43:S44"/>
    <mergeCell ref="A41:C42"/>
    <mergeCell ref="F41:H42"/>
    <mergeCell ref="N41:N42"/>
    <mergeCell ref="N49:N50"/>
    <mergeCell ref="O49:S50"/>
    <mergeCell ref="M49:M50"/>
    <mergeCell ref="I45:I46"/>
    <mergeCell ref="J45:L46"/>
    <mergeCell ref="O45:S46"/>
    <mergeCell ref="M47:M48"/>
    <mergeCell ref="N47:N48"/>
    <mergeCell ref="O47:S48"/>
    <mergeCell ref="I47:I48"/>
    <mergeCell ref="J47:L48"/>
    <mergeCell ref="A59:C60"/>
    <mergeCell ref="F59:H60"/>
    <mergeCell ref="I59:I60"/>
    <mergeCell ref="A45:C46"/>
    <mergeCell ref="F45:H46"/>
    <mergeCell ref="F49:H50"/>
    <mergeCell ref="M51:M52"/>
    <mergeCell ref="M59:M60"/>
    <mergeCell ref="M53:M54"/>
    <mergeCell ref="A53:C54"/>
    <mergeCell ref="F53:H54"/>
    <mergeCell ref="I53:I54"/>
    <mergeCell ref="J53:L54"/>
    <mergeCell ref="A57:C58"/>
    <mergeCell ref="F57:H58"/>
    <mergeCell ref="I57:I58"/>
    <mergeCell ref="J57:L58"/>
    <mergeCell ref="A49:C50"/>
    <mergeCell ref="A51:C52"/>
    <mergeCell ref="F51:H52"/>
    <mergeCell ref="I51:I52"/>
    <mergeCell ref="J51:L52"/>
    <mergeCell ref="J49:L50"/>
    <mergeCell ref="A47:C48"/>
    <mergeCell ref="N51:N52"/>
    <mergeCell ref="O59:S60"/>
    <mergeCell ref="F1:H2"/>
    <mergeCell ref="D1:E2"/>
    <mergeCell ref="J59:L60"/>
    <mergeCell ref="J21:L22"/>
    <mergeCell ref="M1:M2"/>
    <mergeCell ref="I41:I42"/>
    <mergeCell ref="J41:L42"/>
    <mergeCell ref="M41:M42"/>
    <mergeCell ref="M25:M26"/>
    <mergeCell ref="I21:I22"/>
    <mergeCell ref="I1:I2"/>
    <mergeCell ref="M45:M46"/>
    <mergeCell ref="N45:N46"/>
    <mergeCell ref="M55:M56"/>
    <mergeCell ref="N55:N56"/>
    <mergeCell ref="N35:N36"/>
    <mergeCell ref="I49:I50"/>
    <mergeCell ref="N53:N54"/>
    <mergeCell ref="M27:M28"/>
    <mergeCell ref="O53:S54"/>
    <mergeCell ref="N59:N60"/>
    <mergeCell ref="O51:S52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81" orientation="portrait" useFirstPageNumber="1" r:id="rId1"/>
  <headerFooter scaleWithDoc="0">
    <oddFooter>&amp;C－&amp;P－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60"/>
  <sheetViews>
    <sheetView view="pageBreakPreview" zoomScale="115" zoomScaleNormal="100" zoomScaleSheetLayoutView="115" workbookViewId="0">
      <pane xSplit="3" ySplit="2" topLeftCell="D54" activePane="bottomRight" state="frozen"/>
      <selection activeCell="W59" sqref="W59"/>
      <selection pane="topRight" activeCell="W59" sqref="W59"/>
      <selection pane="bottomLeft" activeCell="W59" sqref="W59"/>
      <selection pane="bottomRight" activeCell="N61" sqref="N61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19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19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19" ht="13.5" customHeight="1" x14ac:dyDescent="0.15">
      <c r="A3" s="519" t="s">
        <v>1373</v>
      </c>
      <c r="B3" s="520"/>
      <c r="C3" s="520"/>
      <c r="D3" s="85" t="s">
        <v>1374</v>
      </c>
      <c r="E3" s="89"/>
      <c r="F3" s="450">
        <v>504</v>
      </c>
      <c r="G3" s="450"/>
      <c r="H3" s="450"/>
      <c r="I3" s="450">
        <v>1</v>
      </c>
      <c r="J3" s="450">
        <v>55362</v>
      </c>
      <c r="K3" s="450"/>
      <c r="L3" s="450"/>
      <c r="M3" s="450" t="s">
        <v>273</v>
      </c>
      <c r="N3" s="450">
        <v>1</v>
      </c>
      <c r="O3" s="451" t="s">
        <v>1375</v>
      </c>
      <c r="P3" s="451"/>
      <c r="Q3" s="451"/>
      <c r="R3" s="451"/>
      <c r="S3" s="452"/>
    </row>
    <row r="4" spans="1:19" ht="13.5" customHeight="1" x14ac:dyDescent="0.15">
      <c r="A4" s="519"/>
      <c r="B4" s="520"/>
      <c r="C4" s="520"/>
      <c r="D4" s="103"/>
      <c r="E4" s="102" t="s">
        <v>1429</v>
      </c>
      <c r="F4" s="470"/>
      <c r="G4" s="470"/>
      <c r="H4" s="470"/>
      <c r="I4" s="470"/>
      <c r="J4" s="470"/>
      <c r="K4" s="470"/>
      <c r="L4" s="470"/>
      <c r="M4" s="470"/>
      <c r="N4" s="470"/>
      <c r="O4" s="552"/>
      <c r="P4" s="552"/>
      <c r="Q4" s="552"/>
      <c r="R4" s="552"/>
      <c r="S4" s="553"/>
    </row>
    <row r="5" spans="1:19" ht="13.5" customHeight="1" x14ac:dyDescent="0.15">
      <c r="A5" s="519" t="s">
        <v>1376</v>
      </c>
      <c r="B5" s="520"/>
      <c r="C5" s="520"/>
      <c r="D5" s="81" t="s">
        <v>1377</v>
      </c>
      <c r="E5" s="89"/>
      <c r="F5" s="450">
        <v>268</v>
      </c>
      <c r="G5" s="450"/>
      <c r="H5" s="450"/>
      <c r="I5" s="584">
        <v>2</v>
      </c>
      <c r="J5" s="450">
        <v>52785</v>
      </c>
      <c r="K5" s="450"/>
      <c r="L5" s="450"/>
      <c r="M5" s="450" t="s">
        <v>273</v>
      </c>
      <c r="N5" s="450" t="s">
        <v>273</v>
      </c>
      <c r="O5" s="451" t="s">
        <v>566</v>
      </c>
      <c r="P5" s="451"/>
      <c r="Q5" s="451"/>
      <c r="R5" s="451"/>
      <c r="S5" s="452"/>
    </row>
    <row r="6" spans="1:19" ht="13.5" customHeight="1" x14ac:dyDescent="0.15">
      <c r="A6" s="554"/>
      <c r="B6" s="555"/>
      <c r="C6" s="555"/>
      <c r="D6" s="101"/>
      <c r="E6" s="102" t="s">
        <v>1415</v>
      </c>
      <c r="F6" s="470"/>
      <c r="G6" s="470"/>
      <c r="H6" s="470"/>
      <c r="I6" s="585"/>
      <c r="J6" s="470"/>
      <c r="K6" s="470"/>
      <c r="L6" s="470"/>
      <c r="M6" s="470"/>
      <c r="N6" s="470"/>
      <c r="O6" s="552"/>
      <c r="P6" s="552"/>
      <c r="Q6" s="552"/>
      <c r="R6" s="552"/>
      <c r="S6" s="553"/>
    </row>
    <row r="7" spans="1:19" ht="13.5" customHeight="1" x14ac:dyDescent="0.15">
      <c r="A7" s="519" t="s">
        <v>1378</v>
      </c>
      <c r="B7" s="520"/>
      <c r="C7" s="520"/>
      <c r="D7" s="81" t="s">
        <v>1317</v>
      </c>
      <c r="E7" s="89"/>
      <c r="F7" s="450">
        <v>701</v>
      </c>
      <c r="G7" s="450"/>
      <c r="H7" s="450"/>
      <c r="I7" s="450">
        <v>11</v>
      </c>
      <c r="J7" s="450">
        <v>17258</v>
      </c>
      <c r="K7" s="450"/>
      <c r="L7" s="450"/>
      <c r="M7" s="450" t="s">
        <v>210</v>
      </c>
      <c r="N7" s="450" t="s">
        <v>210</v>
      </c>
      <c r="O7" s="451" t="s">
        <v>566</v>
      </c>
      <c r="P7" s="451"/>
      <c r="Q7" s="451"/>
      <c r="R7" s="451"/>
      <c r="S7" s="452"/>
    </row>
    <row r="8" spans="1:19" ht="13.5" customHeight="1" x14ac:dyDescent="0.15">
      <c r="A8" s="519"/>
      <c r="B8" s="520"/>
      <c r="C8" s="520"/>
      <c r="D8" s="83"/>
      <c r="E8" s="84" t="s">
        <v>944</v>
      </c>
      <c r="F8" s="450"/>
      <c r="G8" s="450"/>
      <c r="H8" s="450"/>
      <c r="I8" s="450"/>
      <c r="J8" s="450"/>
      <c r="K8" s="450"/>
      <c r="L8" s="450"/>
      <c r="M8" s="450"/>
      <c r="N8" s="450"/>
      <c r="O8" s="451"/>
      <c r="P8" s="451"/>
      <c r="Q8" s="451"/>
      <c r="R8" s="451"/>
      <c r="S8" s="452"/>
    </row>
    <row r="9" spans="1:19" ht="13.5" customHeight="1" x14ac:dyDescent="0.15">
      <c r="A9" s="558" t="s">
        <v>1401</v>
      </c>
      <c r="B9" s="520"/>
      <c r="C9" s="520"/>
      <c r="D9" s="85" t="s">
        <v>1387</v>
      </c>
      <c r="E9" s="89"/>
      <c r="F9" s="472">
        <v>799</v>
      </c>
      <c r="G9" s="472"/>
      <c r="H9" s="472"/>
      <c r="I9" s="472">
        <v>22</v>
      </c>
      <c r="J9" s="450">
        <v>13365</v>
      </c>
      <c r="K9" s="450"/>
      <c r="L9" s="450"/>
      <c r="M9" s="450" t="s">
        <v>210</v>
      </c>
      <c r="N9" s="450">
        <v>1</v>
      </c>
      <c r="O9" s="451" t="s">
        <v>1227</v>
      </c>
      <c r="P9" s="451"/>
      <c r="Q9" s="451"/>
      <c r="R9" s="451"/>
      <c r="S9" s="452"/>
    </row>
    <row r="10" spans="1:19" ht="13.5" customHeight="1" x14ac:dyDescent="0.15">
      <c r="A10" s="519"/>
      <c r="B10" s="520"/>
      <c r="C10" s="520"/>
      <c r="D10" s="87"/>
      <c r="E10" s="84" t="s">
        <v>944</v>
      </c>
      <c r="F10" s="450"/>
      <c r="G10" s="450"/>
      <c r="H10" s="450"/>
      <c r="I10" s="450"/>
      <c r="J10" s="450"/>
      <c r="K10" s="450"/>
      <c r="L10" s="450"/>
      <c r="M10" s="450"/>
      <c r="N10" s="450"/>
      <c r="O10" s="451"/>
      <c r="P10" s="451"/>
      <c r="Q10" s="451"/>
      <c r="R10" s="451"/>
      <c r="S10" s="452"/>
    </row>
    <row r="11" spans="1:19" ht="13.5" customHeight="1" x14ac:dyDescent="0.15">
      <c r="A11" s="519" t="s">
        <v>1379</v>
      </c>
      <c r="B11" s="520"/>
      <c r="C11" s="520"/>
      <c r="D11" s="85" t="s">
        <v>1384</v>
      </c>
      <c r="E11" s="89"/>
      <c r="F11" s="450">
        <v>1075</v>
      </c>
      <c r="G11" s="450"/>
      <c r="H11" s="450"/>
      <c r="I11" s="450">
        <v>3</v>
      </c>
      <c r="J11" s="450">
        <v>18166</v>
      </c>
      <c r="K11" s="450"/>
      <c r="L11" s="450"/>
      <c r="M11" s="450" t="s">
        <v>1390</v>
      </c>
      <c r="N11" s="450">
        <v>1</v>
      </c>
      <c r="O11" s="451" t="s">
        <v>650</v>
      </c>
      <c r="P11" s="451"/>
      <c r="Q11" s="451"/>
      <c r="R11" s="451"/>
      <c r="S11" s="452"/>
    </row>
    <row r="12" spans="1:19" ht="13.5" customHeight="1" x14ac:dyDescent="0.15">
      <c r="A12" s="519"/>
      <c r="B12" s="520"/>
      <c r="C12" s="520"/>
      <c r="D12" s="87"/>
      <c r="E12" s="84" t="s">
        <v>583</v>
      </c>
      <c r="F12" s="450"/>
      <c r="G12" s="450"/>
      <c r="H12" s="450"/>
      <c r="I12" s="450"/>
      <c r="J12" s="450"/>
      <c r="K12" s="450"/>
      <c r="L12" s="450"/>
      <c r="M12" s="450"/>
      <c r="N12" s="450"/>
      <c r="O12" s="451"/>
      <c r="P12" s="451"/>
      <c r="Q12" s="451"/>
      <c r="R12" s="451"/>
      <c r="S12" s="452"/>
    </row>
    <row r="13" spans="1:19" ht="13.5" customHeight="1" x14ac:dyDescent="0.15">
      <c r="A13" s="519" t="s">
        <v>1380</v>
      </c>
      <c r="B13" s="520"/>
      <c r="C13" s="520"/>
      <c r="D13" s="85" t="s">
        <v>1385</v>
      </c>
      <c r="E13" s="89"/>
      <c r="F13" s="450">
        <v>363</v>
      </c>
      <c r="G13" s="450"/>
      <c r="H13" s="450"/>
      <c r="I13" s="450">
        <v>2</v>
      </c>
      <c r="J13" s="450">
        <v>53688</v>
      </c>
      <c r="K13" s="450"/>
      <c r="L13" s="450"/>
      <c r="M13" s="450" t="s">
        <v>210</v>
      </c>
      <c r="N13" s="450" t="s">
        <v>1413</v>
      </c>
      <c r="O13" s="451" t="s">
        <v>786</v>
      </c>
      <c r="P13" s="451"/>
      <c r="Q13" s="451"/>
      <c r="R13" s="451"/>
      <c r="S13" s="452"/>
    </row>
    <row r="14" spans="1:19" ht="13.5" customHeight="1" x14ac:dyDescent="0.15">
      <c r="A14" s="519"/>
      <c r="B14" s="520"/>
      <c r="C14" s="520"/>
      <c r="D14" s="87"/>
      <c r="E14" s="84" t="s">
        <v>583</v>
      </c>
      <c r="F14" s="450"/>
      <c r="G14" s="450"/>
      <c r="H14" s="450"/>
      <c r="I14" s="450"/>
      <c r="J14" s="450"/>
      <c r="K14" s="450"/>
      <c r="L14" s="450"/>
      <c r="M14" s="450"/>
      <c r="N14" s="450"/>
      <c r="O14" s="451"/>
      <c r="P14" s="451"/>
      <c r="Q14" s="451"/>
      <c r="R14" s="451"/>
      <c r="S14" s="452"/>
    </row>
    <row r="15" spans="1:19" ht="13.5" customHeight="1" x14ac:dyDescent="0.15">
      <c r="A15" s="519" t="s">
        <v>1381</v>
      </c>
      <c r="B15" s="520"/>
      <c r="C15" s="520"/>
      <c r="D15" s="85" t="s">
        <v>1386</v>
      </c>
      <c r="E15" s="89"/>
      <c r="F15" s="450">
        <v>427</v>
      </c>
      <c r="G15" s="450"/>
      <c r="H15" s="450"/>
      <c r="I15" s="450">
        <v>1</v>
      </c>
      <c r="J15" s="450">
        <v>58728</v>
      </c>
      <c r="K15" s="450"/>
      <c r="L15" s="450"/>
      <c r="M15" s="450" t="s">
        <v>210</v>
      </c>
      <c r="N15" s="450">
        <v>4</v>
      </c>
      <c r="O15" s="451" t="s">
        <v>566</v>
      </c>
      <c r="P15" s="451"/>
      <c r="Q15" s="451"/>
      <c r="R15" s="451"/>
      <c r="S15" s="452"/>
    </row>
    <row r="16" spans="1:19" ht="13.5" customHeight="1" x14ac:dyDescent="0.15">
      <c r="A16" s="519"/>
      <c r="B16" s="520"/>
      <c r="C16" s="520"/>
      <c r="D16" s="87"/>
      <c r="E16" s="84" t="s">
        <v>277</v>
      </c>
      <c r="F16" s="450"/>
      <c r="G16" s="450"/>
      <c r="H16" s="450"/>
      <c r="I16" s="450"/>
      <c r="J16" s="450"/>
      <c r="K16" s="450"/>
      <c r="L16" s="450"/>
      <c r="M16" s="450"/>
      <c r="N16" s="450"/>
      <c r="O16" s="451"/>
      <c r="P16" s="451"/>
      <c r="Q16" s="451"/>
      <c r="R16" s="451"/>
      <c r="S16" s="452"/>
    </row>
    <row r="17" spans="1:19" ht="13.5" customHeight="1" x14ac:dyDescent="0.15">
      <c r="A17" s="519" t="s">
        <v>1382</v>
      </c>
      <c r="B17" s="520"/>
      <c r="C17" s="520"/>
      <c r="D17" s="85" t="s">
        <v>1388</v>
      </c>
      <c r="E17" s="89"/>
      <c r="F17" s="450" t="s">
        <v>1391</v>
      </c>
      <c r="G17" s="450"/>
      <c r="H17" s="450"/>
      <c r="I17" s="450">
        <v>1</v>
      </c>
      <c r="J17" s="450">
        <v>99597</v>
      </c>
      <c r="K17" s="450"/>
      <c r="L17" s="450"/>
      <c r="M17" s="450" t="s">
        <v>210</v>
      </c>
      <c r="N17" s="450" t="s">
        <v>210</v>
      </c>
      <c r="O17" s="451" t="s">
        <v>566</v>
      </c>
      <c r="P17" s="451"/>
      <c r="Q17" s="451"/>
      <c r="R17" s="451"/>
      <c r="S17" s="452"/>
    </row>
    <row r="18" spans="1:19" ht="13.5" customHeight="1" x14ac:dyDescent="0.15">
      <c r="A18" s="519"/>
      <c r="B18" s="520"/>
      <c r="C18" s="520"/>
      <c r="D18" s="87"/>
      <c r="E18" s="84" t="s">
        <v>1336</v>
      </c>
      <c r="F18" s="450"/>
      <c r="G18" s="450"/>
      <c r="H18" s="450"/>
      <c r="I18" s="450"/>
      <c r="J18" s="450"/>
      <c r="K18" s="450"/>
      <c r="L18" s="450"/>
      <c r="M18" s="450"/>
      <c r="N18" s="450"/>
      <c r="O18" s="451"/>
      <c r="P18" s="451"/>
      <c r="Q18" s="451"/>
      <c r="R18" s="451"/>
      <c r="S18" s="452"/>
    </row>
    <row r="19" spans="1:19" ht="13.5" customHeight="1" x14ac:dyDescent="0.15">
      <c r="A19" s="519" t="s">
        <v>1383</v>
      </c>
      <c r="B19" s="520"/>
      <c r="C19" s="520"/>
      <c r="D19" s="85" t="s">
        <v>1317</v>
      </c>
      <c r="E19" s="89"/>
      <c r="F19" s="450">
        <v>115</v>
      </c>
      <c r="G19" s="450"/>
      <c r="H19" s="450"/>
      <c r="I19" s="450">
        <v>2</v>
      </c>
      <c r="J19" s="450">
        <v>66129</v>
      </c>
      <c r="K19" s="450"/>
      <c r="L19" s="450"/>
      <c r="M19" s="450" t="s">
        <v>210</v>
      </c>
      <c r="N19" s="450" t="s">
        <v>210</v>
      </c>
      <c r="O19" s="451" t="s">
        <v>30</v>
      </c>
      <c r="P19" s="451"/>
      <c r="Q19" s="451"/>
      <c r="R19" s="451"/>
      <c r="S19" s="452"/>
    </row>
    <row r="20" spans="1:19" ht="13.5" customHeight="1" x14ac:dyDescent="0.15">
      <c r="A20" s="554"/>
      <c r="B20" s="555"/>
      <c r="C20" s="555"/>
      <c r="D20" s="103"/>
      <c r="E20" s="102" t="s">
        <v>1389</v>
      </c>
      <c r="F20" s="470"/>
      <c r="G20" s="470"/>
      <c r="H20" s="470"/>
      <c r="I20" s="470"/>
      <c r="J20" s="470"/>
      <c r="K20" s="470"/>
      <c r="L20" s="470"/>
      <c r="M20" s="470"/>
      <c r="N20" s="470"/>
      <c r="O20" s="552"/>
      <c r="P20" s="552"/>
      <c r="Q20" s="552"/>
      <c r="R20" s="552"/>
      <c r="S20" s="553"/>
    </row>
    <row r="21" spans="1:19" ht="13.5" customHeight="1" x14ac:dyDescent="0.15">
      <c r="A21" s="559" t="s">
        <v>1414</v>
      </c>
      <c r="B21" s="560"/>
      <c r="C21" s="561"/>
      <c r="D21" s="107" t="s">
        <v>1419</v>
      </c>
      <c r="E21" s="108"/>
      <c r="F21" s="450">
        <v>455</v>
      </c>
      <c r="G21" s="450"/>
      <c r="H21" s="450"/>
      <c r="I21" s="450">
        <v>7</v>
      </c>
      <c r="J21" s="450">
        <v>54896</v>
      </c>
      <c r="K21" s="450"/>
      <c r="L21" s="450"/>
      <c r="M21" s="450" t="s">
        <v>210</v>
      </c>
      <c r="N21" s="450" t="s">
        <v>210</v>
      </c>
      <c r="O21" s="546" t="s">
        <v>1416</v>
      </c>
      <c r="P21" s="547"/>
      <c r="Q21" s="547"/>
      <c r="R21" s="547"/>
      <c r="S21" s="548"/>
    </row>
    <row r="22" spans="1:19" ht="13.5" customHeight="1" x14ac:dyDescent="0.15">
      <c r="A22" s="534"/>
      <c r="B22" s="535"/>
      <c r="C22" s="536"/>
      <c r="D22" s="109"/>
      <c r="E22" s="110" t="s">
        <v>1336</v>
      </c>
      <c r="F22" s="470"/>
      <c r="G22" s="470"/>
      <c r="H22" s="470"/>
      <c r="I22" s="470"/>
      <c r="J22" s="470"/>
      <c r="K22" s="470"/>
      <c r="L22" s="470"/>
      <c r="M22" s="470"/>
      <c r="N22" s="470"/>
      <c r="O22" s="562"/>
      <c r="P22" s="563"/>
      <c r="Q22" s="563"/>
      <c r="R22" s="563"/>
      <c r="S22" s="564"/>
    </row>
    <row r="23" spans="1:19" ht="13.5" customHeight="1" x14ac:dyDescent="0.15">
      <c r="A23" s="559" t="s">
        <v>1417</v>
      </c>
      <c r="B23" s="560"/>
      <c r="C23" s="561"/>
      <c r="D23" s="107" t="s">
        <v>1419</v>
      </c>
      <c r="E23" s="108"/>
      <c r="F23" s="450">
        <v>231</v>
      </c>
      <c r="G23" s="450"/>
      <c r="H23" s="450"/>
      <c r="I23" s="450">
        <v>3</v>
      </c>
      <c r="J23" s="450">
        <v>50532</v>
      </c>
      <c r="K23" s="450"/>
      <c r="L23" s="450"/>
      <c r="M23" s="450" t="s">
        <v>210</v>
      </c>
      <c r="N23" s="450" t="s">
        <v>210</v>
      </c>
      <c r="O23" s="565" t="s">
        <v>878</v>
      </c>
      <c r="P23" s="566"/>
      <c r="Q23" s="566"/>
      <c r="R23" s="566"/>
      <c r="S23" s="567"/>
    </row>
    <row r="24" spans="1:19" ht="13.5" customHeight="1" x14ac:dyDescent="0.15">
      <c r="A24" s="559"/>
      <c r="B24" s="560"/>
      <c r="C24" s="561"/>
      <c r="D24" s="111"/>
      <c r="E24" s="112" t="s">
        <v>583</v>
      </c>
      <c r="F24" s="450"/>
      <c r="G24" s="450"/>
      <c r="H24" s="450"/>
      <c r="I24" s="450"/>
      <c r="J24" s="450"/>
      <c r="K24" s="450"/>
      <c r="L24" s="450"/>
      <c r="M24" s="450"/>
      <c r="N24" s="450"/>
      <c r="O24" s="565"/>
      <c r="P24" s="566"/>
      <c r="Q24" s="566"/>
      <c r="R24" s="566"/>
      <c r="S24" s="567"/>
    </row>
    <row r="25" spans="1:19" ht="13.5" customHeight="1" x14ac:dyDescent="0.15">
      <c r="A25" s="559" t="s">
        <v>1418</v>
      </c>
      <c r="B25" s="560"/>
      <c r="C25" s="561"/>
      <c r="D25" s="85" t="s">
        <v>1420</v>
      </c>
      <c r="E25" s="89"/>
      <c r="F25" s="450">
        <v>896</v>
      </c>
      <c r="G25" s="450"/>
      <c r="H25" s="450"/>
      <c r="I25" s="450">
        <v>2</v>
      </c>
      <c r="J25" s="450">
        <v>166517</v>
      </c>
      <c r="K25" s="450"/>
      <c r="L25" s="450"/>
      <c r="M25" s="450" t="s">
        <v>210</v>
      </c>
      <c r="N25" s="450" t="s">
        <v>210</v>
      </c>
      <c r="O25" s="451" t="s">
        <v>30</v>
      </c>
      <c r="P25" s="451"/>
      <c r="Q25" s="451"/>
      <c r="R25" s="451"/>
      <c r="S25" s="452"/>
    </row>
    <row r="26" spans="1:19" ht="13.5" customHeight="1" x14ac:dyDescent="0.15">
      <c r="A26" s="559"/>
      <c r="B26" s="560"/>
      <c r="C26" s="561"/>
      <c r="D26" s="87"/>
      <c r="E26" s="84" t="s">
        <v>277</v>
      </c>
      <c r="F26" s="450"/>
      <c r="G26" s="450"/>
      <c r="H26" s="450"/>
      <c r="I26" s="450"/>
      <c r="J26" s="450"/>
      <c r="K26" s="450"/>
      <c r="L26" s="450"/>
      <c r="M26" s="450"/>
      <c r="N26" s="450"/>
      <c r="O26" s="451"/>
      <c r="P26" s="451"/>
      <c r="Q26" s="451"/>
      <c r="R26" s="451"/>
      <c r="S26" s="452"/>
    </row>
    <row r="27" spans="1:19" ht="13.5" customHeight="1" x14ac:dyDescent="0.15">
      <c r="A27" s="559" t="s">
        <v>1421</v>
      </c>
      <c r="B27" s="560"/>
      <c r="C27" s="561"/>
      <c r="D27" s="521" t="s">
        <v>1422</v>
      </c>
      <c r="E27" s="522"/>
      <c r="F27" s="450">
        <v>1925</v>
      </c>
      <c r="G27" s="450"/>
      <c r="H27" s="450"/>
      <c r="I27" s="450">
        <v>1</v>
      </c>
      <c r="J27" s="450">
        <v>273624</v>
      </c>
      <c r="K27" s="450"/>
      <c r="L27" s="450"/>
      <c r="M27" s="450" t="s">
        <v>210</v>
      </c>
      <c r="N27" s="450" t="s">
        <v>210</v>
      </c>
      <c r="O27" s="451" t="s">
        <v>30</v>
      </c>
      <c r="P27" s="451"/>
      <c r="Q27" s="451"/>
      <c r="R27" s="451"/>
      <c r="S27" s="452"/>
    </row>
    <row r="28" spans="1:19" ht="13.5" customHeight="1" x14ac:dyDescent="0.15">
      <c r="A28" s="559"/>
      <c r="B28" s="560"/>
      <c r="C28" s="561"/>
      <c r="D28" s="87"/>
      <c r="E28" s="84" t="s">
        <v>1423</v>
      </c>
      <c r="F28" s="450"/>
      <c r="G28" s="450"/>
      <c r="H28" s="450"/>
      <c r="I28" s="450"/>
      <c r="J28" s="450"/>
      <c r="K28" s="450"/>
      <c r="L28" s="450"/>
      <c r="M28" s="450"/>
      <c r="N28" s="450"/>
      <c r="O28" s="451"/>
      <c r="P28" s="451"/>
      <c r="Q28" s="451"/>
      <c r="R28" s="451"/>
      <c r="S28" s="452"/>
    </row>
    <row r="29" spans="1:19" ht="13.5" customHeight="1" x14ac:dyDescent="0.15">
      <c r="A29" s="559" t="s">
        <v>1424</v>
      </c>
      <c r="B29" s="560"/>
      <c r="C29" s="561"/>
      <c r="D29" s="85" t="s">
        <v>1425</v>
      </c>
      <c r="E29" s="89"/>
      <c r="F29" s="450">
        <v>1119</v>
      </c>
      <c r="G29" s="450"/>
      <c r="H29" s="450"/>
      <c r="I29" s="450">
        <v>1</v>
      </c>
      <c r="J29" s="450">
        <v>143554</v>
      </c>
      <c r="K29" s="450"/>
      <c r="L29" s="450"/>
      <c r="M29" s="450" t="s">
        <v>210</v>
      </c>
      <c r="N29" s="450" t="s">
        <v>210</v>
      </c>
      <c r="O29" s="451" t="s">
        <v>504</v>
      </c>
      <c r="P29" s="451"/>
      <c r="Q29" s="451"/>
      <c r="R29" s="451"/>
      <c r="S29" s="452"/>
    </row>
    <row r="30" spans="1:19" ht="13.5" customHeight="1" x14ac:dyDescent="0.15">
      <c r="A30" s="559"/>
      <c r="B30" s="560"/>
      <c r="C30" s="561"/>
      <c r="D30" s="87"/>
      <c r="E30" s="84" t="s">
        <v>277</v>
      </c>
      <c r="F30" s="450"/>
      <c r="G30" s="450"/>
      <c r="H30" s="450"/>
      <c r="I30" s="450"/>
      <c r="J30" s="450"/>
      <c r="K30" s="450"/>
      <c r="L30" s="450"/>
      <c r="M30" s="450"/>
      <c r="N30" s="450"/>
      <c r="O30" s="451"/>
      <c r="P30" s="451"/>
      <c r="Q30" s="451"/>
      <c r="R30" s="451"/>
      <c r="S30" s="452"/>
    </row>
    <row r="31" spans="1:19" ht="13.5" customHeight="1" x14ac:dyDescent="0.15">
      <c r="A31" s="559" t="s">
        <v>1426</v>
      </c>
      <c r="B31" s="560"/>
      <c r="C31" s="561"/>
      <c r="D31" s="521" t="s">
        <v>1317</v>
      </c>
      <c r="E31" s="522"/>
      <c r="F31" s="540">
        <v>984</v>
      </c>
      <c r="G31" s="541"/>
      <c r="H31" s="542"/>
      <c r="I31" s="470">
        <v>2</v>
      </c>
      <c r="J31" s="540">
        <v>72239</v>
      </c>
      <c r="K31" s="541"/>
      <c r="L31" s="542"/>
      <c r="M31" s="470" t="s">
        <v>210</v>
      </c>
      <c r="N31" s="470" t="s">
        <v>210</v>
      </c>
      <c r="O31" s="480" t="s">
        <v>566</v>
      </c>
      <c r="P31" s="481"/>
      <c r="Q31" s="481"/>
      <c r="R31" s="481"/>
      <c r="S31" s="482"/>
    </row>
    <row r="32" spans="1:19" ht="13.5" customHeight="1" x14ac:dyDescent="0.15">
      <c r="A32" s="559"/>
      <c r="B32" s="560"/>
      <c r="C32" s="561"/>
      <c r="D32" s="87"/>
      <c r="E32" s="84" t="s">
        <v>277</v>
      </c>
      <c r="F32" s="543"/>
      <c r="G32" s="544"/>
      <c r="H32" s="545"/>
      <c r="I32" s="472"/>
      <c r="J32" s="543"/>
      <c r="K32" s="544"/>
      <c r="L32" s="545"/>
      <c r="M32" s="472"/>
      <c r="N32" s="472"/>
      <c r="O32" s="483"/>
      <c r="P32" s="484"/>
      <c r="Q32" s="484"/>
      <c r="R32" s="484"/>
      <c r="S32" s="485"/>
    </row>
    <row r="33" spans="1:19" ht="13.5" customHeight="1" x14ac:dyDescent="0.15">
      <c r="A33" s="519" t="s">
        <v>1427</v>
      </c>
      <c r="B33" s="520"/>
      <c r="C33" s="520"/>
      <c r="D33" s="85" t="s">
        <v>1428</v>
      </c>
      <c r="E33" s="89"/>
      <c r="F33" s="450">
        <v>203</v>
      </c>
      <c r="G33" s="450"/>
      <c r="H33" s="450"/>
      <c r="I33" s="450">
        <v>10</v>
      </c>
      <c r="J33" s="450">
        <v>15799</v>
      </c>
      <c r="K33" s="450"/>
      <c r="L33" s="450"/>
      <c r="M33" s="450" t="s">
        <v>210</v>
      </c>
      <c r="N33" s="450">
        <v>1</v>
      </c>
      <c r="O33" s="451" t="s">
        <v>566</v>
      </c>
      <c r="P33" s="451"/>
      <c r="Q33" s="451"/>
      <c r="R33" s="451"/>
      <c r="S33" s="452"/>
    </row>
    <row r="34" spans="1:19" ht="13.5" customHeight="1" x14ac:dyDescent="0.15">
      <c r="A34" s="554"/>
      <c r="B34" s="555"/>
      <c r="C34" s="555"/>
      <c r="D34" s="103"/>
      <c r="E34" s="102" t="s">
        <v>583</v>
      </c>
      <c r="F34" s="470"/>
      <c r="G34" s="470"/>
      <c r="H34" s="470"/>
      <c r="I34" s="470"/>
      <c r="J34" s="470"/>
      <c r="K34" s="470"/>
      <c r="L34" s="470"/>
      <c r="M34" s="470"/>
      <c r="N34" s="470"/>
      <c r="O34" s="552"/>
      <c r="P34" s="552"/>
      <c r="Q34" s="552"/>
      <c r="R34" s="552"/>
      <c r="S34" s="553"/>
    </row>
    <row r="35" spans="1:19" ht="13.5" customHeight="1" x14ac:dyDescent="0.15">
      <c r="A35" s="519" t="s">
        <v>1435</v>
      </c>
      <c r="B35" s="520"/>
      <c r="C35" s="520"/>
      <c r="D35" s="85" t="s">
        <v>1434</v>
      </c>
      <c r="E35" s="89"/>
      <c r="F35" s="450">
        <v>392</v>
      </c>
      <c r="G35" s="450"/>
      <c r="H35" s="450"/>
      <c r="I35" s="450">
        <v>1</v>
      </c>
      <c r="J35" s="450">
        <v>76870</v>
      </c>
      <c r="K35" s="450"/>
      <c r="L35" s="450"/>
      <c r="M35" s="450" t="s">
        <v>210</v>
      </c>
      <c r="N35" s="450" t="s">
        <v>210</v>
      </c>
      <c r="O35" s="451" t="s">
        <v>777</v>
      </c>
      <c r="P35" s="451"/>
      <c r="Q35" s="451"/>
      <c r="R35" s="451"/>
      <c r="S35" s="452"/>
    </row>
    <row r="36" spans="1:19" ht="13.5" customHeight="1" x14ac:dyDescent="0.15">
      <c r="A36" s="519"/>
      <c r="B36" s="520"/>
      <c r="C36" s="520"/>
      <c r="D36" s="87"/>
      <c r="E36" s="84" t="s">
        <v>583</v>
      </c>
      <c r="F36" s="450"/>
      <c r="G36" s="450"/>
      <c r="H36" s="450"/>
      <c r="I36" s="450"/>
      <c r="J36" s="450"/>
      <c r="K36" s="450"/>
      <c r="L36" s="450"/>
      <c r="M36" s="450"/>
      <c r="N36" s="450"/>
      <c r="O36" s="451"/>
      <c r="P36" s="451"/>
      <c r="Q36" s="451"/>
      <c r="R36" s="451"/>
      <c r="S36" s="452"/>
    </row>
    <row r="37" spans="1:19" ht="13.5" customHeight="1" x14ac:dyDescent="0.15">
      <c r="A37" s="519" t="s">
        <v>1436</v>
      </c>
      <c r="B37" s="520"/>
      <c r="C37" s="520"/>
      <c r="D37" s="85" t="s">
        <v>1317</v>
      </c>
      <c r="E37" s="89"/>
      <c r="F37" s="450">
        <v>7200</v>
      </c>
      <c r="G37" s="450"/>
      <c r="H37" s="450"/>
      <c r="I37" s="450" t="s">
        <v>501</v>
      </c>
      <c r="J37" s="450">
        <v>214968</v>
      </c>
      <c r="K37" s="450"/>
      <c r="L37" s="450"/>
      <c r="M37" s="450" t="s">
        <v>210</v>
      </c>
      <c r="N37" s="450" t="s">
        <v>210</v>
      </c>
      <c r="O37" s="451" t="s">
        <v>566</v>
      </c>
      <c r="P37" s="451"/>
      <c r="Q37" s="451"/>
      <c r="R37" s="451"/>
      <c r="S37" s="452"/>
    </row>
    <row r="38" spans="1:19" ht="13.5" customHeight="1" x14ac:dyDescent="0.15">
      <c r="A38" s="519"/>
      <c r="B38" s="520"/>
      <c r="C38" s="520"/>
      <c r="D38" s="87"/>
      <c r="E38" s="84"/>
      <c r="F38" s="450"/>
      <c r="G38" s="450"/>
      <c r="H38" s="450"/>
      <c r="I38" s="450"/>
      <c r="J38" s="450"/>
      <c r="K38" s="450"/>
      <c r="L38" s="450"/>
      <c r="M38" s="450"/>
      <c r="N38" s="450"/>
      <c r="O38" s="451"/>
      <c r="P38" s="451"/>
      <c r="Q38" s="451"/>
      <c r="R38" s="451"/>
      <c r="S38" s="452"/>
    </row>
    <row r="39" spans="1:19" ht="13.5" customHeight="1" x14ac:dyDescent="0.15">
      <c r="A39" s="519" t="s">
        <v>1437</v>
      </c>
      <c r="B39" s="520"/>
      <c r="C39" s="520"/>
      <c r="D39" s="85" t="s">
        <v>1438</v>
      </c>
      <c r="E39" s="89"/>
      <c r="F39" s="450">
        <v>484</v>
      </c>
      <c r="G39" s="450"/>
      <c r="H39" s="450"/>
      <c r="I39" s="450">
        <v>2</v>
      </c>
      <c r="J39" s="450">
        <v>80079</v>
      </c>
      <c r="K39" s="450"/>
      <c r="L39" s="450"/>
      <c r="M39" s="450" t="s">
        <v>210</v>
      </c>
      <c r="N39" s="450" t="s">
        <v>210</v>
      </c>
      <c r="O39" s="451" t="s">
        <v>1440</v>
      </c>
      <c r="P39" s="451"/>
      <c r="Q39" s="451"/>
      <c r="R39" s="451"/>
      <c r="S39" s="452"/>
    </row>
    <row r="40" spans="1:19" ht="13.5" customHeight="1" x14ac:dyDescent="0.15">
      <c r="A40" s="519"/>
      <c r="B40" s="520"/>
      <c r="C40" s="520"/>
      <c r="D40" s="87"/>
      <c r="E40" s="84" t="s">
        <v>1439</v>
      </c>
      <c r="F40" s="450"/>
      <c r="G40" s="450"/>
      <c r="H40" s="450"/>
      <c r="I40" s="450"/>
      <c r="J40" s="450"/>
      <c r="K40" s="450"/>
      <c r="L40" s="450"/>
      <c r="M40" s="450"/>
      <c r="N40" s="450"/>
      <c r="O40" s="451"/>
      <c r="P40" s="451"/>
      <c r="Q40" s="451"/>
      <c r="R40" s="451"/>
      <c r="S40" s="452"/>
    </row>
    <row r="41" spans="1:19" ht="13.5" customHeight="1" x14ac:dyDescent="0.15">
      <c r="A41" s="519" t="s">
        <v>1441</v>
      </c>
      <c r="B41" s="520"/>
      <c r="C41" s="520"/>
      <c r="D41" s="85" t="s">
        <v>1442</v>
      </c>
      <c r="E41" s="89"/>
      <c r="F41" s="540">
        <v>978</v>
      </c>
      <c r="G41" s="541"/>
      <c r="H41" s="542"/>
      <c r="I41" s="470">
        <v>2</v>
      </c>
      <c r="J41" s="540">
        <v>411771</v>
      </c>
      <c r="K41" s="541"/>
      <c r="L41" s="542"/>
      <c r="M41" s="450" t="s">
        <v>210</v>
      </c>
      <c r="N41" s="450" t="s">
        <v>210</v>
      </c>
      <c r="O41" s="480" t="s">
        <v>566</v>
      </c>
      <c r="P41" s="481"/>
      <c r="Q41" s="481"/>
      <c r="R41" s="481"/>
      <c r="S41" s="482"/>
    </row>
    <row r="42" spans="1:19" ht="13.5" customHeight="1" x14ac:dyDescent="0.15">
      <c r="A42" s="519"/>
      <c r="B42" s="520"/>
      <c r="C42" s="520"/>
      <c r="D42" s="87"/>
      <c r="E42" s="84" t="s">
        <v>1203</v>
      </c>
      <c r="F42" s="543"/>
      <c r="G42" s="544"/>
      <c r="H42" s="545"/>
      <c r="I42" s="472"/>
      <c r="J42" s="543"/>
      <c r="K42" s="544"/>
      <c r="L42" s="545"/>
      <c r="M42" s="450"/>
      <c r="N42" s="450"/>
      <c r="O42" s="483"/>
      <c r="P42" s="484"/>
      <c r="Q42" s="484"/>
      <c r="R42" s="484"/>
      <c r="S42" s="485"/>
    </row>
    <row r="43" spans="1:19" ht="13.5" customHeight="1" x14ac:dyDescent="0.15">
      <c r="A43" s="519" t="s">
        <v>1443</v>
      </c>
      <c r="B43" s="520"/>
      <c r="C43" s="520"/>
      <c r="D43" s="85" t="s">
        <v>1444</v>
      </c>
      <c r="E43" s="89"/>
      <c r="F43" s="450">
        <v>144</v>
      </c>
      <c r="G43" s="450"/>
      <c r="H43" s="450"/>
      <c r="I43" s="450">
        <v>1</v>
      </c>
      <c r="J43" s="450">
        <v>57680</v>
      </c>
      <c r="K43" s="450"/>
      <c r="L43" s="450"/>
      <c r="M43" s="450" t="s">
        <v>210</v>
      </c>
      <c r="N43" s="450">
        <v>2</v>
      </c>
      <c r="O43" s="451" t="s">
        <v>1446</v>
      </c>
      <c r="P43" s="451"/>
      <c r="Q43" s="451"/>
      <c r="R43" s="451"/>
      <c r="S43" s="452"/>
    </row>
    <row r="44" spans="1:19" ht="13.5" customHeight="1" x14ac:dyDescent="0.15">
      <c r="A44" s="519"/>
      <c r="B44" s="520"/>
      <c r="C44" s="520"/>
      <c r="D44" s="87"/>
      <c r="E44" s="84" t="s">
        <v>1445</v>
      </c>
      <c r="F44" s="450"/>
      <c r="G44" s="450"/>
      <c r="H44" s="450"/>
      <c r="I44" s="450"/>
      <c r="J44" s="450"/>
      <c r="K44" s="450"/>
      <c r="L44" s="450"/>
      <c r="M44" s="450"/>
      <c r="N44" s="450"/>
      <c r="O44" s="451"/>
      <c r="P44" s="451"/>
      <c r="Q44" s="451"/>
      <c r="R44" s="451"/>
      <c r="S44" s="452"/>
    </row>
    <row r="45" spans="1:19" ht="13.5" customHeight="1" x14ac:dyDescent="0.15">
      <c r="A45" s="519" t="s">
        <v>1447</v>
      </c>
      <c r="B45" s="520"/>
      <c r="C45" s="520"/>
      <c r="D45" s="85" t="s">
        <v>1317</v>
      </c>
      <c r="E45" s="89"/>
      <c r="F45" s="450">
        <v>414</v>
      </c>
      <c r="G45" s="450"/>
      <c r="H45" s="450"/>
      <c r="I45" s="450">
        <v>2</v>
      </c>
      <c r="J45" s="450">
        <v>51382</v>
      </c>
      <c r="K45" s="450"/>
      <c r="L45" s="450"/>
      <c r="M45" s="450" t="s">
        <v>210</v>
      </c>
      <c r="N45" s="450" t="s">
        <v>210</v>
      </c>
      <c r="O45" s="451" t="s">
        <v>566</v>
      </c>
      <c r="P45" s="451"/>
      <c r="Q45" s="451"/>
      <c r="R45" s="451"/>
      <c r="S45" s="452"/>
    </row>
    <row r="46" spans="1:19" ht="13.5" customHeight="1" x14ac:dyDescent="0.15">
      <c r="A46" s="519"/>
      <c r="B46" s="520"/>
      <c r="C46" s="520"/>
      <c r="D46" s="87"/>
      <c r="E46" s="84" t="s">
        <v>277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1"/>
      <c r="P46" s="451"/>
      <c r="Q46" s="451"/>
      <c r="R46" s="451"/>
      <c r="S46" s="452"/>
    </row>
    <row r="47" spans="1:19" ht="13.5" customHeight="1" x14ac:dyDescent="0.15">
      <c r="A47" s="519" t="s">
        <v>1448</v>
      </c>
      <c r="B47" s="520"/>
      <c r="C47" s="520"/>
      <c r="D47" s="85" t="s">
        <v>1449</v>
      </c>
      <c r="E47" s="89"/>
      <c r="F47" s="450">
        <v>2055</v>
      </c>
      <c r="G47" s="450"/>
      <c r="H47" s="450"/>
      <c r="I47" s="450">
        <v>1</v>
      </c>
      <c r="J47" s="450">
        <v>54176</v>
      </c>
      <c r="K47" s="450"/>
      <c r="L47" s="450"/>
      <c r="M47" s="450" t="s">
        <v>210</v>
      </c>
      <c r="N47" s="450" t="s">
        <v>210</v>
      </c>
      <c r="O47" s="451" t="s">
        <v>566</v>
      </c>
      <c r="P47" s="451"/>
      <c r="Q47" s="451"/>
      <c r="R47" s="451"/>
      <c r="S47" s="452"/>
    </row>
    <row r="48" spans="1:19" ht="13.5" customHeight="1" x14ac:dyDescent="0.15">
      <c r="A48" s="519"/>
      <c r="B48" s="520"/>
      <c r="C48" s="520"/>
      <c r="D48" s="87"/>
      <c r="E48" s="84" t="s">
        <v>277</v>
      </c>
      <c r="F48" s="450"/>
      <c r="G48" s="450"/>
      <c r="H48" s="450"/>
      <c r="I48" s="450"/>
      <c r="J48" s="450"/>
      <c r="K48" s="450"/>
      <c r="L48" s="450"/>
      <c r="M48" s="450"/>
      <c r="N48" s="450"/>
      <c r="O48" s="451"/>
      <c r="P48" s="451"/>
      <c r="Q48" s="451"/>
      <c r="R48" s="451"/>
      <c r="S48" s="452"/>
    </row>
    <row r="49" spans="1:22" ht="13.5" customHeight="1" x14ac:dyDescent="0.15">
      <c r="A49" s="519" t="s">
        <v>1450</v>
      </c>
      <c r="B49" s="520"/>
      <c r="C49" s="520"/>
      <c r="D49" s="85" t="s">
        <v>1451</v>
      </c>
      <c r="E49" s="89"/>
      <c r="F49" s="450">
        <v>200</v>
      </c>
      <c r="G49" s="450"/>
      <c r="H49" s="450"/>
      <c r="I49" s="450">
        <v>10</v>
      </c>
      <c r="J49" s="450">
        <v>1029</v>
      </c>
      <c r="K49" s="450"/>
      <c r="L49" s="450"/>
      <c r="M49" s="450">
        <v>1</v>
      </c>
      <c r="N49" s="450" t="s">
        <v>210</v>
      </c>
      <c r="O49" s="451" t="s">
        <v>887</v>
      </c>
      <c r="P49" s="451"/>
      <c r="Q49" s="451"/>
      <c r="R49" s="451"/>
      <c r="S49" s="452"/>
    </row>
    <row r="50" spans="1:22" ht="13.5" customHeight="1" x14ac:dyDescent="0.15">
      <c r="A50" s="519"/>
      <c r="B50" s="520"/>
      <c r="C50" s="520"/>
      <c r="D50" s="87"/>
      <c r="E50" s="84" t="s">
        <v>583</v>
      </c>
      <c r="F50" s="450"/>
      <c r="G50" s="450"/>
      <c r="H50" s="450"/>
      <c r="I50" s="450"/>
      <c r="J50" s="450"/>
      <c r="K50" s="450"/>
      <c r="L50" s="450"/>
      <c r="M50" s="450"/>
      <c r="N50" s="450"/>
      <c r="O50" s="451"/>
      <c r="P50" s="451"/>
      <c r="Q50" s="451"/>
      <c r="R50" s="451"/>
      <c r="S50" s="452"/>
    </row>
    <row r="51" spans="1:22" ht="13.5" customHeight="1" x14ac:dyDescent="0.15">
      <c r="A51" s="519" t="s">
        <v>1452</v>
      </c>
      <c r="B51" s="520"/>
      <c r="C51" s="520"/>
      <c r="D51" s="85" t="s">
        <v>1453</v>
      </c>
      <c r="E51" s="89"/>
      <c r="F51" s="450">
        <v>232</v>
      </c>
      <c r="G51" s="450"/>
      <c r="H51" s="450"/>
      <c r="I51" s="450">
        <v>1</v>
      </c>
      <c r="J51" s="450">
        <v>63748</v>
      </c>
      <c r="K51" s="450"/>
      <c r="L51" s="450"/>
      <c r="M51" s="450" t="s">
        <v>210</v>
      </c>
      <c r="N51" s="450" t="s">
        <v>210</v>
      </c>
      <c r="O51" s="451" t="s">
        <v>1455</v>
      </c>
      <c r="P51" s="451"/>
      <c r="Q51" s="451"/>
      <c r="R51" s="451"/>
      <c r="S51" s="452"/>
    </row>
    <row r="52" spans="1:22" ht="13.5" customHeight="1" x14ac:dyDescent="0.15">
      <c r="A52" s="554"/>
      <c r="B52" s="555"/>
      <c r="C52" s="555"/>
      <c r="D52" s="103"/>
      <c r="E52" s="102" t="s">
        <v>1454</v>
      </c>
      <c r="F52" s="470"/>
      <c r="G52" s="470"/>
      <c r="H52" s="470"/>
      <c r="I52" s="470"/>
      <c r="J52" s="470"/>
      <c r="K52" s="470"/>
      <c r="L52" s="470"/>
      <c r="M52" s="470"/>
      <c r="N52" s="470"/>
      <c r="O52" s="552"/>
      <c r="P52" s="552"/>
      <c r="Q52" s="552"/>
      <c r="R52" s="552"/>
      <c r="S52" s="553"/>
    </row>
    <row r="53" spans="1:22" ht="13.5" customHeight="1" x14ac:dyDescent="0.15">
      <c r="A53" s="570" t="s">
        <v>1464</v>
      </c>
      <c r="B53" s="571"/>
      <c r="C53" s="571"/>
      <c r="D53" s="143" t="s">
        <v>1465</v>
      </c>
      <c r="E53" s="144"/>
      <c r="F53" s="568">
        <v>417</v>
      </c>
      <c r="G53" s="568"/>
      <c r="H53" s="568"/>
      <c r="I53" s="568">
        <v>10</v>
      </c>
      <c r="J53" s="568">
        <v>55646</v>
      </c>
      <c r="K53" s="568"/>
      <c r="L53" s="568"/>
      <c r="M53" s="568" t="s">
        <v>1488</v>
      </c>
      <c r="N53" s="568">
        <v>1</v>
      </c>
      <c r="O53" s="572" t="s">
        <v>1467</v>
      </c>
      <c r="P53" s="572"/>
      <c r="Q53" s="572"/>
      <c r="R53" s="572"/>
      <c r="S53" s="573"/>
    </row>
    <row r="54" spans="1:22" ht="13.5" customHeight="1" x14ac:dyDescent="0.15">
      <c r="A54" s="570"/>
      <c r="B54" s="571"/>
      <c r="C54" s="571"/>
      <c r="D54" s="145"/>
      <c r="E54" s="146" t="s">
        <v>583</v>
      </c>
      <c r="F54" s="568"/>
      <c r="G54" s="568"/>
      <c r="H54" s="568"/>
      <c r="I54" s="568"/>
      <c r="J54" s="568"/>
      <c r="K54" s="568"/>
      <c r="L54" s="568"/>
      <c r="M54" s="568"/>
      <c r="N54" s="568"/>
      <c r="O54" s="572"/>
      <c r="P54" s="572"/>
      <c r="Q54" s="572"/>
      <c r="R54" s="572"/>
      <c r="S54" s="573"/>
    </row>
    <row r="55" spans="1:22" ht="13.5" customHeight="1" thickBot="1" x14ac:dyDescent="0.2">
      <c r="A55" s="570" t="s">
        <v>1472</v>
      </c>
      <c r="B55" s="571"/>
      <c r="C55" s="571"/>
      <c r="D55" s="143" t="s">
        <v>1473</v>
      </c>
      <c r="E55" s="144"/>
      <c r="F55" s="568">
        <v>745</v>
      </c>
      <c r="G55" s="568"/>
      <c r="H55" s="568"/>
      <c r="I55" s="568">
        <v>7</v>
      </c>
      <c r="J55" s="568">
        <v>55597</v>
      </c>
      <c r="K55" s="568"/>
      <c r="L55" s="568"/>
      <c r="M55" s="568" t="s">
        <v>1488</v>
      </c>
      <c r="N55" s="568" t="s">
        <v>1488</v>
      </c>
      <c r="O55" s="578" t="s">
        <v>550</v>
      </c>
      <c r="P55" s="579"/>
      <c r="Q55" s="579"/>
      <c r="R55" s="579"/>
      <c r="S55" s="580"/>
      <c r="V55" s="155"/>
    </row>
    <row r="56" spans="1:22" ht="13.5" customHeight="1" x14ac:dyDescent="0.15">
      <c r="A56" s="574"/>
      <c r="B56" s="575"/>
      <c r="C56" s="575"/>
      <c r="D56" s="147"/>
      <c r="E56" s="148" t="s">
        <v>1336</v>
      </c>
      <c r="F56" s="569"/>
      <c r="G56" s="569"/>
      <c r="H56" s="569"/>
      <c r="I56" s="569"/>
      <c r="J56" s="569"/>
      <c r="K56" s="569"/>
      <c r="L56" s="569"/>
      <c r="M56" s="569"/>
      <c r="N56" s="569"/>
      <c r="O56" s="581"/>
      <c r="P56" s="582"/>
      <c r="Q56" s="582"/>
      <c r="R56" s="582"/>
      <c r="S56" s="583"/>
    </row>
    <row r="57" spans="1:22" ht="13.5" customHeight="1" x14ac:dyDescent="0.15">
      <c r="A57" s="570" t="s">
        <v>1468</v>
      </c>
      <c r="B57" s="571"/>
      <c r="C57" s="571"/>
      <c r="D57" s="143" t="s">
        <v>1453</v>
      </c>
      <c r="E57" s="144"/>
      <c r="F57" s="568">
        <v>177</v>
      </c>
      <c r="G57" s="568"/>
      <c r="H57" s="568"/>
      <c r="I57" s="568">
        <v>15</v>
      </c>
      <c r="J57" s="568">
        <v>32801</v>
      </c>
      <c r="K57" s="568"/>
      <c r="L57" s="568"/>
      <c r="M57" s="568" t="s">
        <v>1488</v>
      </c>
      <c r="N57" s="568" t="s">
        <v>1488</v>
      </c>
      <c r="O57" s="589" t="s">
        <v>838</v>
      </c>
      <c r="P57" s="590"/>
      <c r="Q57" s="590"/>
      <c r="R57" s="590"/>
      <c r="S57" s="591"/>
    </row>
    <row r="58" spans="1:22" ht="13.5" customHeight="1" x14ac:dyDescent="0.15">
      <c r="A58" s="570"/>
      <c r="B58" s="571"/>
      <c r="C58" s="571"/>
      <c r="D58" s="145"/>
      <c r="E58" s="146" t="s">
        <v>583</v>
      </c>
      <c r="F58" s="568"/>
      <c r="G58" s="568"/>
      <c r="H58" s="568"/>
      <c r="I58" s="568"/>
      <c r="J58" s="568"/>
      <c r="K58" s="568"/>
      <c r="L58" s="568"/>
      <c r="M58" s="568"/>
      <c r="N58" s="568"/>
      <c r="O58" s="592"/>
      <c r="P58" s="593"/>
      <c r="Q58" s="593"/>
      <c r="R58" s="593"/>
      <c r="S58" s="594"/>
    </row>
    <row r="59" spans="1:22" ht="13.5" customHeight="1" x14ac:dyDescent="0.15">
      <c r="A59" s="570" t="s">
        <v>1462</v>
      </c>
      <c r="B59" s="571"/>
      <c r="C59" s="571"/>
      <c r="D59" s="143" t="s">
        <v>1466</v>
      </c>
      <c r="E59" s="144"/>
      <c r="F59" s="568">
        <v>1321</v>
      </c>
      <c r="G59" s="568"/>
      <c r="H59" s="568"/>
      <c r="I59" s="568">
        <v>4</v>
      </c>
      <c r="J59" s="568">
        <v>48785</v>
      </c>
      <c r="K59" s="568"/>
      <c r="L59" s="568"/>
      <c r="M59" s="568" t="s">
        <v>1488</v>
      </c>
      <c r="N59" s="568" t="s">
        <v>1488</v>
      </c>
      <c r="O59" s="572" t="s">
        <v>1463</v>
      </c>
      <c r="P59" s="572"/>
      <c r="Q59" s="572"/>
      <c r="R59" s="572"/>
      <c r="S59" s="573"/>
    </row>
    <row r="60" spans="1:22" ht="13.5" customHeight="1" thickBot="1" x14ac:dyDescent="0.2">
      <c r="A60" s="586"/>
      <c r="B60" s="587"/>
      <c r="C60" s="587"/>
      <c r="D60" s="149"/>
      <c r="E60" s="150" t="s">
        <v>944</v>
      </c>
      <c r="F60" s="588"/>
      <c r="G60" s="588"/>
      <c r="H60" s="588"/>
      <c r="I60" s="588"/>
      <c r="J60" s="588"/>
      <c r="K60" s="588"/>
      <c r="L60" s="588"/>
      <c r="M60" s="588"/>
      <c r="N60" s="588"/>
      <c r="O60" s="576"/>
      <c r="P60" s="576"/>
      <c r="Q60" s="576"/>
      <c r="R60" s="576"/>
      <c r="S60" s="577"/>
    </row>
  </sheetData>
  <mergeCells count="213">
    <mergeCell ref="O59:S60"/>
    <mergeCell ref="A53:C54"/>
    <mergeCell ref="F53:H54"/>
    <mergeCell ref="I53:I54"/>
    <mergeCell ref="J53:L54"/>
    <mergeCell ref="M53:M54"/>
    <mergeCell ref="M5:M6"/>
    <mergeCell ref="M9:M10"/>
    <mergeCell ref="O55:S56"/>
    <mergeCell ref="A5:C6"/>
    <mergeCell ref="F5:H6"/>
    <mergeCell ref="I5:I6"/>
    <mergeCell ref="J5:L6"/>
    <mergeCell ref="A59:C60"/>
    <mergeCell ref="F59:H60"/>
    <mergeCell ref="I59:I60"/>
    <mergeCell ref="J59:L60"/>
    <mergeCell ref="M59:M60"/>
    <mergeCell ref="N59:N60"/>
    <mergeCell ref="I57:I58"/>
    <mergeCell ref="J57:L58"/>
    <mergeCell ref="M57:M58"/>
    <mergeCell ref="N57:N58"/>
    <mergeCell ref="O57:S58"/>
    <mergeCell ref="N51:N52"/>
    <mergeCell ref="O51:S52"/>
    <mergeCell ref="N55:N56"/>
    <mergeCell ref="A57:C58"/>
    <mergeCell ref="F57:H58"/>
    <mergeCell ref="N53:N54"/>
    <mergeCell ref="O53:S54"/>
    <mergeCell ref="A49:C50"/>
    <mergeCell ref="F49:H50"/>
    <mergeCell ref="A55:C56"/>
    <mergeCell ref="F55:H56"/>
    <mergeCell ref="I55:I56"/>
    <mergeCell ref="J55:L56"/>
    <mergeCell ref="M55:M56"/>
    <mergeCell ref="A51:C52"/>
    <mergeCell ref="F51:H52"/>
    <mergeCell ref="I51:I52"/>
    <mergeCell ref="J51:L52"/>
    <mergeCell ref="M51:M52"/>
    <mergeCell ref="N47:N48"/>
    <mergeCell ref="O47:S48"/>
    <mergeCell ref="A45:C46"/>
    <mergeCell ref="F45:H46"/>
    <mergeCell ref="I45:I46"/>
    <mergeCell ref="J45:L46"/>
    <mergeCell ref="M45:M46"/>
    <mergeCell ref="N45:N46"/>
    <mergeCell ref="I49:I50"/>
    <mergeCell ref="J49:L50"/>
    <mergeCell ref="M49:M50"/>
    <mergeCell ref="N49:N50"/>
    <mergeCell ref="O45:S46"/>
    <mergeCell ref="A47:C48"/>
    <mergeCell ref="F47:H48"/>
    <mergeCell ref="I47:I48"/>
    <mergeCell ref="J47:L48"/>
    <mergeCell ref="M47:M48"/>
    <mergeCell ref="O49:S50"/>
    <mergeCell ref="A43:C44"/>
    <mergeCell ref="F43:H44"/>
    <mergeCell ref="I43:I44"/>
    <mergeCell ref="J43:L44"/>
    <mergeCell ref="M43:M44"/>
    <mergeCell ref="N43:N44"/>
    <mergeCell ref="O43:S44"/>
    <mergeCell ref="A41:C42"/>
    <mergeCell ref="F41:H42"/>
    <mergeCell ref="N39:N40"/>
    <mergeCell ref="O39:S40"/>
    <mergeCell ref="A37:C38"/>
    <mergeCell ref="F37:H38"/>
    <mergeCell ref="I37:I38"/>
    <mergeCell ref="J37:L38"/>
    <mergeCell ref="M37:M38"/>
    <mergeCell ref="N37:N38"/>
    <mergeCell ref="I41:I42"/>
    <mergeCell ref="J41:L42"/>
    <mergeCell ref="M41:M42"/>
    <mergeCell ref="N41:N42"/>
    <mergeCell ref="O37:S38"/>
    <mergeCell ref="A39:C40"/>
    <mergeCell ref="F39:H40"/>
    <mergeCell ref="I39:I40"/>
    <mergeCell ref="J39:L40"/>
    <mergeCell ref="M39:M40"/>
    <mergeCell ref="O41:S42"/>
    <mergeCell ref="A35:C36"/>
    <mergeCell ref="F35:H36"/>
    <mergeCell ref="I35:I36"/>
    <mergeCell ref="J35:L36"/>
    <mergeCell ref="M35:M36"/>
    <mergeCell ref="N35:N36"/>
    <mergeCell ref="O35:S36"/>
    <mergeCell ref="A33:C34"/>
    <mergeCell ref="F33:H34"/>
    <mergeCell ref="I33:I34"/>
    <mergeCell ref="J33:L34"/>
    <mergeCell ref="M33:M34"/>
    <mergeCell ref="N33:N34"/>
    <mergeCell ref="N27:N28"/>
    <mergeCell ref="O27:S28"/>
    <mergeCell ref="O29:S30"/>
    <mergeCell ref="N29:N30"/>
    <mergeCell ref="O33:S34"/>
    <mergeCell ref="I31:I32"/>
    <mergeCell ref="J31:L32"/>
    <mergeCell ref="M29:M30"/>
    <mergeCell ref="M31:M32"/>
    <mergeCell ref="N31:N32"/>
    <mergeCell ref="O31:S32"/>
    <mergeCell ref="M27:M28"/>
    <mergeCell ref="A29:C30"/>
    <mergeCell ref="F29:H30"/>
    <mergeCell ref="I29:I30"/>
    <mergeCell ref="J29:L30"/>
    <mergeCell ref="A27:C28"/>
    <mergeCell ref="D27:E27"/>
    <mergeCell ref="A31:C32"/>
    <mergeCell ref="D31:E31"/>
    <mergeCell ref="F31:H32"/>
    <mergeCell ref="F27:H28"/>
    <mergeCell ref="I27:I28"/>
    <mergeCell ref="J27:L28"/>
    <mergeCell ref="F25:H26"/>
    <mergeCell ref="I25:I26"/>
    <mergeCell ref="J25:L26"/>
    <mergeCell ref="M25:M26"/>
    <mergeCell ref="A25:C26"/>
    <mergeCell ref="N25:N26"/>
    <mergeCell ref="O21:S22"/>
    <mergeCell ref="O23:S24"/>
    <mergeCell ref="O25:S26"/>
    <mergeCell ref="A23:C24"/>
    <mergeCell ref="F23:H24"/>
    <mergeCell ref="I23:I24"/>
    <mergeCell ref="J23:L24"/>
    <mergeCell ref="M23:M24"/>
    <mergeCell ref="N23:N24"/>
    <mergeCell ref="O19:S20"/>
    <mergeCell ref="A17:C18"/>
    <mergeCell ref="F17:H18"/>
    <mergeCell ref="A21:C22"/>
    <mergeCell ref="F21:H22"/>
    <mergeCell ref="I21:I22"/>
    <mergeCell ref="J21:L22"/>
    <mergeCell ref="M21:M22"/>
    <mergeCell ref="N21:N22"/>
    <mergeCell ref="A19:C20"/>
    <mergeCell ref="F19:H20"/>
    <mergeCell ref="I19:I20"/>
    <mergeCell ref="J19:L20"/>
    <mergeCell ref="M19:M20"/>
    <mergeCell ref="N19:N20"/>
    <mergeCell ref="O17:S18"/>
    <mergeCell ref="I17:I18"/>
    <mergeCell ref="J17:L18"/>
    <mergeCell ref="M17:M18"/>
    <mergeCell ref="N17:N18"/>
    <mergeCell ref="A15:C16"/>
    <mergeCell ref="F15:H16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M13:M14"/>
    <mergeCell ref="N13:N14"/>
    <mergeCell ref="O13:S14"/>
    <mergeCell ref="A11:C12"/>
    <mergeCell ref="F11:H12"/>
    <mergeCell ref="I11:I12"/>
    <mergeCell ref="J11:L12"/>
    <mergeCell ref="M11:M12"/>
    <mergeCell ref="N11:N12"/>
    <mergeCell ref="O11:S12"/>
    <mergeCell ref="A9:C10"/>
    <mergeCell ref="F9:H10"/>
    <mergeCell ref="N7:N8"/>
    <mergeCell ref="O7:S8"/>
    <mergeCell ref="I9:I10"/>
    <mergeCell ref="J9:L10"/>
    <mergeCell ref="M7:M8"/>
    <mergeCell ref="N9:N10"/>
    <mergeCell ref="N1:N2"/>
    <mergeCell ref="O1:S2"/>
    <mergeCell ref="O9:S10"/>
    <mergeCell ref="N5:N6"/>
    <mergeCell ref="O5:S6"/>
    <mergeCell ref="N3:N4"/>
    <mergeCell ref="O3:S4"/>
    <mergeCell ref="M3:M4"/>
    <mergeCell ref="I3:I4"/>
    <mergeCell ref="J3:L4"/>
    <mergeCell ref="A1:C2"/>
    <mergeCell ref="D1:E2"/>
    <mergeCell ref="F1:H2"/>
    <mergeCell ref="I1:I2"/>
    <mergeCell ref="J1:L2"/>
    <mergeCell ref="M1:M2"/>
    <mergeCell ref="A7:C8"/>
    <mergeCell ref="F7:H8"/>
    <mergeCell ref="I7:I8"/>
    <mergeCell ref="J7:L8"/>
    <mergeCell ref="A3:C4"/>
    <mergeCell ref="F3:H4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82" orientation="portrait" useFirstPageNumber="1" r:id="rId1"/>
  <headerFooter scaleWithDoc="0">
    <oddFooter>&amp;C－&amp;P－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60"/>
  <sheetViews>
    <sheetView view="pageBreakPreview" zoomScale="115" zoomScaleNormal="100" zoomScaleSheetLayoutView="115" workbookViewId="0">
      <pane xSplit="3" ySplit="2" topLeftCell="D3" activePane="bottomRight" state="frozen"/>
      <selection activeCell="W59" sqref="W59"/>
      <selection pane="topRight" activeCell="W59" sqref="W59"/>
      <selection pane="bottomLeft" activeCell="W59" sqref="W59"/>
      <selection pane="bottomRight" activeCell="Y9" sqref="Y9"/>
    </sheetView>
  </sheetViews>
  <sheetFormatPr defaultRowHeight="12" x14ac:dyDescent="0.15"/>
  <cols>
    <col min="1" max="2" width="3.875" style="80" customWidth="1"/>
    <col min="3" max="3" width="2.875" style="80" customWidth="1"/>
    <col min="4" max="4" width="11.875" style="80" customWidth="1"/>
    <col min="5" max="5" width="11.875" style="94" customWidth="1"/>
    <col min="6" max="8" width="3.875" style="80" customWidth="1"/>
    <col min="9" max="9" width="5" style="80" bestFit="1" customWidth="1"/>
    <col min="10" max="12" width="3.875" style="80" customWidth="1"/>
    <col min="13" max="13" width="6" style="80" customWidth="1"/>
    <col min="14" max="14" width="6" style="80" bestFit="1" customWidth="1"/>
    <col min="15" max="79" width="3.875" style="80" customWidth="1"/>
    <col min="80" max="16384" width="9" style="80"/>
  </cols>
  <sheetData>
    <row r="1" spans="1:22" s="93" customFormat="1" ht="13.5" customHeight="1" x14ac:dyDescent="0.15">
      <c r="A1" s="459" t="s">
        <v>571</v>
      </c>
      <c r="B1" s="439"/>
      <c r="C1" s="440"/>
      <c r="D1" s="438" t="s">
        <v>572</v>
      </c>
      <c r="E1" s="440"/>
      <c r="F1" s="438" t="s">
        <v>573</v>
      </c>
      <c r="G1" s="439"/>
      <c r="H1" s="440"/>
      <c r="I1" s="444" t="s">
        <v>541</v>
      </c>
      <c r="J1" s="438" t="s">
        <v>461</v>
      </c>
      <c r="K1" s="439"/>
      <c r="L1" s="440"/>
      <c r="M1" s="444" t="s">
        <v>574</v>
      </c>
      <c r="N1" s="448" t="s">
        <v>575</v>
      </c>
      <c r="O1" s="438" t="s">
        <v>576</v>
      </c>
      <c r="P1" s="439"/>
      <c r="Q1" s="439"/>
      <c r="R1" s="439"/>
      <c r="S1" s="446"/>
    </row>
    <row r="2" spans="1:22" s="93" customFormat="1" ht="13.5" customHeight="1" x14ac:dyDescent="0.15">
      <c r="A2" s="460"/>
      <c r="B2" s="442"/>
      <c r="C2" s="443"/>
      <c r="D2" s="441"/>
      <c r="E2" s="443"/>
      <c r="F2" s="441"/>
      <c r="G2" s="442"/>
      <c r="H2" s="443"/>
      <c r="I2" s="445"/>
      <c r="J2" s="441"/>
      <c r="K2" s="442"/>
      <c r="L2" s="443"/>
      <c r="M2" s="445"/>
      <c r="N2" s="449"/>
      <c r="O2" s="441"/>
      <c r="P2" s="442"/>
      <c r="Q2" s="442"/>
      <c r="R2" s="442"/>
      <c r="S2" s="447"/>
    </row>
    <row r="3" spans="1:22" ht="13.5" customHeight="1" x14ac:dyDescent="0.15">
      <c r="A3" s="595" t="s">
        <v>1469</v>
      </c>
      <c r="B3" s="596"/>
      <c r="C3" s="597"/>
      <c r="D3" s="143" t="s">
        <v>1470</v>
      </c>
      <c r="E3" s="144"/>
      <c r="F3" s="601">
        <v>306</v>
      </c>
      <c r="G3" s="602"/>
      <c r="H3" s="603"/>
      <c r="I3" s="569">
        <v>10</v>
      </c>
      <c r="J3" s="601">
        <v>14344</v>
      </c>
      <c r="K3" s="602"/>
      <c r="L3" s="603"/>
      <c r="M3" s="569" t="s">
        <v>210</v>
      </c>
      <c r="N3" s="569">
        <v>1</v>
      </c>
      <c r="O3" s="589" t="s">
        <v>1471</v>
      </c>
      <c r="P3" s="590"/>
      <c r="Q3" s="590"/>
      <c r="R3" s="590"/>
      <c r="S3" s="591"/>
      <c r="V3" s="80" t="s">
        <v>1509</v>
      </c>
    </row>
    <row r="4" spans="1:22" ht="13.5" customHeight="1" x14ac:dyDescent="0.15">
      <c r="A4" s="611"/>
      <c r="B4" s="612"/>
      <c r="C4" s="613"/>
      <c r="D4" s="145"/>
      <c r="E4" s="146" t="s">
        <v>1336</v>
      </c>
      <c r="F4" s="614"/>
      <c r="G4" s="615"/>
      <c r="H4" s="616"/>
      <c r="I4" s="617"/>
      <c r="J4" s="614"/>
      <c r="K4" s="615"/>
      <c r="L4" s="616"/>
      <c r="M4" s="617"/>
      <c r="N4" s="617"/>
      <c r="O4" s="592"/>
      <c r="P4" s="593"/>
      <c r="Q4" s="593"/>
      <c r="R4" s="593"/>
      <c r="S4" s="594"/>
      <c r="V4" s="80" t="s">
        <v>1510</v>
      </c>
    </row>
    <row r="5" spans="1:22" ht="13.5" customHeight="1" x14ac:dyDescent="0.15">
      <c r="A5" s="672" t="s">
        <v>1485</v>
      </c>
      <c r="B5" s="673"/>
      <c r="C5" s="674"/>
      <c r="D5" s="101" t="s">
        <v>1490</v>
      </c>
      <c r="E5" s="102"/>
      <c r="F5" s="675">
        <v>174</v>
      </c>
      <c r="G5" s="676"/>
      <c r="H5" s="677"/>
      <c r="I5" s="585">
        <v>1</v>
      </c>
      <c r="J5" s="675">
        <v>20505</v>
      </c>
      <c r="K5" s="676"/>
      <c r="L5" s="677"/>
      <c r="M5" s="679">
        <v>3</v>
      </c>
      <c r="N5" s="679">
        <v>2</v>
      </c>
      <c r="O5" s="669" t="s">
        <v>566</v>
      </c>
      <c r="P5" s="670"/>
      <c r="Q5" s="670"/>
      <c r="R5" s="670"/>
      <c r="S5" s="671"/>
    </row>
    <row r="6" spans="1:22" ht="13.5" customHeight="1" x14ac:dyDescent="0.15">
      <c r="A6" s="537"/>
      <c r="B6" s="538"/>
      <c r="C6" s="539"/>
      <c r="D6" s="101"/>
      <c r="E6" s="102" t="s">
        <v>583</v>
      </c>
      <c r="F6" s="543"/>
      <c r="G6" s="544"/>
      <c r="H6" s="545"/>
      <c r="I6" s="678"/>
      <c r="J6" s="543"/>
      <c r="K6" s="544"/>
      <c r="L6" s="545"/>
      <c r="M6" s="472"/>
      <c r="N6" s="472"/>
      <c r="O6" s="483"/>
      <c r="P6" s="484"/>
      <c r="Q6" s="484"/>
      <c r="R6" s="484"/>
      <c r="S6" s="485"/>
      <c r="V6" s="80" t="s">
        <v>1511</v>
      </c>
    </row>
    <row r="7" spans="1:22" ht="13.5" customHeight="1" x14ac:dyDescent="0.15">
      <c r="A7" s="534" t="s">
        <v>1487</v>
      </c>
      <c r="B7" s="535"/>
      <c r="C7" s="536"/>
      <c r="D7" s="81" t="s">
        <v>1489</v>
      </c>
      <c r="E7" s="89"/>
      <c r="F7" s="540">
        <v>301</v>
      </c>
      <c r="G7" s="541"/>
      <c r="H7" s="542"/>
      <c r="I7" s="470">
        <v>1</v>
      </c>
      <c r="J7" s="540">
        <v>66773</v>
      </c>
      <c r="K7" s="541"/>
      <c r="L7" s="542"/>
      <c r="M7" s="470" t="s">
        <v>210</v>
      </c>
      <c r="N7" s="470" t="s">
        <v>210</v>
      </c>
      <c r="O7" s="480" t="s">
        <v>551</v>
      </c>
      <c r="P7" s="481"/>
      <c r="Q7" s="481"/>
      <c r="R7" s="481"/>
      <c r="S7" s="482"/>
      <c r="V7" s="80" t="s">
        <v>1647</v>
      </c>
    </row>
    <row r="8" spans="1:22" ht="13.5" customHeight="1" x14ac:dyDescent="0.15">
      <c r="A8" s="537"/>
      <c r="B8" s="538"/>
      <c r="C8" s="539"/>
      <c r="D8" s="83"/>
      <c r="E8" s="154" t="s">
        <v>1336</v>
      </c>
      <c r="F8" s="543"/>
      <c r="G8" s="544"/>
      <c r="H8" s="545"/>
      <c r="I8" s="472"/>
      <c r="J8" s="543"/>
      <c r="K8" s="544"/>
      <c r="L8" s="545"/>
      <c r="M8" s="472"/>
      <c r="N8" s="472"/>
      <c r="O8" s="483"/>
      <c r="P8" s="484"/>
      <c r="Q8" s="484"/>
      <c r="R8" s="484"/>
      <c r="S8" s="485"/>
    </row>
    <row r="9" spans="1:22" ht="13.5" customHeight="1" x14ac:dyDescent="0.15">
      <c r="A9" s="663" t="s">
        <v>1512</v>
      </c>
      <c r="B9" s="664"/>
      <c r="C9" s="665"/>
      <c r="D9" s="85" t="s">
        <v>1491</v>
      </c>
      <c r="E9" s="89"/>
      <c r="F9" s="540">
        <v>1354</v>
      </c>
      <c r="G9" s="541"/>
      <c r="H9" s="542"/>
      <c r="I9" s="470">
        <v>1</v>
      </c>
      <c r="J9" s="540">
        <v>55432</v>
      </c>
      <c r="K9" s="541"/>
      <c r="L9" s="542"/>
      <c r="M9" s="470">
        <v>1</v>
      </c>
      <c r="N9" s="470">
        <v>1</v>
      </c>
      <c r="O9" s="480" t="s">
        <v>83</v>
      </c>
      <c r="P9" s="481"/>
      <c r="Q9" s="481"/>
      <c r="R9" s="481"/>
      <c r="S9" s="482"/>
    </row>
    <row r="10" spans="1:22" ht="13.5" customHeight="1" x14ac:dyDescent="0.15">
      <c r="A10" s="666"/>
      <c r="B10" s="667"/>
      <c r="C10" s="668"/>
      <c r="D10" s="87"/>
      <c r="E10" s="154" t="s">
        <v>277</v>
      </c>
      <c r="F10" s="543"/>
      <c r="G10" s="544"/>
      <c r="H10" s="545"/>
      <c r="I10" s="472"/>
      <c r="J10" s="543"/>
      <c r="K10" s="544"/>
      <c r="L10" s="545"/>
      <c r="M10" s="472"/>
      <c r="N10" s="472"/>
      <c r="O10" s="483"/>
      <c r="P10" s="484"/>
      <c r="Q10" s="484"/>
      <c r="R10" s="484"/>
      <c r="S10" s="485"/>
    </row>
    <row r="11" spans="1:22" ht="13.5" customHeight="1" x14ac:dyDescent="0.15">
      <c r="A11" s="649" t="s">
        <v>1513</v>
      </c>
      <c r="B11" s="650"/>
      <c r="C11" s="651"/>
      <c r="D11" s="160" t="s">
        <v>1514</v>
      </c>
      <c r="E11" s="161"/>
      <c r="F11" s="655">
        <v>106</v>
      </c>
      <c r="G11" s="656"/>
      <c r="H11" s="657"/>
      <c r="I11" s="661">
        <v>10</v>
      </c>
      <c r="J11" s="655">
        <v>4124</v>
      </c>
      <c r="K11" s="656"/>
      <c r="L11" s="657"/>
      <c r="M11" s="661">
        <v>1</v>
      </c>
      <c r="N11" s="661" t="s">
        <v>273</v>
      </c>
      <c r="O11" s="643" t="s">
        <v>1516</v>
      </c>
      <c r="P11" s="644"/>
      <c r="Q11" s="644"/>
      <c r="R11" s="644"/>
      <c r="S11" s="645"/>
    </row>
    <row r="12" spans="1:22" ht="13.5" customHeight="1" x14ac:dyDescent="0.15">
      <c r="A12" s="652"/>
      <c r="B12" s="653"/>
      <c r="C12" s="654"/>
      <c r="D12" s="162"/>
      <c r="E12" s="163"/>
      <c r="F12" s="658"/>
      <c r="G12" s="659"/>
      <c r="H12" s="660"/>
      <c r="I12" s="662"/>
      <c r="J12" s="658"/>
      <c r="K12" s="659"/>
      <c r="L12" s="660"/>
      <c r="M12" s="662"/>
      <c r="N12" s="662"/>
      <c r="O12" s="646"/>
      <c r="P12" s="647"/>
      <c r="Q12" s="647"/>
      <c r="R12" s="647"/>
      <c r="S12" s="648"/>
    </row>
    <row r="13" spans="1:22" ht="13.5" customHeight="1" x14ac:dyDescent="0.15">
      <c r="A13" s="649" t="s">
        <v>1523</v>
      </c>
      <c r="B13" s="650"/>
      <c r="C13" s="651"/>
      <c r="D13" s="160" t="s">
        <v>1524</v>
      </c>
      <c r="E13" s="161"/>
      <c r="F13" s="655">
        <v>232</v>
      </c>
      <c r="G13" s="656"/>
      <c r="H13" s="657"/>
      <c r="I13" s="661">
        <v>1</v>
      </c>
      <c r="J13" s="655">
        <v>22172</v>
      </c>
      <c r="K13" s="656"/>
      <c r="L13" s="657"/>
      <c r="M13" s="661">
        <v>5</v>
      </c>
      <c r="N13" s="661" t="s">
        <v>273</v>
      </c>
      <c r="O13" s="643" t="s">
        <v>1525</v>
      </c>
      <c r="P13" s="644"/>
      <c r="Q13" s="644"/>
      <c r="R13" s="644"/>
      <c r="S13" s="645"/>
    </row>
    <row r="14" spans="1:22" ht="13.5" customHeight="1" x14ac:dyDescent="0.15">
      <c r="A14" s="652"/>
      <c r="B14" s="653"/>
      <c r="C14" s="654"/>
      <c r="D14" s="162"/>
      <c r="E14" s="163" t="s">
        <v>1515</v>
      </c>
      <c r="F14" s="658"/>
      <c r="G14" s="659"/>
      <c r="H14" s="660"/>
      <c r="I14" s="662"/>
      <c r="J14" s="658"/>
      <c r="K14" s="659"/>
      <c r="L14" s="660"/>
      <c r="M14" s="662"/>
      <c r="N14" s="662"/>
      <c r="O14" s="646"/>
      <c r="P14" s="647"/>
      <c r="Q14" s="647"/>
      <c r="R14" s="647"/>
      <c r="S14" s="648"/>
    </row>
    <row r="15" spans="1:22" ht="13.5" customHeight="1" x14ac:dyDescent="0.15">
      <c r="A15" s="534" t="s">
        <v>1517</v>
      </c>
      <c r="B15" s="535"/>
      <c r="C15" s="536"/>
      <c r="D15" s="85" t="s">
        <v>1518</v>
      </c>
      <c r="E15" s="89"/>
      <c r="F15" s="540">
        <v>3309</v>
      </c>
      <c r="G15" s="541"/>
      <c r="H15" s="542"/>
      <c r="I15" s="470">
        <v>8</v>
      </c>
      <c r="J15" s="540">
        <v>130911</v>
      </c>
      <c r="K15" s="541"/>
      <c r="L15" s="542"/>
      <c r="M15" s="470" t="s">
        <v>273</v>
      </c>
      <c r="N15" s="470" t="s">
        <v>273</v>
      </c>
      <c r="O15" s="480" t="s">
        <v>566</v>
      </c>
      <c r="P15" s="481"/>
      <c r="Q15" s="481"/>
      <c r="R15" s="481"/>
      <c r="S15" s="482"/>
    </row>
    <row r="16" spans="1:22" ht="13.5" customHeight="1" x14ac:dyDescent="0.15">
      <c r="A16" s="537"/>
      <c r="B16" s="538"/>
      <c r="C16" s="539"/>
      <c r="D16" s="87"/>
      <c r="E16" s="159" t="s">
        <v>1519</v>
      </c>
      <c r="F16" s="543"/>
      <c r="G16" s="544"/>
      <c r="H16" s="545"/>
      <c r="I16" s="472"/>
      <c r="J16" s="543"/>
      <c r="K16" s="544"/>
      <c r="L16" s="545"/>
      <c r="M16" s="472"/>
      <c r="N16" s="472"/>
      <c r="O16" s="483"/>
      <c r="P16" s="484"/>
      <c r="Q16" s="484"/>
      <c r="R16" s="484"/>
      <c r="S16" s="485"/>
    </row>
    <row r="17" spans="1:19" ht="13.5" customHeight="1" x14ac:dyDescent="0.15">
      <c r="A17" s="534" t="s">
        <v>1520</v>
      </c>
      <c r="B17" s="535"/>
      <c r="C17" s="536"/>
      <c r="D17" s="85" t="s">
        <v>1521</v>
      </c>
      <c r="E17" s="89"/>
      <c r="F17" s="540">
        <v>1353</v>
      </c>
      <c r="G17" s="541"/>
      <c r="H17" s="542"/>
      <c r="I17" s="470">
        <v>4</v>
      </c>
      <c r="J17" s="540">
        <v>39509</v>
      </c>
      <c r="K17" s="541"/>
      <c r="L17" s="542"/>
      <c r="M17" s="470" t="s">
        <v>273</v>
      </c>
      <c r="N17" s="470" t="s">
        <v>273</v>
      </c>
      <c r="O17" s="480" t="s">
        <v>566</v>
      </c>
      <c r="P17" s="481"/>
      <c r="Q17" s="481"/>
      <c r="R17" s="481"/>
      <c r="S17" s="482"/>
    </row>
    <row r="18" spans="1:19" ht="13.5" customHeight="1" x14ac:dyDescent="0.15">
      <c r="A18" s="537"/>
      <c r="B18" s="538"/>
      <c r="C18" s="539"/>
      <c r="D18" s="87"/>
      <c r="E18" s="159" t="s">
        <v>1522</v>
      </c>
      <c r="F18" s="543"/>
      <c r="G18" s="544"/>
      <c r="H18" s="545"/>
      <c r="I18" s="472"/>
      <c r="J18" s="543"/>
      <c r="K18" s="544"/>
      <c r="L18" s="545"/>
      <c r="M18" s="472"/>
      <c r="N18" s="472"/>
      <c r="O18" s="483"/>
      <c r="P18" s="484"/>
      <c r="Q18" s="484"/>
      <c r="R18" s="484"/>
      <c r="S18" s="485"/>
    </row>
    <row r="19" spans="1:19" ht="13.5" customHeight="1" x14ac:dyDescent="0.15">
      <c r="A19" s="534" t="s">
        <v>1526</v>
      </c>
      <c r="B19" s="535"/>
      <c r="C19" s="536"/>
      <c r="D19" s="85" t="s">
        <v>1527</v>
      </c>
      <c r="E19" s="89"/>
      <c r="F19" s="540" t="s">
        <v>273</v>
      </c>
      <c r="G19" s="541"/>
      <c r="H19" s="542"/>
      <c r="I19" s="470" t="s">
        <v>273</v>
      </c>
      <c r="J19" s="540">
        <v>76497</v>
      </c>
      <c r="K19" s="541"/>
      <c r="L19" s="542"/>
      <c r="M19" s="470" t="s">
        <v>273</v>
      </c>
      <c r="N19" s="470" t="s">
        <v>273</v>
      </c>
      <c r="O19" s="480" t="s">
        <v>1528</v>
      </c>
      <c r="P19" s="481"/>
      <c r="Q19" s="481"/>
      <c r="R19" s="481"/>
      <c r="S19" s="482"/>
    </row>
    <row r="20" spans="1:19" ht="13.5" customHeight="1" x14ac:dyDescent="0.15">
      <c r="A20" s="537"/>
      <c r="B20" s="538"/>
      <c r="C20" s="539"/>
      <c r="D20" s="103"/>
      <c r="E20" s="102" t="s">
        <v>1519</v>
      </c>
      <c r="F20" s="543"/>
      <c r="G20" s="544"/>
      <c r="H20" s="545"/>
      <c r="I20" s="472"/>
      <c r="J20" s="543"/>
      <c r="K20" s="544"/>
      <c r="L20" s="545"/>
      <c r="M20" s="472"/>
      <c r="N20" s="472"/>
      <c r="O20" s="483"/>
      <c r="P20" s="484"/>
      <c r="Q20" s="484"/>
      <c r="R20" s="484"/>
      <c r="S20" s="485"/>
    </row>
    <row r="21" spans="1:19" ht="13.5" customHeight="1" x14ac:dyDescent="0.15">
      <c r="A21" s="534" t="s">
        <v>1529</v>
      </c>
      <c r="B21" s="535"/>
      <c r="C21" s="536"/>
      <c r="D21" s="107" t="s">
        <v>1530</v>
      </c>
      <c r="E21" s="108"/>
      <c r="F21" s="540">
        <v>68</v>
      </c>
      <c r="G21" s="541"/>
      <c r="H21" s="542"/>
      <c r="I21" s="470">
        <v>3</v>
      </c>
      <c r="J21" s="540">
        <v>52260</v>
      </c>
      <c r="K21" s="541"/>
      <c r="L21" s="542"/>
      <c r="M21" s="470" t="s">
        <v>273</v>
      </c>
      <c r="N21" s="470" t="s">
        <v>273</v>
      </c>
      <c r="O21" s="546" t="s">
        <v>1528</v>
      </c>
      <c r="P21" s="547"/>
      <c r="Q21" s="547"/>
      <c r="R21" s="547"/>
      <c r="S21" s="548"/>
    </row>
    <row r="22" spans="1:19" ht="13.5" customHeight="1" x14ac:dyDescent="0.15">
      <c r="A22" s="537"/>
      <c r="B22" s="538"/>
      <c r="C22" s="539"/>
      <c r="D22" s="109"/>
      <c r="E22" s="110" t="s">
        <v>1519</v>
      </c>
      <c r="F22" s="543"/>
      <c r="G22" s="544"/>
      <c r="H22" s="545"/>
      <c r="I22" s="472"/>
      <c r="J22" s="543"/>
      <c r="K22" s="544"/>
      <c r="L22" s="545"/>
      <c r="M22" s="472"/>
      <c r="N22" s="472"/>
      <c r="O22" s="549"/>
      <c r="P22" s="550"/>
      <c r="Q22" s="550"/>
      <c r="R22" s="550"/>
      <c r="S22" s="551"/>
    </row>
    <row r="23" spans="1:19" ht="13.5" customHeight="1" x14ac:dyDescent="0.15">
      <c r="A23" s="534" t="s">
        <v>1531</v>
      </c>
      <c r="B23" s="535"/>
      <c r="C23" s="536"/>
      <c r="D23" s="107" t="s">
        <v>1532</v>
      </c>
      <c r="E23" s="108"/>
      <c r="F23" s="540">
        <v>761</v>
      </c>
      <c r="G23" s="541"/>
      <c r="H23" s="542"/>
      <c r="I23" s="470">
        <v>4</v>
      </c>
      <c r="J23" s="540">
        <v>96044</v>
      </c>
      <c r="K23" s="541"/>
      <c r="L23" s="542"/>
      <c r="M23" s="470" t="s">
        <v>273</v>
      </c>
      <c r="N23" s="470" t="s">
        <v>273</v>
      </c>
      <c r="O23" s="480" t="s">
        <v>434</v>
      </c>
      <c r="P23" s="481"/>
      <c r="Q23" s="481"/>
      <c r="R23" s="481"/>
      <c r="S23" s="482"/>
    </row>
    <row r="24" spans="1:19" ht="13.5" customHeight="1" x14ac:dyDescent="0.15">
      <c r="A24" s="537"/>
      <c r="B24" s="538"/>
      <c r="C24" s="539"/>
      <c r="D24" s="111"/>
      <c r="E24" s="112" t="s">
        <v>1533</v>
      </c>
      <c r="F24" s="543"/>
      <c r="G24" s="544"/>
      <c r="H24" s="545"/>
      <c r="I24" s="472"/>
      <c r="J24" s="543"/>
      <c r="K24" s="544"/>
      <c r="L24" s="545"/>
      <c r="M24" s="472"/>
      <c r="N24" s="472"/>
      <c r="O24" s="483"/>
      <c r="P24" s="484"/>
      <c r="Q24" s="484"/>
      <c r="R24" s="484"/>
      <c r="S24" s="485"/>
    </row>
    <row r="25" spans="1:19" ht="13.5" customHeight="1" x14ac:dyDescent="0.15">
      <c r="A25" s="534" t="s">
        <v>1534</v>
      </c>
      <c r="B25" s="535"/>
      <c r="C25" s="536"/>
      <c r="D25" s="85" t="s">
        <v>1535</v>
      </c>
      <c r="E25" s="89"/>
      <c r="F25" s="540">
        <v>333</v>
      </c>
      <c r="G25" s="541"/>
      <c r="H25" s="542"/>
      <c r="I25" s="470">
        <v>2</v>
      </c>
      <c r="J25" s="540">
        <v>65284</v>
      </c>
      <c r="K25" s="541"/>
      <c r="L25" s="542"/>
      <c r="M25" s="470">
        <v>1</v>
      </c>
      <c r="N25" s="470" t="s">
        <v>273</v>
      </c>
      <c r="O25" s="480" t="s">
        <v>566</v>
      </c>
      <c r="P25" s="481"/>
      <c r="Q25" s="481"/>
      <c r="R25" s="481"/>
      <c r="S25" s="482"/>
    </row>
    <row r="26" spans="1:19" ht="13.5" customHeight="1" x14ac:dyDescent="0.15">
      <c r="A26" s="537"/>
      <c r="B26" s="538"/>
      <c r="C26" s="539"/>
      <c r="D26" s="87"/>
      <c r="E26" s="154" t="s">
        <v>1515</v>
      </c>
      <c r="F26" s="543"/>
      <c r="G26" s="544"/>
      <c r="H26" s="545"/>
      <c r="I26" s="472"/>
      <c r="J26" s="543"/>
      <c r="K26" s="544"/>
      <c r="L26" s="545"/>
      <c r="M26" s="472"/>
      <c r="N26" s="472"/>
      <c r="O26" s="483"/>
      <c r="P26" s="484"/>
      <c r="Q26" s="484"/>
      <c r="R26" s="484"/>
      <c r="S26" s="485"/>
    </row>
    <row r="27" spans="1:19" ht="13.5" customHeight="1" x14ac:dyDescent="0.15">
      <c r="A27" s="534" t="s">
        <v>1536</v>
      </c>
      <c r="B27" s="535"/>
      <c r="C27" s="536"/>
      <c r="D27" s="521" t="s">
        <v>1542</v>
      </c>
      <c r="E27" s="522"/>
      <c r="F27" s="540">
        <v>418</v>
      </c>
      <c r="G27" s="541"/>
      <c r="H27" s="542"/>
      <c r="I27" s="470">
        <v>3</v>
      </c>
      <c r="J27" s="540">
        <v>22157</v>
      </c>
      <c r="K27" s="541"/>
      <c r="L27" s="542"/>
      <c r="M27" s="470" t="s">
        <v>273</v>
      </c>
      <c r="N27" s="470" t="s">
        <v>273</v>
      </c>
      <c r="O27" s="480" t="s">
        <v>434</v>
      </c>
      <c r="P27" s="481"/>
      <c r="Q27" s="481"/>
      <c r="R27" s="481"/>
      <c r="S27" s="482"/>
    </row>
    <row r="28" spans="1:19" ht="13.5" customHeight="1" x14ac:dyDescent="0.15">
      <c r="A28" s="537"/>
      <c r="B28" s="538"/>
      <c r="C28" s="539"/>
      <c r="D28" s="87"/>
      <c r="E28" s="177" t="s">
        <v>1543</v>
      </c>
      <c r="F28" s="543"/>
      <c r="G28" s="544"/>
      <c r="H28" s="545"/>
      <c r="I28" s="472"/>
      <c r="J28" s="543"/>
      <c r="K28" s="544"/>
      <c r="L28" s="545"/>
      <c r="M28" s="472"/>
      <c r="N28" s="472"/>
      <c r="O28" s="483"/>
      <c r="P28" s="484"/>
      <c r="Q28" s="484"/>
      <c r="R28" s="484"/>
      <c r="S28" s="485"/>
    </row>
    <row r="29" spans="1:19" ht="13.5" customHeight="1" x14ac:dyDescent="0.15">
      <c r="A29" s="534" t="s">
        <v>1537</v>
      </c>
      <c r="B29" s="535"/>
      <c r="C29" s="536"/>
      <c r="D29" s="85" t="s">
        <v>1544</v>
      </c>
      <c r="E29" s="89"/>
      <c r="F29" s="540">
        <v>13</v>
      </c>
      <c r="G29" s="541"/>
      <c r="H29" s="542"/>
      <c r="I29" s="470">
        <v>10</v>
      </c>
      <c r="J29" s="540">
        <v>24348</v>
      </c>
      <c r="K29" s="541"/>
      <c r="L29" s="542"/>
      <c r="M29" s="470" t="s">
        <v>273</v>
      </c>
      <c r="N29" s="470" t="s">
        <v>273</v>
      </c>
      <c r="O29" s="480" t="s">
        <v>566</v>
      </c>
      <c r="P29" s="481"/>
      <c r="Q29" s="481"/>
      <c r="R29" s="481"/>
      <c r="S29" s="482"/>
    </row>
    <row r="30" spans="1:19" ht="13.5" customHeight="1" x14ac:dyDescent="0.15">
      <c r="A30" s="537"/>
      <c r="B30" s="538"/>
      <c r="C30" s="539"/>
      <c r="D30" s="87"/>
      <c r="E30" s="177" t="s">
        <v>1543</v>
      </c>
      <c r="F30" s="543"/>
      <c r="G30" s="544"/>
      <c r="H30" s="545"/>
      <c r="I30" s="472"/>
      <c r="J30" s="543"/>
      <c r="K30" s="544"/>
      <c r="L30" s="545"/>
      <c r="M30" s="472"/>
      <c r="N30" s="472"/>
      <c r="O30" s="483"/>
      <c r="P30" s="484"/>
      <c r="Q30" s="484"/>
      <c r="R30" s="484"/>
      <c r="S30" s="485"/>
    </row>
    <row r="31" spans="1:19" ht="13.5" customHeight="1" x14ac:dyDescent="0.15">
      <c r="A31" s="534" t="s">
        <v>1538</v>
      </c>
      <c r="B31" s="535"/>
      <c r="C31" s="536"/>
      <c r="D31" s="521" t="s">
        <v>1545</v>
      </c>
      <c r="E31" s="522"/>
      <c r="F31" s="540">
        <v>675</v>
      </c>
      <c r="G31" s="541"/>
      <c r="H31" s="542"/>
      <c r="I31" s="470">
        <v>3</v>
      </c>
      <c r="J31" s="540">
        <v>45706</v>
      </c>
      <c r="K31" s="541"/>
      <c r="L31" s="542"/>
      <c r="M31" s="470" t="s">
        <v>273</v>
      </c>
      <c r="N31" s="470" t="s">
        <v>273</v>
      </c>
      <c r="O31" s="480" t="s">
        <v>1551</v>
      </c>
      <c r="P31" s="481"/>
      <c r="Q31" s="481"/>
      <c r="R31" s="481"/>
      <c r="S31" s="482"/>
    </row>
    <row r="32" spans="1:19" ht="13.5" customHeight="1" x14ac:dyDescent="0.15">
      <c r="A32" s="537"/>
      <c r="B32" s="538"/>
      <c r="C32" s="539"/>
      <c r="D32" s="87"/>
      <c r="E32" s="177" t="s">
        <v>1543</v>
      </c>
      <c r="F32" s="543"/>
      <c r="G32" s="544"/>
      <c r="H32" s="545"/>
      <c r="I32" s="472"/>
      <c r="J32" s="543"/>
      <c r="K32" s="544"/>
      <c r="L32" s="545"/>
      <c r="M32" s="472"/>
      <c r="N32" s="472"/>
      <c r="O32" s="483"/>
      <c r="P32" s="484"/>
      <c r="Q32" s="484"/>
      <c r="R32" s="484"/>
      <c r="S32" s="485"/>
    </row>
    <row r="33" spans="1:21" ht="13.5" customHeight="1" x14ac:dyDescent="0.15">
      <c r="A33" s="534" t="s">
        <v>1539</v>
      </c>
      <c r="B33" s="535"/>
      <c r="C33" s="536"/>
      <c r="D33" s="85" t="s">
        <v>1546</v>
      </c>
      <c r="E33" s="89"/>
      <c r="F33" s="540">
        <v>230</v>
      </c>
      <c r="G33" s="541"/>
      <c r="H33" s="542"/>
      <c r="I33" s="470" t="s">
        <v>1550</v>
      </c>
      <c r="J33" s="540">
        <v>53206</v>
      </c>
      <c r="K33" s="541"/>
      <c r="L33" s="542"/>
      <c r="M33" s="470" t="s">
        <v>273</v>
      </c>
      <c r="N33" s="470">
        <v>11</v>
      </c>
      <c r="O33" s="480" t="s">
        <v>566</v>
      </c>
      <c r="P33" s="481"/>
      <c r="Q33" s="481"/>
      <c r="R33" s="481"/>
      <c r="S33" s="482"/>
    </row>
    <row r="34" spans="1:21" ht="13.5" customHeight="1" x14ac:dyDescent="0.15">
      <c r="A34" s="537"/>
      <c r="B34" s="538"/>
      <c r="C34" s="539"/>
      <c r="D34" s="103"/>
      <c r="E34" s="102" t="s">
        <v>1547</v>
      </c>
      <c r="F34" s="543"/>
      <c r="G34" s="544"/>
      <c r="H34" s="545"/>
      <c r="I34" s="472"/>
      <c r="J34" s="543"/>
      <c r="K34" s="544"/>
      <c r="L34" s="545"/>
      <c r="M34" s="472"/>
      <c r="N34" s="472"/>
      <c r="O34" s="483"/>
      <c r="P34" s="484"/>
      <c r="Q34" s="484"/>
      <c r="R34" s="484"/>
      <c r="S34" s="485"/>
    </row>
    <row r="35" spans="1:21" ht="13.5" customHeight="1" x14ac:dyDescent="0.15">
      <c r="A35" s="534" t="s">
        <v>1540</v>
      </c>
      <c r="B35" s="535"/>
      <c r="C35" s="536"/>
      <c r="D35" s="85" t="s">
        <v>1548</v>
      </c>
      <c r="E35" s="89"/>
      <c r="F35" s="540">
        <v>660</v>
      </c>
      <c r="G35" s="541"/>
      <c r="H35" s="542"/>
      <c r="I35" s="470" t="s">
        <v>1550</v>
      </c>
      <c r="J35" s="540">
        <v>104952</v>
      </c>
      <c r="K35" s="541"/>
      <c r="L35" s="542"/>
      <c r="M35" s="470" t="s">
        <v>273</v>
      </c>
      <c r="N35" s="470" t="s">
        <v>273</v>
      </c>
      <c r="O35" s="480" t="s">
        <v>566</v>
      </c>
      <c r="P35" s="481"/>
      <c r="Q35" s="481"/>
      <c r="R35" s="481"/>
      <c r="S35" s="482"/>
    </row>
    <row r="36" spans="1:21" ht="13.5" customHeight="1" x14ac:dyDescent="0.15">
      <c r="A36" s="537"/>
      <c r="B36" s="538"/>
      <c r="C36" s="539"/>
      <c r="D36" s="87"/>
      <c r="E36" s="177" t="s">
        <v>1543</v>
      </c>
      <c r="F36" s="543"/>
      <c r="G36" s="544"/>
      <c r="H36" s="545"/>
      <c r="I36" s="472"/>
      <c r="J36" s="543"/>
      <c r="K36" s="544"/>
      <c r="L36" s="545"/>
      <c r="M36" s="472"/>
      <c r="N36" s="472"/>
      <c r="O36" s="483"/>
      <c r="P36" s="484"/>
      <c r="Q36" s="484"/>
      <c r="R36" s="484"/>
      <c r="S36" s="485"/>
    </row>
    <row r="37" spans="1:21" ht="13.5" customHeight="1" x14ac:dyDescent="0.15">
      <c r="A37" s="534" t="s">
        <v>1541</v>
      </c>
      <c r="B37" s="535"/>
      <c r="C37" s="536"/>
      <c r="D37" s="85" t="s">
        <v>1549</v>
      </c>
      <c r="E37" s="89"/>
      <c r="F37" s="540">
        <v>2356</v>
      </c>
      <c r="G37" s="541"/>
      <c r="H37" s="542"/>
      <c r="I37" s="470" t="s">
        <v>1550</v>
      </c>
      <c r="J37" s="540">
        <v>403912</v>
      </c>
      <c r="K37" s="541"/>
      <c r="L37" s="542"/>
      <c r="M37" s="470" t="s">
        <v>273</v>
      </c>
      <c r="N37" s="470">
        <v>1</v>
      </c>
      <c r="O37" s="480" t="s">
        <v>1552</v>
      </c>
      <c r="P37" s="481"/>
      <c r="Q37" s="481"/>
      <c r="R37" s="481"/>
      <c r="S37" s="482"/>
    </row>
    <row r="38" spans="1:21" ht="13.5" customHeight="1" x14ac:dyDescent="0.15">
      <c r="A38" s="537"/>
      <c r="B38" s="538"/>
      <c r="C38" s="539"/>
      <c r="D38" s="87"/>
      <c r="E38" s="177" t="s">
        <v>1547</v>
      </c>
      <c r="F38" s="543"/>
      <c r="G38" s="544"/>
      <c r="H38" s="545"/>
      <c r="I38" s="472"/>
      <c r="J38" s="543"/>
      <c r="K38" s="544"/>
      <c r="L38" s="545"/>
      <c r="M38" s="472"/>
      <c r="N38" s="472"/>
      <c r="O38" s="483"/>
      <c r="P38" s="484"/>
      <c r="Q38" s="484"/>
      <c r="R38" s="484"/>
      <c r="S38" s="485"/>
    </row>
    <row r="39" spans="1:21" s="327" customFormat="1" ht="13.5" customHeight="1" x14ac:dyDescent="0.15">
      <c r="A39" s="629" t="s">
        <v>1632</v>
      </c>
      <c r="B39" s="630"/>
      <c r="C39" s="631"/>
      <c r="D39" s="325" t="s">
        <v>1634</v>
      </c>
      <c r="E39" s="326"/>
      <c r="F39" s="635">
        <v>2826</v>
      </c>
      <c r="G39" s="636"/>
      <c r="H39" s="637"/>
      <c r="I39" s="641" t="s">
        <v>210</v>
      </c>
      <c r="J39" s="635">
        <v>261565</v>
      </c>
      <c r="K39" s="636"/>
      <c r="L39" s="637"/>
      <c r="M39" s="641" t="s">
        <v>1635</v>
      </c>
      <c r="N39" s="641" t="s">
        <v>1635</v>
      </c>
      <c r="O39" s="623" t="s">
        <v>1636</v>
      </c>
      <c r="P39" s="624"/>
      <c r="Q39" s="624"/>
      <c r="R39" s="624"/>
      <c r="S39" s="625"/>
    </row>
    <row r="40" spans="1:21" s="327" customFormat="1" ht="13.5" customHeight="1" x14ac:dyDescent="0.15">
      <c r="A40" s="632"/>
      <c r="B40" s="633"/>
      <c r="C40" s="634"/>
      <c r="D40" s="328"/>
      <c r="E40" s="329" t="s">
        <v>1633</v>
      </c>
      <c r="F40" s="638"/>
      <c r="G40" s="639"/>
      <c r="H40" s="640"/>
      <c r="I40" s="642"/>
      <c r="J40" s="638"/>
      <c r="K40" s="639"/>
      <c r="L40" s="640"/>
      <c r="M40" s="642"/>
      <c r="N40" s="642"/>
      <c r="O40" s="626"/>
      <c r="P40" s="627"/>
      <c r="Q40" s="627"/>
      <c r="R40" s="627"/>
      <c r="S40" s="628"/>
    </row>
    <row r="41" spans="1:21" s="327" customFormat="1" ht="13.5" customHeight="1" x14ac:dyDescent="0.15">
      <c r="A41" s="629" t="s">
        <v>1637</v>
      </c>
      <c r="B41" s="630"/>
      <c r="C41" s="631"/>
      <c r="D41" s="325" t="s">
        <v>1638</v>
      </c>
      <c r="E41" s="326"/>
      <c r="F41" s="635">
        <v>5324</v>
      </c>
      <c r="G41" s="636"/>
      <c r="H41" s="637"/>
      <c r="I41" s="641">
        <v>1</v>
      </c>
      <c r="J41" s="635">
        <v>2411138</v>
      </c>
      <c r="K41" s="636"/>
      <c r="L41" s="637"/>
      <c r="M41" s="641" t="s">
        <v>1635</v>
      </c>
      <c r="N41" s="641" t="s">
        <v>1635</v>
      </c>
      <c r="O41" s="623" t="s">
        <v>1640</v>
      </c>
      <c r="P41" s="624"/>
      <c r="Q41" s="624"/>
      <c r="R41" s="624"/>
      <c r="S41" s="625"/>
    </row>
    <row r="42" spans="1:21" s="327" customFormat="1" ht="13.5" customHeight="1" x14ac:dyDescent="0.15">
      <c r="A42" s="632"/>
      <c r="B42" s="633"/>
      <c r="C42" s="634"/>
      <c r="D42" s="328"/>
      <c r="E42" s="329" t="s">
        <v>1639</v>
      </c>
      <c r="F42" s="638"/>
      <c r="G42" s="639"/>
      <c r="H42" s="640"/>
      <c r="I42" s="642"/>
      <c r="J42" s="638"/>
      <c r="K42" s="639"/>
      <c r="L42" s="640"/>
      <c r="M42" s="642"/>
      <c r="N42" s="642"/>
      <c r="O42" s="626"/>
      <c r="P42" s="627"/>
      <c r="Q42" s="627"/>
      <c r="R42" s="627"/>
      <c r="S42" s="628"/>
    </row>
    <row r="43" spans="1:21" s="327" customFormat="1" ht="13.5" customHeight="1" x14ac:dyDescent="0.15">
      <c r="A43" s="629" t="s">
        <v>1641</v>
      </c>
      <c r="B43" s="630"/>
      <c r="C43" s="631"/>
      <c r="D43" s="325" t="s">
        <v>1638</v>
      </c>
      <c r="E43" s="326"/>
      <c r="F43" s="635">
        <v>1702</v>
      </c>
      <c r="G43" s="636"/>
      <c r="H43" s="637"/>
      <c r="I43" s="641">
        <v>1</v>
      </c>
      <c r="J43" s="635">
        <v>168637</v>
      </c>
      <c r="K43" s="636"/>
      <c r="L43" s="637"/>
      <c r="M43" s="641" t="s">
        <v>1635</v>
      </c>
      <c r="N43" s="641" t="s">
        <v>1635</v>
      </c>
      <c r="O43" s="623" t="s">
        <v>1636</v>
      </c>
      <c r="P43" s="624"/>
      <c r="Q43" s="624"/>
      <c r="R43" s="624"/>
      <c r="S43" s="625"/>
      <c r="U43" s="327" t="s">
        <v>1631</v>
      </c>
    </row>
    <row r="44" spans="1:21" s="327" customFormat="1" ht="13.5" customHeight="1" x14ac:dyDescent="0.15">
      <c r="A44" s="632"/>
      <c r="B44" s="633"/>
      <c r="C44" s="634"/>
      <c r="D44" s="328"/>
      <c r="E44" s="329" t="s">
        <v>1639</v>
      </c>
      <c r="F44" s="638"/>
      <c r="G44" s="639"/>
      <c r="H44" s="640"/>
      <c r="I44" s="642"/>
      <c r="J44" s="638"/>
      <c r="K44" s="639"/>
      <c r="L44" s="640"/>
      <c r="M44" s="642"/>
      <c r="N44" s="642"/>
      <c r="O44" s="626"/>
      <c r="P44" s="627"/>
      <c r="Q44" s="627"/>
      <c r="R44" s="627"/>
      <c r="S44" s="628"/>
    </row>
    <row r="45" spans="1:21" s="327" customFormat="1" ht="13.5" customHeight="1" x14ac:dyDescent="0.15">
      <c r="A45" s="629" t="s">
        <v>1642</v>
      </c>
      <c r="B45" s="630"/>
      <c r="C45" s="631"/>
      <c r="D45" s="325" t="s">
        <v>1643</v>
      </c>
      <c r="E45" s="326"/>
      <c r="F45" s="635">
        <v>1331</v>
      </c>
      <c r="G45" s="636"/>
      <c r="H45" s="637"/>
      <c r="I45" s="641" t="s">
        <v>210</v>
      </c>
      <c r="J45" s="635">
        <v>105756</v>
      </c>
      <c r="K45" s="636"/>
      <c r="L45" s="637"/>
      <c r="M45" s="641" t="s">
        <v>1635</v>
      </c>
      <c r="N45" s="641" t="s">
        <v>1635</v>
      </c>
      <c r="O45" s="623" t="s">
        <v>1644</v>
      </c>
      <c r="P45" s="624"/>
      <c r="Q45" s="624"/>
      <c r="R45" s="624"/>
      <c r="S45" s="625"/>
    </row>
    <row r="46" spans="1:21" s="327" customFormat="1" ht="13.5" customHeight="1" x14ac:dyDescent="0.15">
      <c r="A46" s="632"/>
      <c r="B46" s="633"/>
      <c r="C46" s="634"/>
      <c r="D46" s="328"/>
      <c r="E46" s="329" t="s">
        <v>1639</v>
      </c>
      <c r="F46" s="638"/>
      <c r="G46" s="639"/>
      <c r="H46" s="640"/>
      <c r="I46" s="642"/>
      <c r="J46" s="638"/>
      <c r="K46" s="639"/>
      <c r="L46" s="640"/>
      <c r="M46" s="642"/>
      <c r="N46" s="642"/>
      <c r="O46" s="626"/>
      <c r="P46" s="627"/>
      <c r="Q46" s="627"/>
      <c r="R46" s="627"/>
      <c r="S46" s="628"/>
    </row>
    <row r="47" spans="1:21" s="327" customFormat="1" ht="13.5" customHeight="1" x14ac:dyDescent="0.15">
      <c r="A47" s="629" t="s">
        <v>1645</v>
      </c>
      <c r="B47" s="630"/>
      <c r="C47" s="631"/>
      <c r="D47" s="325" t="s">
        <v>1646</v>
      </c>
      <c r="E47" s="326"/>
      <c r="F47" s="635">
        <v>1829</v>
      </c>
      <c r="G47" s="636"/>
      <c r="H47" s="637"/>
      <c r="I47" s="641" t="s">
        <v>210</v>
      </c>
      <c r="J47" s="635">
        <v>326622</v>
      </c>
      <c r="K47" s="636"/>
      <c r="L47" s="637"/>
      <c r="M47" s="641" t="s">
        <v>1635</v>
      </c>
      <c r="N47" s="641">
        <v>1</v>
      </c>
      <c r="O47" s="623" t="s">
        <v>1636</v>
      </c>
      <c r="P47" s="624"/>
      <c r="Q47" s="624"/>
      <c r="R47" s="624"/>
      <c r="S47" s="625"/>
    </row>
    <row r="48" spans="1:21" s="327" customFormat="1" ht="13.5" customHeight="1" x14ac:dyDescent="0.15">
      <c r="A48" s="632"/>
      <c r="B48" s="633"/>
      <c r="C48" s="634"/>
      <c r="D48" s="328"/>
      <c r="E48" s="329" t="s">
        <v>1639</v>
      </c>
      <c r="F48" s="638"/>
      <c r="G48" s="639"/>
      <c r="H48" s="640"/>
      <c r="I48" s="642"/>
      <c r="J48" s="638"/>
      <c r="K48" s="639"/>
      <c r="L48" s="640"/>
      <c r="M48" s="642"/>
      <c r="N48" s="642"/>
      <c r="O48" s="626"/>
      <c r="P48" s="627"/>
      <c r="Q48" s="627"/>
      <c r="R48" s="627"/>
      <c r="S48" s="628"/>
    </row>
    <row r="49" spans="1:22" ht="13.5" customHeight="1" x14ac:dyDescent="0.15">
      <c r="A49" s="534"/>
      <c r="B49" s="535"/>
      <c r="C49" s="536"/>
      <c r="D49" s="85"/>
      <c r="E49" s="89"/>
      <c r="F49" s="540"/>
      <c r="G49" s="541"/>
      <c r="H49" s="542"/>
      <c r="I49" s="470"/>
      <c r="J49" s="540"/>
      <c r="K49" s="541"/>
      <c r="L49" s="542"/>
      <c r="M49" s="470"/>
      <c r="N49" s="470"/>
      <c r="O49" s="480"/>
      <c r="P49" s="481"/>
      <c r="Q49" s="481"/>
      <c r="R49" s="481"/>
      <c r="S49" s="482"/>
    </row>
    <row r="50" spans="1:22" ht="13.5" customHeight="1" x14ac:dyDescent="0.15">
      <c r="A50" s="537"/>
      <c r="B50" s="538"/>
      <c r="C50" s="539"/>
      <c r="D50" s="87"/>
      <c r="E50" s="154"/>
      <c r="F50" s="543"/>
      <c r="G50" s="544"/>
      <c r="H50" s="545"/>
      <c r="I50" s="472"/>
      <c r="J50" s="543"/>
      <c r="K50" s="544"/>
      <c r="L50" s="545"/>
      <c r="M50" s="472"/>
      <c r="N50" s="472"/>
      <c r="O50" s="483"/>
      <c r="P50" s="484"/>
      <c r="Q50" s="484"/>
      <c r="R50" s="484"/>
      <c r="S50" s="485"/>
    </row>
    <row r="51" spans="1:22" ht="13.5" customHeight="1" x14ac:dyDescent="0.15">
      <c r="A51" s="534"/>
      <c r="B51" s="535"/>
      <c r="C51" s="536"/>
      <c r="D51" s="85"/>
      <c r="E51" s="89"/>
      <c r="F51" s="540"/>
      <c r="G51" s="541"/>
      <c r="H51" s="542"/>
      <c r="I51" s="470"/>
      <c r="J51" s="540"/>
      <c r="K51" s="541"/>
      <c r="L51" s="542"/>
      <c r="M51" s="470"/>
      <c r="N51" s="470"/>
      <c r="O51" s="480"/>
      <c r="P51" s="481"/>
      <c r="Q51" s="481"/>
      <c r="R51" s="481"/>
      <c r="S51" s="482"/>
    </row>
    <row r="52" spans="1:22" ht="13.5" customHeight="1" x14ac:dyDescent="0.15">
      <c r="A52" s="537"/>
      <c r="B52" s="538"/>
      <c r="C52" s="539"/>
      <c r="D52" s="103"/>
      <c r="E52" s="102"/>
      <c r="F52" s="543"/>
      <c r="G52" s="544"/>
      <c r="H52" s="545"/>
      <c r="I52" s="472"/>
      <c r="J52" s="543"/>
      <c r="K52" s="544"/>
      <c r="L52" s="545"/>
      <c r="M52" s="472"/>
      <c r="N52" s="472"/>
      <c r="O52" s="483"/>
      <c r="P52" s="484"/>
      <c r="Q52" s="484"/>
      <c r="R52" s="484"/>
      <c r="S52" s="485"/>
    </row>
    <row r="53" spans="1:22" ht="13.5" customHeight="1" x14ac:dyDescent="0.15">
      <c r="A53" s="595"/>
      <c r="B53" s="596"/>
      <c r="C53" s="597"/>
      <c r="D53" s="143"/>
      <c r="E53" s="144"/>
      <c r="F53" s="601"/>
      <c r="G53" s="602"/>
      <c r="H53" s="603"/>
      <c r="I53" s="569"/>
      <c r="J53" s="601"/>
      <c r="K53" s="602"/>
      <c r="L53" s="603"/>
      <c r="M53" s="569"/>
      <c r="N53" s="569"/>
      <c r="O53" s="589"/>
      <c r="P53" s="590"/>
      <c r="Q53" s="590"/>
      <c r="R53" s="590"/>
      <c r="S53" s="591"/>
    </row>
    <row r="54" spans="1:22" ht="13.5" customHeight="1" x14ac:dyDescent="0.15">
      <c r="A54" s="611"/>
      <c r="B54" s="612"/>
      <c r="C54" s="613"/>
      <c r="D54" s="145"/>
      <c r="E54" s="146"/>
      <c r="F54" s="614"/>
      <c r="G54" s="615"/>
      <c r="H54" s="616"/>
      <c r="I54" s="617"/>
      <c r="J54" s="614"/>
      <c r="K54" s="615"/>
      <c r="L54" s="616"/>
      <c r="M54" s="617"/>
      <c r="N54" s="617"/>
      <c r="O54" s="592"/>
      <c r="P54" s="593"/>
      <c r="Q54" s="593"/>
      <c r="R54" s="593"/>
      <c r="S54" s="594"/>
    </row>
    <row r="55" spans="1:22" ht="13.5" customHeight="1" x14ac:dyDescent="0.15">
      <c r="A55" s="595"/>
      <c r="B55" s="596"/>
      <c r="C55" s="597"/>
      <c r="D55" s="143"/>
      <c r="E55" s="144"/>
      <c r="F55" s="601"/>
      <c r="G55" s="602"/>
      <c r="H55" s="603"/>
      <c r="I55" s="569"/>
      <c r="J55" s="601"/>
      <c r="K55" s="602"/>
      <c r="L55" s="603"/>
      <c r="M55" s="569"/>
      <c r="N55" s="569"/>
      <c r="O55" s="578"/>
      <c r="P55" s="618"/>
      <c r="Q55" s="618"/>
      <c r="R55" s="618"/>
      <c r="S55" s="619"/>
      <c r="V55" s="109"/>
    </row>
    <row r="56" spans="1:22" ht="13.5" customHeight="1" x14ac:dyDescent="0.15">
      <c r="A56" s="611"/>
      <c r="B56" s="612"/>
      <c r="C56" s="613"/>
      <c r="D56" s="147"/>
      <c r="E56" s="148"/>
      <c r="F56" s="614"/>
      <c r="G56" s="615"/>
      <c r="H56" s="616"/>
      <c r="I56" s="617"/>
      <c r="J56" s="614"/>
      <c r="K56" s="615"/>
      <c r="L56" s="616"/>
      <c r="M56" s="617"/>
      <c r="N56" s="617"/>
      <c r="O56" s="620"/>
      <c r="P56" s="621"/>
      <c r="Q56" s="621"/>
      <c r="R56" s="621"/>
      <c r="S56" s="622"/>
    </row>
    <row r="57" spans="1:22" ht="13.5" customHeight="1" x14ac:dyDescent="0.15">
      <c r="A57" s="595"/>
      <c r="B57" s="596"/>
      <c r="C57" s="597"/>
      <c r="D57" s="143"/>
      <c r="E57" s="144"/>
      <c r="F57" s="601"/>
      <c r="G57" s="602"/>
      <c r="H57" s="603"/>
      <c r="I57" s="569"/>
      <c r="J57" s="601"/>
      <c r="K57" s="602"/>
      <c r="L57" s="603"/>
      <c r="M57" s="569"/>
      <c r="N57" s="569"/>
      <c r="O57" s="589"/>
      <c r="P57" s="590"/>
      <c r="Q57" s="590"/>
      <c r="R57" s="590"/>
      <c r="S57" s="591"/>
    </row>
    <row r="58" spans="1:22" ht="13.5" customHeight="1" x14ac:dyDescent="0.15">
      <c r="A58" s="611"/>
      <c r="B58" s="612"/>
      <c r="C58" s="613"/>
      <c r="D58" s="145"/>
      <c r="E58" s="146"/>
      <c r="F58" s="614"/>
      <c r="G58" s="615"/>
      <c r="H58" s="616"/>
      <c r="I58" s="617"/>
      <c r="J58" s="614"/>
      <c r="K58" s="615"/>
      <c r="L58" s="616"/>
      <c r="M58" s="617"/>
      <c r="N58" s="617"/>
      <c r="O58" s="592"/>
      <c r="P58" s="593"/>
      <c r="Q58" s="593"/>
      <c r="R58" s="593"/>
      <c r="S58" s="594"/>
    </row>
    <row r="59" spans="1:22" ht="13.5" customHeight="1" x14ac:dyDescent="0.15">
      <c r="A59" s="595"/>
      <c r="B59" s="596"/>
      <c r="C59" s="597"/>
      <c r="D59" s="143"/>
      <c r="E59" s="144"/>
      <c r="F59" s="601"/>
      <c r="G59" s="602"/>
      <c r="H59" s="603"/>
      <c r="I59" s="569"/>
      <c r="J59" s="601"/>
      <c r="K59" s="602"/>
      <c r="L59" s="603"/>
      <c r="M59" s="569"/>
      <c r="N59" s="569"/>
      <c r="O59" s="589"/>
      <c r="P59" s="590"/>
      <c r="Q59" s="590"/>
      <c r="R59" s="590"/>
      <c r="S59" s="591"/>
    </row>
    <row r="60" spans="1:22" ht="13.5" customHeight="1" thickBot="1" x14ac:dyDescent="0.2">
      <c r="A60" s="598"/>
      <c r="B60" s="599"/>
      <c r="C60" s="600"/>
      <c r="D60" s="149"/>
      <c r="E60" s="150"/>
      <c r="F60" s="604"/>
      <c r="G60" s="605"/>
      <c r="H60" s="606"/>
      <c r="I60" s="607"/>
      <c r="J60" s="604"/>
      <c r="K60" s="605"/>
      <c r="L60" s="606"/>
      <c r="M60" s="607"/>
      <c r="N60" s="607"/>
      <c r="O60" s="608"/>
      <c r="P60" s="609"/>
      <c r="Q60" s="609"/>
      <c r="R60" s="609"/>
      <c r="S60" s="610"/>
    </row>
  </sheetData>
  <mergeCells count="213">
    <mergeCell ref="N1:N2"/>
    <mergeCell ref="O1:S2"/>
    <mergeCell ref="A3:C4"/>
    <mergeCell ref="F3:H4"/>
    <mergeCell ref="I3:I4"/>
    <mergeCell ref="J3:L4"/>
    <mergeCell ref="M3:M4"/>
    <mergeCell ref="N3:N4"/>
    <mergeCell ref="O3:S4"/>
    <mergeCell ref="A1:C2"/>
    <mergeCell ref="D1:E2"/>
    <mergeCell ref="F1:H2"/>
    <mergeCell ref="I1:I2"/>
    <mergeCell ref="J1:L2"/>
    <mergeCell ref="M1:M2"/>
    <mergeCell ref="O5:S6"/>
    <mergeCell ref="A7:C8"/>
    <mergeCell ref="F7:H8"/>
    <mergeCell ref="I7:I8"/>
    <mergeCell ref="J7:L8"/>
    <mergeCell ref="M7:M8"/>
    <mergeCell ref="N7:N8"/>
    <mergeCell ref="O7:S8"/>
    <mergeCell ref="A5:C6"/>
    <mergeCell ref="F5:H6"/>
    <mergeCell ref="I5:I6"/>
    <mergeCell ref="J5:L6"/>
    <mergeCell ref="M5:M6"/>
    <mergeCell ref="N5:N6"/>
    <mergeCell ref="O9:S10"/>
    <mergeCell ref="A11:C12"/>
    <mergeCell ref="F11:H12"/>
    <mergeCell ref="I11:I12"/>
    <mergeCell ref="J11:L12"/>
    <mergeCell ref="M11:M12"/>
    <mergeCell ref="N11:N12"/>
    <mergeCell ref="O11:S12"/>
    <mergeCell ref="A9:C10"/>
    <mergeCell ref="F9:H10"/>
    <mergeCell ref="I9:I10"/>
    <mergeCell ref="J9:L10"/>
    <mergeCell ref="M9:M10"/>
    <mergeCell ref="N9:N10"/>
    <mergeCell ref="O13:S14"/>
    <mergeCell ref="A15:C16"/>
    <mergeCell ref="F15:H16"/>
    <mergeCell ref="I15:I16"/>
    <mergeCell ref="J15:L16"/>
    <mergeCell ref="M15:M16"/>
    <mergeCell ref="N15:N16"/>
    <mergeCell ref="O15:S16"/>
    <mergeCell ref="A13:C14"/>
    <mergeCell ref="F13:H14"/>
    <mergeCell ref="I13:I14"/>
    <mergeCell ref="J13:L14"/>
    <mergeCell ref="M13:M14"/>
    <mergeCell ref="N13:N14"/>
    <mergeCell ref="O17:S18"/>
    <mergeCell ref="A19:C20"/>
    <mergeCell ref="F19:H20"/>
    <mergeCell ref="I19:I20"/>
    <mergeCell ref="J19:L20"/>
    <mergeCell ref="M19:M20"/>
    <mergeCell ref="N19:N20"/>
    <mergeCell ref="O19:S20"/>
    <mergeCell ref="A17:C18"/>
    <mergeCell ref="F17:H18"/>
    <mergeCell ref="I17:I18"/>
    <mergeCell ref="J17:L18"/>
    <mergeCell ref="M17:M18"/>
    <mergeCell ref="N17:N18"/>
    <mergeCell ref="O21:S22"/>
    <mergeCell ref="A23:C24"/>
    <mergeCell ref="F23:H24"/>
    <mergeCell ref="I23:I24"/>
    <mergeCell ref="J23:L24"/>
    <mergeCell ref="M23:M24"/>
    <mergeCell ref="N23:N24"/>
    <mergeCell ref="O23:S24"/>
    <mergeCell ref="A21:C22"/>
    <mergeCell ref="F21:H22"/>
    <mergeCell ref="I21:I22"/>
    <mergeCell ref="J21:L22"/>
    <mergeCell ref="M21:M22"/>
    <mergeCell ref="N21:N22"/>
    <mergeCell ref="O25:S26"/>
    <mergeCell ref="A27:C28"/>
    <mergeCell ref="D27:E27"/>
    <mergeCell ref="F27:H28"/>
    <mergeCell ref="I27:I28"/>
    <mergeCell ref="J27:L28"/>
    <mergeCell ref="M27:M28"/>
    <mergeCell ref="N27:N28"/>
    <mergeCell ref="O27:S28"/>
    <mergeCell ref="A25:C26"/>
    <mergeCell ref="F25:H26"/>
    <mergeCell ref="I25:I26"/>
    <mergeCell ref="J25:L26"/>
    <mergeCell ref="M25:M26"/>
    <mergeCell ref="N25:N26"/>
    <mergeCell ref="O29:S30"/>
    <mergeCell ref="A31:C32"/>
    <mergeCell ref="D31:E31"/>
    <mergeCell ref="F31:H32"/>
    <mergeCell ref="I31:I32"/>
    <mergeCell ref="J31:L32"/>
    <mergeCell ref="M31:M32"/>
    <mergeCell ref="N31:N32"/>
    <mergeCell ref="O31:S32"/>
    <mergeCell ref="A29:C30"/>
    <mergeCell ref="F29:H30"/>
    <mergeCell ref="I29:I30"/>
    <mergeCell ref="J29:L30"/>
    <mergeCell ref="M29:M30"/>
    <mergeCell ref="N29:N30"/>
    <mergeCell ref="O33:S34"/>
    <mergeCell ref="A35:C36"/>
    <mergeCell ref="F35:H36"/>
    <mergeCell ref="I35:I36"/>
    <mergeCell ref="J35:L36"/>
    <mergeCell ref="M35:M36"/>
    <mergeCell ref="N35:N36"/>
    <mergeCell ref="O35:S36"/>
    <mergeCell ref="A33:C34"/>
    <mergeCell ref="F33:H34"/>
    <mergeCell ref="I33:I34"/>
    <mergeCell ref="J33:L34"/>
    <mergeCell ref="M33:M34"/>
    <mergeCell ref="N33:N34"/>
    <mergeCell ref="O37:S38"/>
    <mergeCell ref="A39:C40"/>
    <mergeCell ref="F39:H40"/>
    <mergeCell ref="I39:I40"/>
    <mergeCell ref="J39:L40"/>
    <mergeCell ref="M39:M40"/>
    <mergeCell ref="N39:N40"/>
    <mergeCell ref="O39:S40"/>
    <mergeCell ref="A37:C38"/>
    <mergeCell ref="F37:H38"/>
    <mergeCell ref="I37:I38"/>
    <mergeCell ref="J37:L38"/>
    <mergeCell ref="M37:M38"/>
    <mergeCell ref="N37:N38"/>
    <mergeCell ref="O41:S42"/>
    <mergeCell ref="A43:C44"/>
    <mergeCell ref="F43:H44"/>
    <mergeCell ref="I43:I44"/>
    <mergeCell ref="J43:L44"/>
    <mergeCell ref="M43:M44"/>
    <mergeCell ref="N43:N44"/>
    <mergeCell ref="O43:S44"/>
    <mergeCell ref="A41:C42"/>
    <mergeCell ref="F41:H42"/>
    <mergeCell ref="I41:I42"/>
    <mergeCell ref="J41:L42"/>
    <mergeCell ref="M41:M42"/>
    <mergeCell ref="N41:N42"/>
    <mergeCell ref="O45:S46"/>
    <mergeCell ref="A47:C48"/>
    <mergeCell ref="F47:H48"/>
    <mergeCell ref="I47:I48"/>
    <mergeCell ref="J47:L48"/>
    <mergeCell ref="M47:M48"/>
    <mergeCell ref="N47:N48"/>
    <mergeCell ref="O47:S48"/>
    <mergeCell ref="A45:C46"/>
    <mergeCell ref="F45:H46"/>
    <mergeCell ref="I45:I46"/>
    <mergeCell ref="J45:L46"/>
    <mergeCell ref="M45:M46"/>
    <mergeCell ref="N45:N46"/>
    <mergeCell ref="O49:S50"/>
    <mergeCell ref="A51:C52"/>
    <mergeCell ref="F51:H52"/>
    <mergeCell ref="I51:I52"/>
    <mergeCell ref="J51:L52"/>
    <mergeCell ref="M51:M52"/>
    <mergeCell ref="N51:N52"/>
    <mergeCell ref="O51:S52"/>
    <mergeCell ref="A49:C50"/>
    <mergeCell ref="F49:H50"/>
    <mergeCell ref="I49:I50"/>
    <mergeCell ref="J49:L50"/>
    <mergeCell ref="M49:M50"/>
    <mergeCell ref="N49:N50"/>
    <mergeCell ref="O53:S54"/>
    <mergeCell ref="A55:C56"/>
    <mergeCell ref="F55:H56"/>
    <mergeCell ref="I55:I56"/>
    <mergeCell ref="J55:L56"/>
    <mergeCell ref="M55:M56"/>
    <mergeCell ref="N55:N56"/>
    <mergeCell ref="O55:S56"/>
    <mergeCell ref="A53:C54"/>
    <mergeCell ref="F53:H54"/>
    <mergeCell ref="I53:I54"/>
    <mergeCell ref="J53:L54"/>
    <mergeCell ref="M53:M54"/>
    <mergeCell ref="N53:N54"/>
    <mergeCell ref="O57:S58"/>
    <mergeCell ref="A59:C60"/>
    <mergeCell ref="F59:H60"/>
    <mergeCell ref="I59:I60"/>
    <mergeCell ref="J59:L60"/>
    <mergeCell ref="M59:M60"/>
    <mergeCell ref="N59:N60"/>
    <mergeCell ref="O59:S60"/>
    <mergeCell ref="A57:C58"/>
    <mergeCell ref="F57:H58"/>
    <mergeCell ref="I57:I58"/>
    <mergeCell ref="J57:L58"/>
    <mergeCell ref="M57:M58"/>
    <mergeCell ref="N57:N58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83" orientation="portrait" useFirstPageNumber="1" r:id="rId1"/>
  <headerFooter scaleWithDoc="0">
    <oddFooter>&amp;C－&amp;P－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44"/>
  <sheetViews>
    <sheetView view="pageBreakPreview" topLeftCell="A24" zoomScale="85" zoomScaleNormal="100" zoomScaleSheetLayoutView="85" workbookViewId="0">
      <selection activeCell="N22" sqref="N22"/>
    </sheetView>
  </sheetViews>
  <sheetFormatPr defaultRowHeight="13.5" x14ac:dyDescent="0.15"/>
  <cols>
    <col min="1" max="1" width="3.75" style="1" customWidth="1"/>
    <col min="2" max="2" width="14.25" style="1" customWidth="1"/>
    <col min="3" max="3" width="9.5" style="1" bestFit="1" customWidth="1"/>
    <col min="4" max="4" width="7.5" style="1" customWidth="1"/>
    <col min="5" max="5" width="11.625" style="1" hidden="1" customWidth="1"/>
    <col min="6" max="6" width="8.875" style="1" hidden="1" customWidth="1"/>
    <col min="7" max="7" width="11.625" style="1" customWidth="1"/>
    <col min="8" max="8" width="7.5" style="1" bestFit="1" customWidth="1"/>
    <col min="9" max="9" width="13.875" style="1" customWidth="1"/>
    <col min="10" max="41" width="7.625" style="1" customWidth="1"/>
    <col min="42" max="16384" width="9" style="1"/>
  </cols>
  <sheetData>
    <row r="1" spans="1:24" x14ac:dyDescent="0.15">
      <c r="A1" s="7" t="s">
        <v>467</v>
      </c>
      <c r="B1" s="7"/>
    </row>
    <row r="2" spans="1:24" ht="13.5" customHeight="1" x14ac:dyDescent="0.15">
      <c r="A2" s="336" t="s">
        <v>1629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N2" s="337"/>
      <c r="O2" s="338"/>
      <c r="P2" s="338"/>
      <c r="Q2" s="338"/>
      <c r="R2" s="338"/>
      <c r="S2" s="338"/>
      <c r="T2" s="338"/>
      <c r="U2" s="338"/>
      <c r="V2" s="338"/>
      <c r="W2" s="338"/>
      <c r="X2" s="338"/>
    </row>
    <row r="3" spans="1:24" x14ac:dyDescent="0.15">
      <c r="A3" s="336"/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</row>
    <row r="4" spans="1:24" x14ac:dyDescent="0.15">
      <c r="A4" s="336"/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</row>
    <row r="5" spans="1:24" ht="14.25" thickBot="1" x14ac:dyDescent="0.2">
      <c r="A5" s="336"/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</row>
    <row r="6" spans="1:24" ht="19.5" customHeight="1" thickBot="1" x14ac:dyDescent="0.2">
      <c r="A6" s="133"/>
      <c r="B6" s="230" t="s">
        <v>1126</v>
      </c>
      <c r="C6" s="231" t="s">
        <v>468</v>
      </c>
      <c r="D6" s="240" t="s">
        <v>469</v>
      </c>
      <c r="E6" s="166"/>
      <c r="F6" s="166"/>
      <c r="G6" s="240" t="s">
        <v>470</v>
      </c>
      <c r="H6" s="247" t="s">
        <v>471</v>
      </c>
      <c r="I6" s="248" t="s">
        <v>472</v>
      </c>
      <c r="J6" s="133"/>
      <c r="K6" s="133"/>
      <c r="L6" s="133"/>
    </row>
    <row r="7" spans="1:24" ht="19.5" customHeight="1" thickTop="1" x14ac:dyDescent="0.15">
      <c r="A7" s="133"/>
      <c r="B7" s="232" t="s">
        <v>473</v>
      </c>
      <c r="C7" s="233">
        <v>120</v>
      </c>
      <c r="D7" s="241">
        <v>4</v>
      </c>
      <c r="E7" s="167"/>
      <c r="F7" s="167"/>
      <c r="G7" s="241">
        <v>522688</v>
      </c>
      <c r="H7" s="249">
        <f>(C7/G7)*10000</f>
        <v>2.2958246602179502</v>
      </c>
      <c r="I7" s="250">
        <f>(D7/G7)*100000</f>
        <v>0.76527488673931676</v>
      </c>
      <c r="J7" s="133"/>
      <c r="K7" s="133"/>
      <c r="L7" s="133"/>
      <c r="N7" s="1" t="s">
        <v>1502</v>
      </c>
    </row>
    <row r="8" spans="1:24" ht="19.5" customHeight="1" x14ac:dyDescent="0.15">
      <c r="A8" s="133"/>
      <c r="B8" s="234" t="s">
        <v>474</v>
      </c>
      <c r="C8" s="235">
        <v>43</v>
      </c>
      <c r="D8" s="242">
        <v>3</v>
      </c>
      <c r="E8" s="168"/>
      <c r="F8" s="168"/>
      <c r="G8" s="242">
        <v>148792</v>
      </c>
      <c r="H8" s="251">
        <f t="shared" ref="H8:H31" si="0">(C8/G8)*10000</f>
        <v>2.889940319372009</v>
      </c>
      <c r="I8" s="252">
        <f t="shared" ref="I8:I32" si="1">(D8/G8)*100000</f>
        <v>2.0162374321200063</v>
      </c>
      <c r="J8" s="133"/>
      <c r="K8" s="133"/>
      <c r="L8" s="133"/>
      <c r="N8" s="30"/>
    </row>
    <row r="9" spans="1:24" ht="19.5" customHeight="1" x14ac:dyDescent="0.15">
      <c r="A9" s="133"/>
      <c r="B9" s="234" t="s">
        <v>475</v>
      </c>
      <c r="C9" s="235">
        <v>78</v>
      </c>
      <c r="D9" s="242">
        <v>4</v>
      </c>
      <c r="E9" s="168"/>
      <c r="F9" s="168"/>
      <c r="G9" s="242">
        <v>161363</v>
      </c>
      <c r="H9" s="251">
        <f t="shared" si="0"/>
        <v>4.8338218798609347</v>
      </c>
      <c r="I9" s="252">
        <f t="shared" si="1"/>
        <v>2.4788830153132997</v>
      </c>
      <c r="J9" s="133"/>
      <c r="K9" s="133"/>
      <c r="L9" s="133"/>
    </row>
    <row r="10" spans="1:24" ht="19.5" customHeight="1" x14ac:dyDescent="0.15">
      <c r="A10" s="133"/>
      <c r="B10" s="234" t="s">
        <v>476</v>
      </c>
      <c r="C10" s="235">
        <v>69</v>
      </c>
      <c r="D10" s="242">
        <v>1</v>
      </c>
      <c r="E10" s="168"/>
      <c r="F10" s="168"/>
      <c r="G10" s="242">
        <v>118951</v>
      </c>
      <c r="H10" s="251">
        <f t="shared" si="0"/>
        <v>5.8007078544947079</v>
      </c>
      <c r="I10" s="252">
        <f t="shared" si="1"/>
        <v>0.84068229775285619</v>
      </c>
      <c r="J10" s="133"/>
      <c r="K10" s="133"/>
      <c r="L10" s="137"/>
      <c r="M10" s="46"/>
    </row>
    <row r="11" spans="1:24" ht="19.5" customHeight="1" x14ac:dyDescent="0.15">
      <c r="A11" s="133"/>
      <c r="B11" s="234" t="s">
        <v>477</v>
      </c>
      <c r="C11" s="235">
        <v>46</v>
      </c>
      <c r="D11" s="242">
        <v>2</v>
      </c>
      <c r="E11" s="168"/>
      <c r="F11" s="168"/>
      <c r="G11" s="242">
        <v>97759</v>
      </c>
      <c r="H11" s="251">
        <f t="shared" si="0"/>
        <v>4.7054491146595199</v>
      </c>
      <c r="I11" s="252">
        <f t="shared" si="1"/>
        <v>2.045847441156313</v>
      </c>
      <c r="J11" s="133"/>
      <c r="K11" s="138"/>
      <c r="L11" s="138"/>
    </row>
    <row r="12" spans="1:24" ht="19.5" customHeight="1" x14ac:dyDescent="0.15">
      <c r="A12" s="133"/>
      <c r="B12" s="234" t="s">
        <v>478</v>
      </c>
      <c r="C12" s="235">
        <v>31</v>
      </c>
      <c r="D12" s="242">
        <v>1</v>
      </c>
      <c r="E12" s="168"/>
      <c r="F12" s="168"/>
      <c r="G12" s="242">
        <v>82638</v>
      </c>
      <c r="H12" s="251">
        <f t="shared" si="0"/>
        <v>3.7513008543285169</v>
      </c>
      <c r="I12" s="252">
        <f t="shared" si="1"/>
        <v>1.2100970497833925</v>
      </c>
      <c r="J12" s="133"/>
      <c r="K12" s="133"/>
      <c r="L12" s="133"/>
    </row>
    <row r="13" spans="1:24" ht="19.5" customHeight="1" x14ac:dyDescent="0.15">
      <c r="A13" s="133"/>
      <c r="B13" s="234" t="s">
        <v>479</v>
      </c>
      <c r="C13" s="235">
        <v>45</v>
      </c>
      <c r="D13" s="242">
        <v>2</v>
      </c>
      <c r="E13" s="168"/>
      <c r="F13" s="168"/>
      <c r="G13" s="242">
        <v>167480</v>
      </c>
      <c r="H13" s="251">
        <f t="shared" si="0"/>
        <v>2.6868879866252686</v>
      </c>
      <c r="I13" s="252">
        <f t="shared" si="1"/>
        <v>1.1941724385001196</v>
      </c>
      <c r="J13" s="133"/>
      <c r="K13" s="133"/>
      <c r="L13" s="133"/>
    </row>
    <row r="14" spans="1:24" ht="19.5" customHeight="1" x14ac:dyDescent="0.15">
      <c r="A14" s="133"/>
      <c r="B14" s="234" t="s">
        <v>480</v>
      </c>
      <c r="C14" s="235">
        <v>40</v>
      </c>
      <c r="D14" s="242">
        <v>0</v>
      </c>
      <c r="E14" s="168"/>
      <c r="F14" s="168"/>
      <c r="G14" s="242">
        <v>80793</v>
      </c>
      <c r="H14" s="251">
        <f t="shared" si="0"/>
        <v>4.9509239661851892</v>
      </c>
      <c r="I14" s="252">
        <f t="shared" si="1"/>
        <v>0</v>
      </c>
      <c r="J14" s="133"/>
      <c r="K14" s="133"/>
      <c r="L14" s="133"/>
    </row>
    <row r="15" spans="1:24" ht="19.5" customHeight="1" x14ac:dyDescent="0.15">
      <c r="A15" s="133"/>
      <c r="B15" s="234" t="s">
        <v>481</v>
      </c>
      <c r="C15" s="235">
        <v>26</v>
      </c>
      <c r="D15" s="242">
        <v>0</v>
      </c>
      <c r="E15" s="168"/>
      <c r="F15" s="168"/>
      <c r="G15" s="242">
        <v>71449</v>
      </c>
      <c r="H15" s="251">
        <f t="shared" si="0"/>
        <v>3.6389592576523118</v>
      </c>
      <c r="I15" s="252">
        <f t="shared" si="1"/>
        <v>0</v>
      </c>
      <c r="J15" s="133"/>
      <c r="K15" s="138"/>
      <c r="L15" s="138"/>
    </row>
    <row r="16" spans="1:24" ht="19.5" customHeight="1" x14ac:dyDescent="0.15">
      <c r="A16" s="133"/>
      <c r="B16" s="234" t="s">
        <v>482</v>
      </c>
      <c r="C16" s="235">
        <v>15</v>
      </c>
      <c r="D16" s="242">
        <v>0</v>
      </c>
      <c r="E16" s="168"/>
      <c r="F16" s="168"/>
      <c r="G16" s="242">
        <v>32532</v>
      </c>
      <c r="H16" s="251">
        <f t="shared" si="0"/>
        <v>4.6108447067502762</v>
      </c>
      <c r="I16" s="252">
        <f t="shared" si="1"/>
        <v>0</v>
      </c>
      <c r="J16" s="133"/>
      <c r="K16" s="133"/>
      <c r="L16" s="133"/>
    </row>
    <row r="17" spans="1:12" ht="19.5" customHeight="1" x14ac:dyDescent="0.15">
      <c r="A17" s="133"/>
      <c r="B17" s="234" t="s">
        <v>1234</v>
      </c>
      <c r="C17" s="235">
        <v>53</v>
      </c>
      <c r="D17" s="242">
        <v>0</v>
      </c>
      <c r="E17" s="168"/>
      <c r="F17" s="168"/>
      <c r="G17" s="242">
        <v>117653</v>
      </c>
      <c r="H17" s="251">
        <f t="shared" si="0"/>
        <v>4.504772508988296</v>
      </c>
      <c r="I17" s="252">
        <f t="shared" si="1"/>
        <v>0</v>
      </c>
      <c r="J17" s="133"/>
      <c r="K17" s="133"/>
      <c r="L17" s="133"/>
    </row>
    <row r="18" spans="1:12" ht="19.5" customHeight="1" x14ac:dyDescent="0.15">
      <c r="A18" s="133"/>
      <c r="B18" s="234" t="s">
        <v>1211</v>
      </c>
      <c r="C18" s="235">
        <v>11</v>
      </c>
      <c r="D18" s="242">
        <v>1</v>
      </c>
      <c r="E18" s="168"/>
      <c r="F18" s="168"/>
      <c r="G18" s="242">
        <v>44233</v>
      </c>
      <c r="H18" s="251">
        <f t="shared" si="0"/>
        <v>2.4868310989532705</v>
      </c>
      <c r="I18" s="252">
        <f t="shared" si="1"/>
        <v>2.260755544502973</v>
      </c>
      <c r="J18" s="133"/>
      <c r="K18" s="133"/>
      <c r="L18" s="133"/>
    </row>
    <row r="19" spans="1:12" ht="19.5" customHeight="1" x14ac:dyDescent="0.15">
      <c r="A19" s="133"/>
      <c r="B19" s="234" t="s">
        <v>1235</v>
      </c>
      <c r="C19" s="235">
        <v>16</v>
      </c>
      <c r="D19" s="242">
        <v>1</v>
      </c>
      <c r="E19" s="168"/>
      <c r="F19" s="168"/>
      <c r="G19" s="242">
        <v>26654</v>
      </c>
      <c r="H19" s="251">
        <f t="shared" si="0"/>
        <v>6.0028513543933366</v>
      </c>
      <c r="I19" s="252">
        <f t="shared" si="1"/>
        <v>3.7517820964958353</v>
      </c>
      <c r="J19" s="133"/>
      <c r="K19" s="133"/>
      <c r="L19" s="133"/>
    </row>
    <row r="20" spans="1:12" ht="19.5" customHeight="1" x14ac:dyDescent="0.15">
      <c r="A20" s="133"/>
      <c r="B20" s="234" t="s">
        <v>1191</v>
      </c>
      <c r="C20" s="235">
        <v>18</v>
      </c>
      <c r="D20" s="242">
        <v>0</v>
      </c>
      <c r="E20" s="168"/>
      <c r="F20" s="168"/>
      <c r="G20" s="242">
        <v>60141</v>
      </c>
      <c r="H20" s="251">
        <f t="shared" si="0"/>
        <v>2.9929665286576546</v>
      </c>
      <c r="I20" s="252">
        <f t="shared" si="1"/>
        <v>0</v>
      </c>
      <c r="J20" s="133"/>
      <c r="K20" s="133"/>
      <c r="L20" s="133"/>
    </row>
    <row r="21" spans="1:12" ht="19.5" customHeight="1" x14ac:dyDescent="0.15">
      <c r="A21" s="133"/>
      <c r="B21" s="234" t="s">
        <v>483</v>
      </c>
      <c r="C21" s="235">
        <v>14</v>
      </c>
      <c r="D21" s="242">
        <v>2</v>
      </c>
      <c r="E21" s="168"/>
      <c r="F21" s="168"/>
      <c r="G21" s="242">
        <v>31232</v>
      </c>
      <c r="H21" s="251">
        <f t="shared" si="0"/>
        <v>4.4825819672131146</v>
      </c>
      <c r="I21" s="252">
        <f t="shared" si="1"/>
        <v>6.403688524590164</v>
      </c>
      <c r="J21" s="133"/>
      <c r="K21" s="133"/>
      <c r="L21" s="133"/>
    </row>
    <row r="22" spans="1:12" ht="19.5" customHeight="1" x14ac:dyDescent="0.15">
      <c r="A22" s="133"/>
      <c r="B22" s="234" t="s">
        <v>484</v>
      </c>
      <c r="C22" s="235">
        <v>13</v>
      </c>
      <c r="D22" s="242">
        <v>2</v>
      </c>
      <c r="E22" s="168"/>
      <c r="F22" s="168"/>
      <c r="G22" s="242">
        <v>23174</v>
      </c>
      <c r="H22" s="251">
        <f t="shared" si="0"/>
        <v>5.6097350478985071</v>
      </c>
      <c r="I22" s="252">
        <f t="shared" si="1"/>
        <v>8.6303616121515496</v>
      </c>
      <c r="J22" s="133"/>
      <c r="K22" s="133"/>
      <c r="L22" s="133"/>
    </row>
    <row r="23" spans="1:12" ht="19.5" customHeight="1" x14ac:dyDescent="0.15">
      <c r="A23" s="133"/>
      <c r="B23" s="234" t="s">
        <v>485</v>
      </c>
      <c r="C23" s="235">
        <v>13</v>
      </c>
      <c r="D23" s="242">
        <v>0</v>
      </c>
      <c r="E23" s="168"/>
      <c r="F23" s="168"/>
      <c r="G23" s="242">
        <v>13060</v>
      </c>
      <c r="H23" s="251">
        <f t="shared" si="0"/>
        <v>9.9540581929555891</v>
      </c>
      <c r="I23" s="252">
        <f t="shared" si="1"/>
        <v>0</v>
      </c>
      <c r="J23" s="133"/>
      <c r="K23" s="133"/>
      <c r="L23" s="133"/>
    </row>
    <row r="24" spans="1:12" ht="19.5" customHeight="1" x14ac:dyDescent="0.15">
      <c r="A24" s="133"/>
      <c r="B24" s="234" t="s">
        <v>486</v>
      </c>
      <c r="C24" s="235">
        <v>11</v>
      </c>
      <c r="D24" s="242">
        <v>3</v>
      </c>
      <c r="E24" s="168"/>
      <c r="F24" s="168"/>
      <c r="G24" s="242">
        <v>11816</v>
      </c>
      <c r="H24" s="251">
        <f t="shared" si="0"/>
        <v>9.3094109681787405</v>
      </c>
      <c r="I24" s="252">
        <f t="shared" si="1"/>
        <v>25.389302640487475</v>
      </c>
      <c r="J24" s="133"/>
      <c r="K24" s="133"/>
      <c r="L24" s="133"/>
    </row>
    <row r="25" spans="1:12" ht="19.5" customHeight="1" x14ac:dyDescent="0.15">
      <c r="A25" s="133"/>
      <c r="B25" s="234" t="s">
        <v>487</v>
      </c>
      <c r="C25" s="235">
        <v>12</v>
      </c>
      <c r="D25" s="242">
        <v>0</v>
      </c>
      <c r="E25" s="168"/>
      <c r="F25" s="168"/>
      <c r="G25" s="242">
        <v>15735</v>
      </c>
      <c r="H25" s="251">
        <f t="shared" si="0"/>
        <v>7.6263107721639649</v>
      </c>
      <c r="I25" s="252">
        <f t="shared" si="1"/>
        <v>0</v>
      </c>
      <c r="J25" s="133"/>
      <c r="K25" s="133"/>
      <c r="L25" s="133"/>
    </row>
    <row r="26" spans="1:12" ht="19.5" customHeight="1" x14ac:dyDescent="0.15">
      <c r="A26" s="133"/>
      <c r="B26" s="234" t="s">
        <v>488</v>
      </c>
      <c r="C26" s="235">
        <v>23</v>
      </c>
      <c r="D26" s="242">
        <v>0</v>
      </c>
      <c r="E26" s="168"/>
      <c r="F26" s="168"/>
      <c r="G26" s="242">
        <v>39526</v>
      </c>
      <c r="H26" s="251">
        <f t="shared" si="0"/>
        <v>5.818954612154025</v>
      </c>
      <c r="I26" s="252">
        <f t="shared" si="1"/>
        <v>0</v>
      </c>
      <c r="J26" s="133"/>
      <c r="K26" s="133"/>
      <c r="L26" s="133"/>
    </row>
    <row r="27" spans="1:12" ht="19.5" customHeight="1" x14ac:dyDescent="0.15">
      <c r="A27" s="133"/>
      <c r="B27" s="234" t="s">
        <v>489</v>
      </c>
      <c r="C27" s="235">
        <v>6</v>
      </c>
      <c r="D27" s="242">
        <v>1</v>
      </c>
      <c r="E27" s="168"/>
      <c r="F27" s="168"/>
      <c r="G27" s="242">
        <v>25633</v>
      </c>
      <c r="H27" s="251">
        <f t="shared" si="0"/>
        <v>2.3407326493192366</v>
      </c>
      <c r="I27" s="252">
        <f t="shared" si="1"/>
        <v>3.9012210821987279</v>
      </c>
      <c r="J27" s="133"/>
      <c r="K27" s="133"/>
      <c r="L27" s="133"/>
    </row>
    <row r="28" spans="1:12" ht="19.5" customHeight="1" x14ac:dyDescent="0.15">
      <c r="A28" s="133"/>
      <c r="B28" s="234" t="s">
        <v>490</v>
      </c>
      <c r="C28" s="235">
        <v>10</v>
      </c>
      <c r="D28" s="242">
        <v>1</v>
      </c>
      <c r="E28" s="168"/>
      <c r="F28" s="168"/>
      <c r="G28" s="242">
        <v>11337</v>
      </c>
      <c r="H28" s="251">
        <f t="shared" si="0"/>
        <v>8.8206756637558446</v>
      </c>
      <c r="I28" s="252">
        <f t="shared" si="1"/>
        <v>8.8206756637558446</v>
      </c>
      <c r="J28" s="133"/>
      <c r="K28" s="133"/>
      <c r="L28" s="133"/>
    </row>
    <row r="29" spans="1:12" ht="19.5" customHeight="1" x14ac:dyDescent="0.15">
      <c r="A29" s="133"/>
      <c r="B29" s="234" t="s">
        <v>491</v>
      </c>
      <c r="C29" s="235">
        <v>11</v>
      </c>
      <c r="D29" s="242">
        <v>0</v>
      </c>
      <c r="E29" s="168"/>
      <c r="F29" s="168"/>
      <c r="G29" s="242">
        <v>29755</v>
      </c>
      <c r="H29" s="251">
        <f t="shared" si="0"/>
        <v>3.696857670979667</v>
      </c>
      <c r="I29" s="252">
        <f t="shared" si="1"/>
        <v>0</v>
      </c>
      <c r="J29" s="133"/>
      <c r="K29" s="133"/>
      <c r="L29" s="133"/>
    </row>
    <row r="30" spans="1:12" ht="19.5" customHeight="1" x14ac:dyDescent="0.15">
      <c r="A30" s="133"/>
      <c r="B30" s="234" t="s">
        <v>492</v>
      </c>
      <c r="C30" s="235">
        <v>19</v>
      </c>
      <c r="D30" s="242">
        <v>1</v>
      </c>
      <c r="E30" s="168"/>
      <c r="F30" s="168"/>
      <c r="G30" s="242">
        <v>25288</v>
      </c>
      <c r="H30" s="251">
        <f>(C30/G30)*10000</f>
        <v>7.5134451123062318</v>
      </c>
      <c r="I30" s="252">
        <f>(D30/G30)*100000</f>
        <v>3.9544447959506486</v>
      </c>
      <c r="J30" s="133"/>
      <c r="K30" s="133"/>
      <c r="L30" s="133"/>
    </row>
    <row r="31" spans="1:12" ht="19.5" customHeight="1" thickBot="1" x14ac:dyDescent="0.2">
      <c r="A31" s="133"/>
      <c r="B31" s="236" t="s">
        <v>1236</v>
      </c>
      <c r="C31" s="237">
        <v>16</v>
      </c>
      <c r="D31" s="243">
        <v>1</v>
      </c>
      <c r="E31" s="169"/>
      <c r="F31" s="169"/>
      <c r="G31" s="243">
        <v>16439</v>
      </c>
      <c r="H31" s="253">
        <f t="shared" si="0"/>
        <v>9.7329521260417291</v>
      </c>
      <c r="I31" s="254">
        <f t="shared" si="1"/>
        <v>6.0830950787760809</v>
      </c>
      <c r="J31" s="133"/>
      <c r="K31" s="133"/>
      <c r="L31" s="133"/>
    </row>
    <row r="32" spans="1:12" ht="19.5" customHeight="1" thickBot="1" x14ac:dyDescent="0.2">
      <c r="A32" s="133"/>
      <c r="B32" s="238" t="s">
        <v>493</v>
      </c>
      <c r="C32" s="239">
        <f>SUM(C7:C31)</f>
        <v>759</v>
      </c>
      <c r="D32" s="244">
        <f>SUM(D7:D31)</f>
        <v>30</v>
      </c>
      <c r="E32" s="170"/>
      <c r="F32" s="170"/>
      <c r="G32" s="246">
        <f>SUM(G7:G31)</f>
        <v>1976121</v>
      </c>
      <c r="H32" s="255">
        <f>(C32/G32)*10000</f>
        <v>3.8408579231737328</v>
      </c>
      <c r="I32" s="256">
        <f t="shared" si="1"/>
        <v>1.5181256613334912</v>
      </c>
      <c r="J32" s="133"/>
      <c r="K32" s="133"/>
      <c r="L32" s="133"/>
    </row>
    <row r="33" spans="2:11" ht="15" customHeight="1" x14ac:dyDescent="0.15">
      <c r="B33" s="9" t="s">
        <v>1648</v>
      </c>
      <c r="C33" s="9"/>
      <c r="D33" s="9"/>
      <c r="E33" s="9"/>
      <c r="F33" s="10"/>
      <c r="G33" s="245"/>
    </row>
    <row r="34" spans="2:11" ht="15" customHeight="1" x14ac:dyDescent="0.15">
      <c r="B34" s="9"/>
      <c r="C34" s="9"/>
      <c r="E34" s="11"/>
      <c r="F34" s="10"/>
      <c r="G34" s="67"/>
    </row>
    <row r="35" spans="2:11" ht="15" customHeight="1" x14ac:dyDescent="0.15">
      <c r="B35" s="1" t="s">
        <v>1357</v>
      </c>
      <c r="D35" s="338" t="s">
        <v>1475</v>
      </c>
    </row>
    <row r="36" spans="2:11" ht="15" customHeight="1" x14ac:dyDescent="0.15">
      <c r="B36" s="1" t="s">
        <v>1355</v>
      </c>
      <c r="D36" s="338"/>
    </row>
    <row r="37" spans="2:11" ht="15" customHeight="1" x14ac:dyDescent="0.15">
      <c r="B37" s="1" t="s">
        <v>1356</v>
      </c>
      <c r="D37" s="338"/>
    </row>
    <row r="38" spans="2:11" ht="15" customHeight="1" x14ac:dyDescent="0.15"/>
    <row r="39" spans="2:11" ht="15" customHeight="1" x14ac:dyDescent="0.15">
      <c r="K39" s="5"/>
    </row>
    <row r="40" spans="2:11" ht="15" customHeight="1" x14ac:dyDescent="0.15">
      <c r="K40" s="2"/>
    </row>
    <row r="41" spans="2:11" ht="15" customHeight="1" x14ac:dyDescent="0.15">
      <c r="H41" s="10"/>
      <c r="K41" s="2"/>
    </row>
    <row r="42" spans="2:11" ht="15" customHeight="1" x14ac:dyDescent="0.15"/>
    <row r="43" spans="2:11" ht="15" customHeight="1" x14ac:dyDescent="0.15"/>
    <row r="44" spans="2:11" ht="15" customHeight="1" x14ac:dyDescent="0.15"/>
  </sheetData>
  <mergeCells count="3">
    <mergeCell ref="A2:L5"/>
    <mergeCell ref="N2:X5"/>
    <mergeCell ref="D35:D37"/>
  </mergeCells>
  <phoneticPr fontId="2"/>
  <conditionalFormatting sqref="B7:B31">
    <cfRule type="expression" dxfId="0" priority="1" stopIfTrue="1">
      <formula>AR7="×"</formula>
    </cfRule>
  </conditionalFormatting>
  <pageMargins left="0.6692913385826772" right="0.59055118110236227" top="0.70866141732283472" bottom="0.70866141732283472" header="0.51181102362204722" footer="0.51181102362204722"/>
  <pageSetup paperSize="9" firstPageNumber="50" orientation="portrait" useFirstPageNumber="1" r:id="rId1"/>
  <headerFooter alignWithMargins="0">
    <oddFooter>&amp;C-&amp;P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X83"/>
  <sheetViews>
    <sheetView view="pageBreakPreview" topLeftCell="A25" zoomScale="85" zoomScaleNormal="100" zoomScaleSheetLayoutView="85" workbookViewId="0">
      <selection activeCell="N3" sqref="N3:S5"/>
    </sheetView>
  </sheetViews>
  <sheetFormatPr defaultRowHeight="13.5" x14ac:dyDescent="0.15"/>
  <cols>
    <col min="1" max="1" width="3.75" style="1" customWidth="1"/>
    <col min="2" max="11" width="7.625" style="1" customWidth="1"/>
    <col min="12" max="12" width="14.125" style="1" customWidth="1"/>
    <col min="13" max="43" width="7.625" style="1" customWidth="1"/>
    <col min="44" max="16384" width="9" style="1"/>
  </cols>
  <sheetData>
    <row r="1" spans="1:24" x14ac:dyDescent="0.15">
      <c r="A1" s="7" t="s">
        <v>1210</v>
      </c>
      <c r="B1" s="7"/>
      <c r="N1" s="1" t="s">
        <v>1358</v>
      </c>
    </row>
    <row r="2" spans="1:24" x14ac:dyDescent="0.15">
      <c r="A2" s="310" t="s">
        <v>494</v>
      </c>
      <c r="B2" s="7"/>
    </row>
    <row r="3" spans="1:24" ht="13.5" customHeight="1" x14ac:dyDescent="0.15">
      <c r="A3" s="339" t="s">
        <v>1611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4"/>
      <c r="N3" s="340"/>
      <c r="O3" s="340"/>
      <c r="P3" s="340"/>
      <c r="Q3" s="340"/>
      <c r="R3" s="340"/>
      <c r="S3" s="340"/>
    </row>
    <row r="4" spans="1:24" x14ac:dyDescent="0.15">
      <c r="A4" s="339"/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4"/>
      <c r="N4" s="340"/>
      <c r="O4" s="340"/>
      <c r="P4" s="340"/>
      <c r="Q4" s="340"/>
      <c r="R4" s="340"/>
      <c r="S4" s="340"/>
    </row>
    <row r="5" spans="1:24" x14ac:dyDescent="0.15">
      <c r="A5" s="339"/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4"/>
      <c r="N5" s="340"/>
      <c r="O5" s="340"/>
      <c r="P5" s="340"/>
      <c r="Q5" s="340"/>
      <c r="R5" s="340"/>
      <c r="S5" s="340"/>
    </row>
    <row r="6" spans="1:24" x14ac:dyDescent="0.15">
      <c r="A6" s="310" t="s">
        <v>495</v>
      </c>
      <c r="B6" s="7"/>
      <c r="M6" s="4"/>
    </row>
    <row r="7" spans="1:24" x14ac:dyDescent="0.15">
      <c r="A7" s="339" t="s">
        <v>1612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23" t="s">
        <v>460</v>
      </c>
      <c r="N7" s="23" t="s">
        <v>1316</v>
      </c>
      <c r="O7" s="23" t="s">
        <v>1353</v>
      </c>
      <c r="P7" s="23" t="s">
        <v>1395</v>
      </c>
      <c r="Q7" s="23" t="s">
        <v>1432</v>
      </c>
      <c r="R7" s="23" t="s">
        <v>1474</v>
      </c>
      <c r="S7" s="23" t="s">
        <v>1456</v>
      </c>
      <c r="T7" s="23" t="s">
        <v>1499</v>
      </c>
      <c r="U7" s="229" t="s">
        <v>1598</v>
      </c>
      <c r="V7" s="23" t="s">
        <v>1599</v>
      </c>
      <c r="W7" s="229" t="s">
        <v>1610</v>
      </c>
      <c r="X7" s="229"/>
    </row>
    <row r="8" spans="1:24" x14ac:dyDescent="0.15">
      <c r="A8" s="339"/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23" t="s">
        <v>496</v>
      </c>
      <c r="N8" s="71">
        <v>482</v>
      </c>
      <c r="O8" s="71">
        <v>466</v>
      </c>
      <c r="P8" s="229">
        <v>445</v>
      </c>
      <c r="Q8" s="229">
        <v>425</v>
      </c>
      <c r="R8" s="229">
        <v>416</v>
      </c>
      <c r="S8" s="229">
        <v>361</v>
      </c>
      <c r="T8" s="229">
        <v>332</v>
      </c>
      <c r="U8" s="229">
        <v>367</v>
      </c>
      <c r="V8" s="229">
        <v>327</v>
      </c>
      <c r="W8" s="1">
        <v>330</v>
      </c>
      <c r="X8" s="117"/>
    </row>
    <row r="9" spans="1:24" x14ac:dyDescent="0.15">
      <c r="A9" s="339"/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23" t="s">
        <v>501</v>
      </c>
      <c r="N9" s="71">
        <v>36</v>
      </c>
      <c r="O9" s="71">
        <v>47</v>
      </c>
      <c r="P9" s="229">
        <v>37</v>
      </c>
      <c r="Q9" s="229">
        <v>81</v>
      </c>
      <c r="R9" s="229">
        <v>42</v>
      </c>
      <c r="S9" s="229">
        <v>41</v>
      </c>
      <c r="T9" s="229">
        <v>28</v>
      </c>
      <c r="U9" s="229">
        <v>33</v>
      </c>
      <c r="V9" s="229">
        <v>31</v>
      </c>
      <c r="W9" s="1">
        <v>56</v>
      </c>
      <c r="X9" s="117"/>
    </row>
    <row r="10" spans="1:24" s="124" customFormat="1" x14ac:dyDescent="0.15">
      <c r="A10" s="310" t="s">
        <v>505</v>
      </c>
      <c r="B10" s="7"/>
      <c r="C10" s="1"/>
      <c r="D10" s="1"/>
      <c r="E10" s="1"/>
      <c r="F10" s="1"/>
      <c r="G10" s="1"/>
      <c r="H10" s="1"/>
      <c r="I10" s="1"/>
      <c r="J10" s="1"/>
      <c r="K10" s="1"/>
      <c r="L10" s="1"/>
      <c r="M10" s="23" t="s">
        <v>502</v>
      </c>
      <c r="N10" s="71">
        <v>95</v>
      </c>
      <c r="O10" s="71">
        <v>103</v>
      </c>
      <c r="P10" s="229">
        <v>85</v>
      </c>
      <c r="Q10" s="229">
        <v>75</v>
      </c>
      <c r="R10" s="229">
        <v>84</v>
      </c>
      <c r="S10" s="229">
        <v>98</v>
      </c>
      <c r="T10" s="229">
        <v>100</v>
      </c>
      <c r="U10" s="229">
        <v>85</v>
      </c>
      <c r="V10" s="229">
        <v>78</v>
      </c>
      <c r="W10" s="1">
        <v>85</v>
      </c>
      <c r="X10"/>
    </row>
    <row r="11" spans="1:24" s="124" customFormat="1" ht="13.5" customHeight="1" x14ac:dyDescent="0.15">
      <c r="A11" s="339" t="s">
        <v>1613</v>
      </c>
      <c r="B11" s="339"/>
      <c r="C11" s="339"/>
      <c r="D11" s="339"/>
      <c r="E11" s="339"/>
      <c r="F11" s="339"/>
      <c r="G11" s="339"/>
      <c r="H11" s="339"/>
      <c r="I11" s="339"/>
      <c r="J11" s="339"/>
      <c r="K11" s="339"/>
      <c r="L11" s="339"/>
      <c r="M11" s="23" t="s">
        <v>503</v>
      </c>
      <c r="N11" s="71">
        <v>0</v>
      </c>
      <c r="O11" s="71">
        <v>0</v>
      </c>
      <c r="P11" s="229">
        <v>0</v>
      </c>
      <c r="Q11" s="229">
        <v>0</v>
      </c>
      <c r="R11" s="229">
        <v>0</v>
      </c>
      <c r="S11" s="229">
        <v>0</v>
      </c>
      <c r="T11" s="229">
        <v>0</v>
      </c>
      <c r="U11" s="229">
        <v>0</v>
      </c>
      <c r="V11" s="229">
        <v>0</v>
      </c>
      <c r="W11" s="1">
        <v>0</v>
      </c>
      <c r="X11"/>
    </row>
    <row r="12" spans="1:24" s="124" customFormat="1" x14ac:dyDescent="0.15">
      <c r="A12" s="339"/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23" t="s">
        <v>504</v>
      </c>
      <c r="N12" s="71">
        <v>262</v>
      </c>
      <c r="O12" s="71">
        <v>319</v>
      </c>
      <c r="P12" s="229">
        <v>267</v>
      </c>
      <c r="Q12" s="229">
        <v>403</v>
      </c>
      <c r="R12" s="229">
        <v>314</v>
      </c>
      <c r="S12" s="229">
        <v>278</v>
      </c>
      <c r="T12" s="229">
        <v>209</v>
      </c>
      <c r="U12" s="229">
        <v>267</v>
      </c>
      <c r="V12" s="229">
        <v>200</v>
      </c>
      <c r="W12" s="1">
        <v>288</v>
      </c>
      <c r="X12"/>
    </row>
    <row r="13" spans="1:24" x14ac:dyDescent="0.15">
      <c r="A13" s="139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40"/>
      <c r="N13" s="39"/>
      <c r="O13" s="39"/>
      <c r="P13" s="39"/>
      <c r="Q13" s="39"/>
      <c r="R13" s="39"/>
      <c r="S13" s="39"/>
      <c r="T13" s="39"/>
    </row>
    <row r="14" spans="1:24" x14ac:dyDescent="0.1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N14" s="39"/>
      <c r="O14" s="39"/>
      <c r="P14" s="39"/>
      <c r="Q14" s="39"/>
      <c r="R14" s="39"/>
      <c r="S14" s="39"/>
      <c r="T14" s="39"/>
    </row>
    <row r="15" spans="1:24" x14ac:dyDescent="0.15">
      <c r="A15" s="133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N15" s="39"/>
      <c r="O15" s="39"/>
      <c r="P15" s="39"/>
      <c r="Q15" s="39"/>
      <c r="R15" s="39"/>
      <c r="S15" s="39"/>
      <c r="T15" s="39"/>
      <c r="V15" s="18">
        <f>SUM(V8:V12)</f>
        <v>636</v>
      </c>
      <c r="W15" s="18">
        <f>SUM(W8:W12)</f>
        <v>759</v>
      </c>
    </row>
    <row r="16" spans="1:24" x14ac:dyDescent="0.15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21" x14ac:dyDescent="0.1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</row>
    <row r="18" spans="1:21" x14ac:dyDescent="0.15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</row>
    <row r="19" spans="1:21" x14ac:dyDescent="0.15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P19">
        <v>330</v>
      </c>
      <c r="Q19">
        <v>56</v>
      </c>
      <c r="R19">
        <v>85</v>
      </c>
      <c r="S19">
        <v>0</v>
      </c>
      <c r="T19">
        <v>288</v>
      </c>
      <c r="U19"/>
    </row>
    <row r="20" spans="1:21" x14ac:dyDescent="0.1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Q20"/>
    </row>
    <row r="21" spans="1:21" x14ac:dyDescent="0.15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41"/>
      <c r="Q21"/>
    </row>
    <row r="22" spans="1:21" x14ac:dyDescent="0.15">
      <c r="A22" s="133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Q22"/>
    </row>
    <row r="23" spans="1:21" x14ac:dyDescent="0.15">
      <c r="A23" s="133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Q23"/>
    </row>
    <row r="24" spans="1:21" x14ac:dyDescent="0.15">
      <c r="A24" s="133"/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N24" s="39"/>
      <c r="O24" s="39"/>
      <c r="P24" s="39"/>
      <c r="Q24"/>
      <c r="R24" s="39"/>
      <c r="S24" s="39"/>
      <c r="T24" s="39"/>
    </row>
    <row r="25" spans="1:21" x14ac:dyDescent="0.15">
      <c r="A25" s="133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N25" s="39"/>
      <c r="O25" s="39"/>
      <c r="P25" s="39"/>
      <c r="Q25"/>
      <c r="R25" s="39"/>
      <c r="S25" s="39"/>
      <c r="T25" s="39"/>
    </row>
    <row r="26" spans="1:21" x14ac:dyDescent="0.15">
      <c r="A26" s="133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N26" s="40"/>
      <c r="O26" s="40"/>
      <c r="P26" s="40"/>
      <c r="Q26" s="40"/>
      <c r="R26" s="40"/>
      <c r="S26" s="40"/>
      <c r="T26" s="40"/>
    </row>
    <row r="27" spans="1:21" x14ac:dyDescent="0.15">
      <c r="A27" s="133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N27" s="39"/>
      <c r="O27" s="39"/>
      <c r="P27" s="39"/>
      <c r="Q27" s="39"/>
      <c r="R27" s="39"/>
      <c r="S27" s="39"/>
      <c r="T27" s="39"/>
    </row>
    <row r="28" spans="1:21" x14ac:dyDescent="0.15">
      <c r="A28" s="133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N28" s="39"/>
      <c r="O28" s="39"/>
      <c r="P28" s="39"/>
      <c r="Q28" s="39"/>
      <c r="R28" s="39"/>
      <c r="S28" s="39"/>
      <c r="T28" s="39"/>
    </row>
    <row r="29" spans="1:21" x14ac:dyDescent="0.15">
      <c r="A29" s="133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N29" s="41"/>
      <c r="O29" s="42"/>
      <c r="P29" s="42"/>
      <c r="Q29" s="42"/>
      <c r="R29" s="42"/>
      <c r="S29" s="42"/>
      <c r="T29" s="42"/>
    </row>
    <row r="30" spans="1:21" x14ac:dyDescent="0.15">
      <c r="A30" s="133"/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</row>
    <row r="31" spans="1:21" x14ac:dyDescent="0.15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</row>
    <row r="32" spans="1:21" x14ac:dyDescent="0.15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</row>
    <row r="33" spans="1:19" x14ac:dyDescent="0.15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</row>
    <row r="34" spans="1:19" x14ac:dyDescent="0.15">
      <c r="A34" s="133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</row>
    <row r="35" spans="1:19" x14ac:dyDescent="0.15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</row>
    <row r="36" spans="1:19" x14ac:dyDescent="0.15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</row>
    <row r="37" spans="1:19" x14ac:dyDescent="0.15">
      <c r="A37" s="133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</row>
    <row r="38" spans="1:19" x14ac:dyDescent="0.15">
      <c r="A38" s="133"/>
      <c r="B38" s="142"/>
      <c r="C38" s="133"/>
      <c r="D38" s="133"/>
      <c r="E38" s="133"/>
      <c r="F38" s="133"/>
      <c r="G38" s="133"/>
      <c r="H38" s="133"/>
      <c r="I38" s="133"/>
      <c r="J38" s="133"/>
      <c r="K38" s="133"/>
      <c r="L38" s="133"/>
    </row>
    <row r="39" spans="1:19" x14ac:dyDescent="0.15">
      <c r="A39" s="133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</row>
    <row r="40" spans="1:19" x14ac:dyDescent="0.15">
      <c r="A40" s="133"/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</row>
    <row r="41" spans="1:19" x14ac:dyDescent="0.15">
      <c r="A41" s="133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</row>
    <row r="42" spans="1:19" x14ac:dyDescent="0.15">
      <c r="A42" s="133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</row>
    <row r="43" spans="1:19" x14ac:dyDescent="0.15">
      <c r="A43" s="133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</row>
    <row r="44" spans="1:19" x14ac:dyDescent="0.15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</row>
    <row r="45" spans="1:19" x14ac:dyDescent="0.15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</row>
    <row r="46" spans="1:19" x14ac:dyDescent="0.15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</row>
    <row r="47" spans="1:19" x14ac:dyDescent="0.15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</row>
    <row r="48" spans="1:19" x14ac:dyDescent="0.15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R48" s="14" t="s">
        <v>506</v>
      </c>
      <c r="S48" s="117" t="s">
        <v>464</v>
      </c>
    </row>
    <row r="49" spans="1:19" x14ac:dyDescent="0.15">
      <c r="A49" s="133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R49" s="118" t="s">
        <v>1457</v>
      </c>
      <c r="S49" s="117">
        <v>104</v>
      </c>
    </row>
    <row r="50" spans="1:19" x14ac:dyDescent="0.15">
      <c r="A50" s="133"/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R50" s="118" t="s">
        <v>1458</v>
      </c>
      <c r="S50" s="117">
        <v>109</v>
      </c>
    </row>
    <row r="51" spans="1:19" x14ac:dyDescent="0.15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R51" s="118" t="s">
        <v>509</v>
      </c>
      <c r="S51" s="117">
        <v>94</v>
      </c>
    </row>
    <row r="52" spans="1:19" x14ac:dyDescent="0.15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R52" s="118" t="s">
        <v>510</v>
      </c>
      <c r="S52" s="117">
        <v>95</v>
      </c>
    </row>
    <row r="53" spans="1:19" x14ac:dyDescent="0.15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R53" s="118" t="s">
        <v>511</v>
      </c>
      <c r="S53" s="117">
        <v>75</v>
      </c>
    </row>
    <row r="54" spans="1:19" x14ac:dyDescent="0.15">
      <c r="A54" s="133"/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R54" s="118" t="s">
        <v>512</v>
      </c>
      <c r="S54" s="117">
        <v>42</v>
      </c>
    </row>
    <row r="55" spans="1:19" x14ac:dyDescent="0.15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R55" s="118" t="s">
        <v>513</v>
      </c>
      <c r="S55" s="117">
        <v>38</v>
      </c>
    </row>
    <row r="56" spans="1:19" x14ac:dyDescent="0.15">
      <c r="A56" s="133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R56" s="118" t="s">
        <v>514</v>
      </c>
      <c r="S56" s="117">
        <v>37</v>
      </c>
    </row>
    <row r="57" spans="1:19" x14ac:dyDescent="0.15">
      <c r="A57" s="133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R57" s="118" t="s">
        <v>515</v>
      </c>
      <c r="S57" s="117">
        <v>37</v>
      </c>
    </row>
    <row r="58" spans="1:19" x14ac:dyDescent="0.15">
      <c r="A58" s="133"/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R58" s="118" t="s">
        <v>516</v>
      </c>
      <c r="S58" s="117">
        <v>31</v>
      </c>
    </row>
    <row r="59" spans="1:19" x14ac:dyDescent="0.15">
      <c r="A59" s="133"/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R59" s="118" t="s">
        <v>517</v>
      </c>
      <c r="S59" s="117">
        <v>46</v>
      </c>
    </row>
    <row r="60" spans="1:19" x14ac:dyDescent="0.15">
      <c r="A60" s="133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R60" s="118" t="s">
        <v>518</v>
      </c>
      <c r="S60" s="117">
        <v>51</v>
      </c>
    </row>
    <row r="62" spans="1:19" x14ac:dyDescent="0.15">
      <c r="S62" s="1">
        <f>SUM(S49:S60)</f>
        <v>759</v>
      </c>
    </row>
    <row r="70" spans="4:9" x14ac:dyDescent="0.15">
      <c r="D70" s="117"/>
      <c r="E70" s="117"/>
      <c r="F70" s="117"/>
      <c r="G70" s="117"/>
      <c r="H70" s="117"/>
      <c r="I70" s="117"/>
    </row>
    <row r="71" spans="4:9" x14ac:dyDescent="0.15">
      <c r="D71" s="119"/>
      <c r="E71" s="117"/>
      <c r="F71" s="117"/>
      <c r="G71" s="117"/>
      <c r="H71" s="117"/>
      <c r="I71" s="117"/>
    </row>
    <row r="72" spans="4:9" x14ac:dyDescent="0.15">
      <c r="D72" s="119"/>
      <c r="E72" s="117"/>
      <c r="F72" s="117"/>
      <c r="G72" s="117"/>
      <c r="H72" s="117"/>
      <c r="I72" s="117"/>
    </row>
    <row r="73" spans="4:9" x14ac:dyDescent="0.15">
      <c r="D73" s="119"/>
      <c r="E73" s="117"/>
      <c r="F73" s="117"/>
      <c r="G73" s="117"/>
      <c r="H73" s="117"/>
      <c r="I73" s="117"/>
    </row>
    <row r="74" spans="4:9" x14ac:dyDescent="0.15">
      <c r="D74" s="119"/>
      <c r="E74" s="117"/>
      <c r="F74" s="117"/>
      <c r="G74" s="117"/>
      <c r="H74" s="117"/>
      <c r="I74" s="117"/>
    </row>
    <row r="75" spans="4:9" x14ac:dyDescent="0.15">
      <c r="D75" s="119"/>
      <c r="E75" s="117"/>
      <c r="F75" s="117"/>
      <c r="G75" s="117"/>
      <c r="H75" s="117"/>
      <c r="I75" s="117"/>
    </row>
    <row r="76" spans="4:9" x14ac:dyDescent="0.15">
      <c r="D76" s="119"/>
      <c r="E76" s="117"/>
      <c r="F76" s="117"/>
      <c r="G76" s="117"/>
      <c r="H76" s="117"/>
      <c r="I76" s="117"/>
    </row>
    <row r="77" spans="4:9" x14ac:dyDescent="0.15">
      <c r="D77" s="119"/>
      <c r="E77" s="117"/>
      <c r="F77" s="117"/>
      <c r="G77" s="117"/>
      <c r="H77" s="117"/>
      <c r="I77" s="117"/>
    </row>
    <row r="78" spans="4:9" x14ac:dyDescent="0.15">
      <c r="D78" s="119"/>
      <c r="E78" s="117"/>
      <c r="F78" s="117"/>
      <c r="G78" s="117"/>
      <c r="H78" s="117"/>
      <c r="I78" s="117"/>
    </row>
    <row r="79" spans="4:9" x14ac:dyDescent="0.15">
      <c r="D79" s="119"/>
      <c r="E79" s="117"/>
      <c r="F79" s="117"/>
      <c r="G79" s="117"/>
      <c r="H79" s="117"/>
      <c r="I79" s="117"/>
    </row>
    <row r="80" spans="4:9" x14ac:dyDescent="0.15">
      <c r="D80" s="119"/>
      <c r="E80" s="117"/>
      <c r="F80" s="117"/>
      <c r="G80" s="117"/>
      <c r="H80" s="117"/>
      <c r="I80" s="117"/>
    </row>
    <row r="81" spans="2:9" x14ac:dyDescent="0.15">
      <c r="D81" s="119"/>
      <c r="E81" s="117"/>
      <c r="F81" s="117"/>
      <c r="G81" s="117"/>
      <c r="H81" s="117"/>
      <c r="I81" s="117"/>
    </row>
    <row r="82" spans="2:9" x14ac:dyDescent="0.15">
      <c r="D82" s="119"/>
      <c r="E82" s="117"/>
      <c r="F82" s="117"/>
      <c r="G82" s="117"/>
      <c r="H82" s="117"/>
      <c r="I82" s="117"/>
    </row>
    <row r="83" spans="2:9" x14ac:dyDescent="0.15">
      <c r="B83" s="117"/>
      <c r="C83" s="119"/>
      <c r="D83" s="119"/>
      <c r="E83" s="117"/>
      <c r="F83" s="117"/>
      <c r="G83" s="117"/>
      <c r="H83" s="117"/>
      <c r="I83" s="117"/>
    </row>
  </sheetData>
  <mergeCells count="4">
    <mergeCell ref="A3:L5"/>
    <mergeCell ref="A7:L9"/>
    <mergeCell ref="A11:L12"/>
    <mergeCell ref="N3:S5"/>
  </mergeCells>
  <phoneticPr fontId="2"/>
  <pageMargins left="0.6692913385826772" right="0.59055118110236227" top="0.70866141732283472" bottom="0.70866141732283472" header="0.51181102362204722" footer="0.51181102362204722"/>
  <pageSetup paperSize="9" scale="96" firstPageNumber="51" orientation="portrait" useFirstPageNumber="1" r:id="rId1"/>
  <headerFooter scaleWithDoc="0">
    <oddFooter>&amp;C-&amp;P -</oddFooter>
  </headerFooter>
  <colBreaks count="1" manualBreakCount="1">
    <brk id="12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Z64"/>
  <sheetViews>
    <sheetView view="pageBreakPreview" topLeftCell="C25" zoomScale="85" zoomScaleNormal="100" zoomScaleSheetLayoutView="85" workbookViewId="0">
      <selection activeCell="O53" sqref="O53"/>
    </sheetView>
  </sheetViews>
  <sheetFormatPr defaultRowHeight="13.5" x14ac:dyDescent="0.15"/>
  <cols>
    <col min="1" max="1" width="3.75" style="1" customWidth="1"/>
    <col min="2" max="11" width="7.625" style="1" customWidth="1"/>
    <col min="12" max="12" width="14.125" style="1" customWidth="1"/>
    <col min="13" max="13" width="0.875" style="1" customWidth="1"/>
    <col min="14" max="16" width="7.625" style="1" customWidth="1"/>
    <col min="17" max="17" width="9.5" style="1" customWidth="1"/>
    <col min="18" max="43" width="7.625" style="1" customWidth="1"/>
    <col min="44" max="16384" width="9" style="1"/>
  </cols>
  <sheetData>
    <row r="1" spans="1:16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5" spans="1:16" x14ac:dyDescent="0.15">
      <c r="P5" s="1" t="s">
        <v>1500</v>
      </c>
    </row>
    <row r="23" spans="4:26" x14ac:dyDescent="0.15">
      <c r="I23" s="1">
        <v>0</v>
      </c>
    </row>
    <row r="28" spans="4:26" x14ac:dyDescent="0.15">
      <c r="S28" s="1" t="s">
        <v>1398</v>
      </c>
    </row>
    <row r="30" spans="4:26" x14ac:dyDescent="0.15">
      <c r="D30"/>
      <c r="P30" s="14"/>
      <c r="Q30" t="s">
        <v>519</v>
      </c>
      <c r="S30" s="34" t="s">
        <v>520</v>
      </c>
      <c r="T30" s="151" t="s">
        <v>521</v>
      </c>
      <c r="U30" s="152" t="s">
        <v>522</v>
      </c>
      <c r="V30" s="152" t="s">
        <v>523</v>
      </c>
      <c r="W30" s="152" t="s">
        <v>524</v>
      </c>
      <c r="X30" s="152" t="s">
        <v>525</v>
      </c>
      <c r="Y30" s="152" t="s">
        <v>526</v>
      </c>
      <c r="Z30" s="152" t="s">
        <v>527</v>
      </c>
    </row>
    <row r="31" spans="4:26" x14ac:dyDescent="0.15">
      <c r="D31" s="12"/>
      <c r="P31" t="s">
        <v>507</v>
      </c>
      <c r="Q31">
        <v>519029</v>
      </c>
      <c r="S31" s="34" t="s">
        <v>528</v>
      </c>
      <c r="T31" s="225">
        <v>16</v>
      </c>
      <c r="U31" s="117">
        <v>10</v>
      </c>
      <c r="V31" s="117">
        <v>1</v>
      </c>
      <c r="W31" s="117">
        <v>0</v>
      </c>
      <c r="X31" s="117">
        <v>0</v>
      </c>
      <c r="Y31" s="117">
        <v>0</v>
      </c>
      <c r="Z31" s="118">
        <v>5</v>
      </c>
    </row>
    <row r="32" spans="4:26" x14ac:dyDescent="0.15">
      <c r="P32" t="s">
        <v>508</v>
      </c>
      <c r="Q32">
        <v>232092</v>
      </c>
      <c r="S32" s="34" t="s">
        <v>529</v>
      </c>
      <c r="T32" s="225">
        <v>13</v>
      </c>
      <c r="U32" s="117">
        <v>8</v>
      </c>
      <c r="V32" s="117">
        <v>0</v>
      </c>
      <c r="W32" s="117">
        <v>0</v>
      </c>
      <c r="X32" s="117">
        <v>0</v>
      </c>
      <c r="Y32" s="117">
        <v>0</v>
      </c>
      <c r="Z32" s="118">
        <v>5</v>
      </c>
    </row>
    <row r="33" spans="3:26" x14ac:dyDescent="0.15">
      <c r="P33" t="s">
        <v>509</v>
      </c>
      <c r="Q33">
        <v>156471</v>
      </c>
      <c r="S33" s="34" t="s">
        <v>530</v>
      </c>
      <c r="T33" s="225">
        <v>14</v>
      </c>
      <c r="U33" s="117">
        <v>11</v>
      </c>
      <c r="V33" s="117">
        <v>0</v>
      </c>
      <c r="W33" s="117">
        <v>2</v>
      </c>
      <c r="X33" s="117">
        <v>0</v>
      </c>
      <c r="Y33" s="117">
        <v>0</v>
      </c>
      <c r="Z33" s="118">
        <v>1</v>
      </c>
    </row>
    <row r="34" spans="3:26" x14ac:dyDescent="0.15">
      <c r="P34" t="s">
        <v>510</v>
      </c>
      <c r="Q34">
        <v>111016</v>
      </c>
      <c r="S34" s="34" t="s">
        <v>531</v>
      </c>
      <c r="T34" s="225">
        <v>14</v>
      </c>
      <c r="U34" s="117">
        <v>9</v>
      </c>
      <c r="V34" s="117">
        <v>0</v>
      </c>
      <c r="W34" s="117">
        <v>2</v>
      </c>
      <c r="X34" s="117">
        <v>0</v>
      </c>
      <c r="Y34" s="117">
        <v>0</v>
      </c>
      <c r="Z34" s="118">
        <v>3</v>
      </c>
    </row>
    <row r="35" spans="3:26" x14ac:dyDescent="0.15">
      <c r="P35" t="s">
        <v>511</v>
      </c>
      <c r="Q35">
        <v>215924</v>
      </c>
      <c r="S35" s="34" t="s">
        <v>532</v>
      </c>
      <c r="T35" s="225">
        <v>12</v>
      </c>
      <c r="U35" s="117">
        <v>10</v>
      </c>
      <c r="V35" s="117">
        <v>0</v>
      </c>
      <c r="W35" s="117">
        <v>2</v>
      </c>
      <c r="X35" s="117">
        <v>0</v>
      </c>
      <c r="Y35" s="117">
        <v>0</v>
      </c>
      <c r="Z35" s="118">
        <v>0</v>
      </c>
    </row>
    <row r="36" spans="3:26" x14ac:dyDescent="0.15">
      <c r="P36" t="s">
        <v>512</v>
      </c>
      <c r="Q36">
        <v>56481</v>
      </c>
      <c r="S36" s="34" t="s">
        <v>533</v>
      </c>
      <c r="T36" s="225">
        <v>15</v>
      </c>
      <c r="U36" s="117">
        <v>6</v>
      </c>
      <c r="V36" s="117">
        <v>1</v>
      </c>
      <c r="W36" s="117">
        <v>3</v>
      </c>
      <c r="X36" s="117">
        <v>0</v>
      </c>
      <c r="Y36" s="117">
        <v>0</v>
      </c>
      <c r="Z36" s="118">
        <v>5</v>
      </c>
    </row>
    <row r="37" spans="3:26" x14ac:dyDescent="0.15">
      <c r="P37" t="s">
        <v>513</v>
      </c>
      <c r="Q37">
        <v>2531720</v>
      </c>
      <c r="S37" s="34" t="s">
        <v>534</v>
      </c>
      <c r="T37" s="225">
        <v>13</v>
      </c>
      <c r="U37" s="117">
        <v>7</v>
      </c>
      <c r="V37" s="117">
        <v>1</v>
      </c>
      <c r="W37" s="117">
        <v>4</v>
      </c>
      <c r="X37" s="117">
        <v>0</v>
      </c>
      <c r="Y37" s="117">
        <v>0</v>
      </c>
      <c r="Z37" s="118">
        <v>1</v>
      </c>
    </row>
    <row r="38" spans="3:26" x14ac:dyDescent="0.15">
      <c r="P38" t="s">
        <v>514</v>
      </c>
      <c r="Q38">
        <v>257996</v>
      </c>
      <c r="S38" s="34" t="s">
        <v>535</v>
      </c>
      <c r="T38" s="225">
        <v>21</v>
      </c>
      <c r="U38" s="117">
        <v>13</v>
      </c>
      <c r="V38" s="117">
        <v>0</v>
      </c>
      <c r="W38" s="117">
        <v>5</v>
      </c>
      <c r="X38" s="117">
        <v>0</v>
      </c>
      <c r="Y38" s="117">
        <v>0</v>
      </c>
      <c r="Z38" s="118">
        <v>3</v>
      </c>
    </row>
    <row r="39" spans="3:26" x14ac:dyDescent="0.15">
      <c r="P39" t="s">
        <v>515</v>
      </c>
      <c r="Q39">
        <v>68159</v>
      </c>
      <c r="S39" s="34" t="s">
        <v>536</v>
      </c>
      <c r="T39" s="225">
        <v>21</v>
      </c>
      <c r="U39" s="117">
        <v>10</v>
      </c>
      <c r="V39" s="117">
        <v>2</v>
      </c>
      <c r="W39" s="117">
        <v>2</v>
      </c>
      <c r="X39" s="117">
        <v>0</v>
      </c>
      <c r="Y39" s="117">
        <v>0</v>
      </c>
      <c r="Z39" s="118">
        <v>7</v>
      </c>
    </row>
    <row r="40" spans="3:26" x14ac:dyDescent="0.15">
      <c r="P40" t="s">
        <v>516</v>
      </c>
      <c r="Q40">
        <v>213942</v>
      </c>
      <c r="S40" s="44" t="s">
        <v>537</v>
      </c>
      <c r="T40" s="225">
        <v>34</v>
      </c>
      <c r="U40" s="117">
        <v>15</v>
      </c>
      <c r="V40" s="117">
        <v>2</v>
      </c>
      <c r="W40" s="117">
        <v>5</v>
      </c>
      <c r="X40" s="117">
        <v>0</v>
      </c>
      <c r="Y40" s="117">
        <v>0</v>
      </c>
      <c r="Z40" s="118">
        <v>12</v>
      </c>
    </row>
    <row r="41" spans="3:26" x14ac:dyDescent="0.15">
      <c r="P41" t="s">
        <v>517</v>
      </c>
      <c r="Q41">
        <v>98455</v>
      </c>
      <c r="S41" s="44" t="s">
        <v>1339</v>
      </c>
      <c r="T41" s="225">
        <v>60</v>
      </c>
      <c r="U41" s="117">
        <v>21</v>
      </c>
      <c r="V41" s="117">
        <v>5</v>
      </c>
      <c r="W41" s="117">
        <v>4</v>
      </c>
      <c r="X41" s="117">
        <v>0</v>
      </c>
      <c r="Y41" s="117">
        <v>0</v>
      </c>
      <c r="Z41" s="118">
        <v>30</v>
      </c>
    </row>
    <row r="42" spans="3:26" x14ac:dyDescent="0.15">
      <c r="P42" t="s">
        <v>518</v>
      </c>
      <c r="Q42">
        <v>369904</v>
      </c>
      <c r="S42" s="44" t="s">
        <v>1340</v>
      </c>
      <c r="T42" s="225">
        <v>68</v>
      </c>
      <c r="U42" s="117">
        <v>17</v>
      </c>
      <c r="V42" s="117">
        <v>9</v>
      </c>
      <c r="W42" s="117">
        <v>10</v>
      </c>
      <c r="X42" s="117">
        <v>0</v>
      </c>
      <c r="Y42" s="117">
        <v>0</v>
      </c>
      <c r="Z42" s="118">
        <v>32</v>
      </c>
    </row>
    <row r="43" spans="3:26" x14ac:dyDescent="0.15">
      <c r="C43" s="43"/>
      <c r="Q43"/>
      <c r="S43" s="44" t="s">
        <v>1396</v>
      </c>
      <c r="T43" s="225">
        <v>60</v>
      </c>
      <c r="U43" s="117">
        <v>25</v>
      </c>
      <c r="V43" s="117">
        <v>8</v>
      </c>
      <c r="W43" s="117">
        <v>5</v>
      </c>
      <c r="X43" s="117">
        <v>0</v>
      </c>
      <c r="Y43" s="117">
        <v>0</v>
      </c>
      <c r="Z43" s="118">
        <v>22</v>
      </c>
    </row>
    <row r="44" spans="3:26" x14ac:dyDescent="0.15">
      <c r="Q44" s="72">
        <f>SUM(Q31:Q42)</f>
        <v>4831189</v>
      </c>
      <c r="S44" s="34" t="s">
        <v>1341</v>
      </c>
      <c r="T44" s="225">
        <v>63</v>
      </c>
      <c r="U44" s="117">
        <v>20</v>
      </c>
      <c r="V44" s="117">
        <v>5</v>
      </c>
      <c r="W44" s="117">
        <v>6</v>
      </c>
      <c r="X44" s="117">
        <v>0</v>
      </c>
      <c r="Y44" s="117">
        <v>0</v>
      </c>
      <c r="Z44" s="118">
        <v>32</v>
      </c>
    </row>
    <row r="45" spans="3:26" x14ac:dyDescent="0.15">
      <c r="S45" s="34" t="s">
        <v>1342</v>
      </c>
      <c r="T45" s="225">
        <v>58</v>
      </c>
      <c r="U45" s="117">
        <v>19</v>
      </c>
      <c r="V45" s="117">
        <v>10</v>
      </c>
      <c r="W45" s="117">
        <v>6</v>
      </c>
      <c r="X45" s="117">
        <v>0</v>
      </c>
      <c r="Y45" s="117">
        <v>0</v>
      </c>
      <c r="Z45" s="118">
        <v>23</v>
      </c>
    </row>
    <row r="46" spans="3:26" x14ac:dyDescent="0.15">
      <c r="S46" s="34" t="s">
        <v>1343</v>
      </c>
      <c r="T46" s="225">
        <v>44</v>
      </c>
      <c r="U46" s="117">
        <v>15</v>
      </c>
      <c r="V46" s="117">
        <v>3</v>
      </c>
      <c r="W46" s="117">
        <v>3</v>
      </c>
      <c r="X46" s="117">
        <v>0</v>
      </c>
      <c r="Y46" s="117">
        <v>0</v>
      </c>
      <c r="Z46" s="118">
        <v>23</v>
      </c>
    </row>
    <row r="47" spans="3:26" x14ac:dyDescent="0.15">
      <c r="S47" s="34" t="s">
        <v>1344</v>
      </c>
      <c r="T47" s="225">
        <v>47</v>
      </c>
      <c r="U47" s="117">
        <v>20</v>
      </c>
      <c r="V47" s="117">
        <v>0</v>
      </c>
      <c r="W47" s="117">
        <v>6</v>
      </c>
      <c r="X47" s="117">
        <v>0</v>
      </c>
      <c r="Y47" s="117">
        <v>0</v>
      </c>
      <c r="Z47" s="118">
        <v>21</v>
      </c>
    </row>
    <row r="48" spans="3:26" x14ac:dyDescent="0.15">
      <c r="S48" s="34" t="s">
        <v>1345</v>
      </c>
      <c r="T48" s="225">
        <v>36</v>
      </c>
      <c r="U48" s="117">
        <v>14</v>
      </c>
      <c r="V48" s="117">
        <v>5</v>
      </c>
      <c r="W48" s="117">
        <v>2</v>
      </c>
      <c r="X48" s="117">
        <v>0</v>
      </c>
      <c r="Y48" s="117">
        <v>0</v>
      </c>
      <c r="Z48" s="118">
        <v>15</v>
      </c>
    </row>
    <row r="49" spans="4:26" x14ac:dyDescent="0.15">
      <c r="S49" s="34" t="s">
        <v>1346</v>
      </c>
      <c r="T49" s="225">
        <v>38</v>
      </c>
      <c r="U49" s="117">
        <v>19</v>
      </c>
      <c r="V49" s="117">
        <v>3</v>
      </c>
      <c r="W49" s="117">
        <v>2</v>
      </c>
      <c r="X49" s="117">
        <v>0</v>
      </c>
      <c r="Y49" s="117">
        <v>0</v>
      </c>
      <c r="Z49" s="118">
        <v>14</v>
      </c>
    </row>
    <row r="50" spans="4:26" x14ac:dyDescent="0.15">
      <c r="S50" s="34" t="s">
        <v>1347</v>
      </c>
      <c r="T50" s="225">
        <v>25</v>
      </c>
      <c r="U50" s="117">
        <v>15</v>
      </c>
      <c r="V50" s="117">
        <v>0</v>
      </c>
      <c r="W50" s="117">
        <v>4</v>
      </c>
      <c r="X50" s="117">
        <v>0</v>
      </c>
      <c r="Y50" s="117">
        <v>0</v>
      </c>
      <c r="Z50" s="118">
        <v>6</v>
      </c>
    </row>
    <row r="51" spans="4:26" x14ac:dyDescent="0.15">
      <c r="S51" s="34" t="s">
        <v>1348</v>
      </c>
      <c r="T51" s="225">
        <v>16</v>
      </c>
      <c r="U51" s="117">
        <v>9</v>
      </c>
      <c r="V51" s="117">
        <v>0</v>
      </c>
      <c r="W51" s="117">
        <v>2</v>
      </c>
      <c r="X51" s="117">
        <v>0</v>
      </c>
      <c r="Y51" s="117">
        <v>0</v>
      </c>
      <c r="Z51" s="118">
        <v>5</v>
      </c>
    </row>
    <row r="52" spans="4:26" x14ac:dyDescent="0.15">
      <c r="S52" s="34" t="s">
        <v>1349</v>
      </c>
      <c r="T52" s="225">
        <v>23</v>
      </c>
      <c r="U52" s="117">
        <v>14</v>
      </c>
      <c r="V52" s="117">
        <v>0</v>
      </c>
      <c r="W52" s="117">
        <v>1</v>
      </c>
      <c r="X52" s="117">
        <v>0</v>
      </c>
      <c r="Y52" s="117">
        <v>0</v>
      </c>
      <c r="Z52" s="118">
        <v>8</v>
      </c>
    </row>
    <row r="53" spans="4:26" x14ac:dyDescent="0.15">
      <c r="S53" s="34" t="s">
        <v>1350</v>
      </c>
      <c r="T53" s="225">
        <v>21</v>
      </c>
      <c r="U53" s="117">
        <v>12</v>
      </c>
      <c r="V53" s="117">
        <v>0</v>
      </c>
      <c r="W53" s="117">
        <v>2</v>
      </c>
      <c r="X53" s="117">
        <v>0</v>
      </c>
      <c r="Y53" s="117">
        <v>0</v>
      </c>
      <c r="Z53" s="118">
        <v>7</v>
      </c>
    </row>
    <row r="54" spans="4:26" x14ac:dyDescent="0.15">
      <c r="S54" s="34" t="s">
        <v>1397</v>
      </c>
      <c r="T54" s="225">
        <v>16</v>
      </c>
      <c r="U54" s="117">
        <v>8</v>
      </c>
      <c r="V54" s="117">
        <v>0</v>
      </c>
      <c r="W54" s="117">
        <v>5</v>
      </c>
      <c r="X54" s="117">
        <v>0</v>
      </c>
      <c r="Y54" s="117">
        <v>0</v>
      </c>
      <c r="Z54" s="118">
        <v>3</v>
      </c>
    </row>
    <row r="55" spans="4:26" x14ac:dyDescent="0.15">
      <c r="S55" s="34" t="s">
        <v>566</v>
      </c>
      <c r="T55" s="225">
        <v>11</v>
      </c>
      <c r="U55" s="117">
        <v>3</v>
      </c>
      <c r="V55" s="117">
        <v>1</v>
      </c>
      <c r="W55" s="117">
        <v>2</v>
      </c>
      <c r="X55" s="117">
        <v>0</v>
      </c>
      <c r="Y55" s="117">
        <v>0</v>
      </c>
      <c r="Z55" s="118">
        <v>5</v>
      </c>
    </row>
    <row r="56" spans="4:26" x14ac:dyDescent="0.15">
      <c r="D56"/>
      <c r="S56"/>
      <c r="T56"/>
      <c r="U56"/>
      <c r="V56"/>
      <c r="W56"/>
      <c r="X56"/>
      <c r="Y56"/>
      <c r="Z56"/>
    </row>
    <row r="57" spans="4:26" x14ac:dyDescent="0.15">
      <c r="D57"/>
      <c r="E57"/>
      <c r="F57"/>
      <c r="G57"/>
      <c r="H57"/>
    </row>
    <row r="58" spans="4:26" x14ac:dyDescent="0.15">
      <c r="D58"/>
      <c r="E58"/>
      <c r="F58"/>
      <c r="G58"/>
      <c r="H58"/>
      <c r="T58" s="1">
        <f t="shared" ref="T58:Z58" si="0">SUM(T31:T55)</f>
        <v>759</v>
      </c>
      <c r="U58" s="1">
        <f t="shared" si="0"/>
        <v>330</v>
      </c>
      <c r="V58" s="1">
        <f t="shared" si="0"/>
        <v>56</v>
      </c>
      <c r="W58" s="1">
        <f t="shared" si="0"/>
        <v>85</v>
      </c>
      <c r="X58" s="1">
        <f t="shared" si="0"/>
        <v>0</v>
      </c>
      <c r="Y58" s="1">
        <f t="shared" si="0"/>
        <v>0</v>
      </c>
      <c r="Z58" s="1">
        <f t="shared" si="0"/>
        <v>288</v>
      </c>
    </row>
    <row r="59" spans="4:26" x14ac:dyDescent="0.15">
      <c r="D59"/>
      <c r="E59"/>
      <c r="F59"/>
      <c r="G59"/>
      <c r="H59"/>
    </row>
    <row r="60" spans="4:26" x14ac:dyDescent="0.15">
      <c r="D60"/>
      <c r="E60"/>
      <c r="F60"/>
      <c r="G60"/>
      <c r="H60"/>
    </row>
    <row r="61" spans="4:26" x14ac:dyDescent="0.15">
      <c r="D61"/>
      <c r="E61"/>
      <c r="F61"/>
      <c r="G61"/>
      <c r="H61"/>
    </row>
    <row r="62" spans="4:26" x14ac:dyDescent="0.15">
      <c r="D62"/>
      <c r="E62"/>
      <c r="F62"/>
      <c r="G62"/>
      <c r="H62"/>
    </row>
    <row r="63" spans="4:26" x14ac:dyDescent="0.15">
      <c r="D63"/>
      <c r="E63"/>
      <c r="F63"/>
      <c r="G63"/>
      <c r="H63"/>
    </row>
    <row r="64" spans="4:26" x14ac:dyDescent="0.15">
      <c r="E64"/>
      <c r="F64"/>
      <c r="G64"/>
      <c r="H64"/>
    </row>
  </sheetData>
  <phoneticPr fontId="2"/>
  <pageMargins left="0.6692913385826772" right="0.43307086614173229" top="0.70866141732283472" bottom="0.70866141732283472" header="0.51181102362204722" footer="0.51181102362204722"/>
  <pageSetup paperSize="9" scale="97" firstPageNumber="52" orientation="portrait" useFirstPageNumber="1" r:id="rId1"/>
  <headerFooter scaleWithDoc="0">
    <oddFooter>&amp;C-&amp;P -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00B0F0"/>
  </sheetPr>
  <dimension ref="A1:BC66"/>
  <sheetViews>
    <sheetView view="pageBreakPreview" topLeftCell="A7" zoomScaleNormal="70" zoomScaleSheetLayoutView="100" workbookViewId="0">
      <selection activeCell="AE17" sqref="AE17"/>
    </sheetView>
  </sheetViews>
  <sheetFormatPr defaultRowHeight="13.5" x14ac:dyDescent="0.15"/>
  <cols>
    <col min="1" max="27" width="3.375" style="1" customWidth="1"/>
    <col min="28" max="28" width="9" style="1"/>
    <col min="29" max="29" width="12.75" style="1" bestFit="1" customWidth="1"/>
    <col min="30" max="16384" width="9" style="1"/>
  </cols>
  <sheetData>
    <row r="1" spans="1:55" x14ac:dyDescent="0.15">
      <c r="A1" s="135" t="s">
        <v>1238</v>
      </c>
      <c r="B1" s="135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</row>
    <row r="2" spans="1:55" ht="13.5" customHeight="1" x14ac:dyDescent="0.15">
      <c r="A2" s="375" t="s">
        <v>1628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</row>
    <row r="3" spans="1:55" ht="13.5" customHeight="1" x14ac:dyDescent="0.15">
      <c r="A3" s="375"/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  <c r="AB3" s="369" t="s">
        <v>1501</v>
      </c>
      <c r="AC3" s="369"/>
      <c r="AD3" s="369"/>
      <c r="AE3" s="369"/>
      <c r="AF3" s="369"/>
      <c r="AG3" s="3"/>
      <c r="AH3" s="3"/>
      <c r="AI3" s="3"/>
      <c r="AJ3" s="3"/>
      <c r="AK3" s="3"/>
      <c r="AL3" s="3"/>
      <c r="AM3" s="3"/>
      <c r="AN3" s="3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</row>
    <row r="4" spans="1:55" x14ac:dyDescent="0.15">
      <c r="A4" s="375"/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</row>
    <row r="5" spans="1:55" x14ac:dyDescent="0.15">
      <c r="A5" s="375"/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</row>
    <row r="6" spans="1:55" x14ac:dyDescent="0.15">
      <c r="A6" s="375"/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">
        <f>2071-616</f>
        <v>1455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</row>
    <row r="7" spans="1:55" ht="13.5" customHeight="1" x14ac:dyDescent="0.15">
      <c r="A7" s="375"/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375"/>
      <c r="Y7" s="375"/>
      <c r="Z7" s="375"/>
      <c r="AA7" s="375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</row>
    <row r="8" spans="1:55" ht="14.25" thickBot="1" x14ac:dyDescent="0.2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</row>
    <row r="9" spans="1:55" s="18" customFormat="1" ht="16.5" customHeight="1" thickBot="1" x14ac:dyDescent="0.2">
      <c r="A9" s="125"/>
      <c r="B9" s="363" t="s">
        <v>546</v>
      </c>
      <c r="C9" s="364"/>
      <c r="D9" s="364"/>
      <c r="E9" s="364"/>
      <c r="F9" s="364"/>
      <c r="G9" s="364" t="s">
        <v>545</v>
      </c>
      <c r="H9" s="364"/>
      <c r="I9" s="364"/>
      <c r="J9" s="364"/>
      <c r="K9" s="364"/>
      <c r="L9" s="347" t="s">
        <v>1476</v>
      </c>
      <c r="M9" s="348"/>
      <c r="N9" s="348"/>
      <c r="O9" s="349"/>
      <c r="P9" s="347" t="s">
        <v>1505</v>
      </c>
      <c r="Q9" s="348"/>
      <c r="R9" s="348"/>
      <c r="S9" s="349"/>
      <c r="T9" s="347" t="s">
        <v>1603</v>
      </c>
      <c r="U9" s="348"/>
      <c r="V9" s="348"/>
      <c r="W9" s="349"/>
      <c r="X9" s="365" t="s">
        <v>1618</v>
      </c>
      <c r="Y9" s="365"/>
      <c r="Z9" s="365"/>
      <c r="AA9" s="366"/>
      <c r="AB9" s="130" t="s">
        <v>1459</v>
      </c>
      <c r="AC9" s="105">
        <v>1</v>
      </c>
      <c r="AM9" s="229"/>
    </row>
    <row r="10" spans="1:55" ht="16.5" customHeight="1" thickTop="1" x14ac:dyDescent="0.15">
      <c r="A10" s="124"/>
      <c r="B10" s="355" t="s">
        <v>538</v>
      </c>
      <c r="C10" s="356"/>
      <c r="D10" s="356"/>
      <c r="E10" s="356"/>
      <c r="F10" s="356"/>
      <c r="G10" s="352" t="s">
        <v>468</v>
      </c>
      <c r="H10" s="352"/>
      <c r="I10" s="352"/>
      <c r="J10" s="352"/>
      <c r="K10" s="352"/>
      <c r="L10" s="341" t="s">
        <v>1478</v>
      </c>
      <c r="M10" s="342"/>
      <c r="N10" s="342"/>
      <c r="O10" s="343"/>
      <c r="P10" s="341" t="s">
        <v>1460</v>
      </c>
      <c r="Q10" s="342"/>
      <c r="R10" s="342"/>
      <c r="S10" s="343"/>
      <c r="T10" s="341" t="s">
        <v>1604</v>
      </c>
      <c r="U10" s="342"/>
      <c r="V10" s="342"/>
      <c r="W10" s="343"/>
      <c r="X10" s="367" t="s">
        <v>1460</v>
      </c>
      <c r="Y10" s="367"/>
      <c r="Z10" s="367"/>
      <c r="AA10" s="368"/>
      <c r="AB10" s="113">
        <f>AC10/365</f>
        <v>2.0794520547945203</v>
      </c>
      <c r="AC10" s="315">
        <v>759</v>
      </c>
      <c r="AD10" s="74"/>
    </row>
    <row r="11" spans="1:55" ht="16.5" customHeight="1" x14ac:dyDescent="0.15">
      <c r="A11" s="124"/>
      <c r="B11" s="355"/>
      <c r="C11" s="356"/>
      <c r="D11" s="356"/>
      <c r="E11" s="356"/>
      <c r="F11" s="356"/>
      <c r="G11" s="353" t="s">
        <v>461</v>
      </c>
      <c r="H11" s="353"/>
      <c r="I11" s="353"/>
      <c r="J11" s="353"/>
      <c r="K11" s="353"/>
      <c r="L11" s="344" t="s">
        <v>1479</v>
      </c>
      <c r="M11" s="345"/>
      <c r="N11" s="345"/>
      <c r="O11" s="346"/>
      <c r="P11" s="344" t="s">
        <v>1479</v>
      </c>
      <c r="Q11" s="345"/>
      <c r="R11" s="345"/>
      <c r="S11" s="346"/>
      <c r="T11" s="344" t="s">
        <v>1605</v>
      </c>
      <c r="U11" s="345"/>
      <c r="V11" s="345"/>
      <c r="W11" s="346"/>
      <c r="X11" s="361" t="s">
        <v>1617</v>
      </c>
      <c r="Y11" s="361"/>
      <c r="Z11" s="361"/>
      <c r="AA11" s="362"/>
      <c r="AB11" s="114">
        <f>AC11/365</f>
        <v>13236.134246575342</v>
      </c>
      <c r="AC11" s="316">
        <v>4831189</v>
      </c>
      <c r="AD11" s="74"/>
    </row>
    <row r="12" spans="1:55" ht="16.5" customHeight="1" x14ac:dyDescent="0.15">
      <c r="A12" s="124"/>
      <c r="B12" s="355"/>
      <c r="C12" s="356"/>
      <c r="D12" s="356"/>
      <c r="E12" s="356"/>
      <c r="F12" s="356"/>
      <c r="G12" s="353" t="s">
        <v>541</v>
      </c>
      <c r="H12" s="353"/>
      <c r="I12" s="353"/>
      <c r="J12" s="353"/>
      <c r="K12" s="353"/>
      <c r="L12" s="344" t="s">
        <v>1480</v>
      </c>
      <c r="M12" s="345"/>
      <c r="N12" s="345"/>
      <c r="O12" s="346"/>
      <c r="P12" s="344" t="s">
        <v>1461</v>
      </c>
      <c r="Q12" s="345"/>
      <c r="R12" s="345"/>
      <c r="S12" s="346"/>
      <c r="T12" s="344" t="s">
        <v>1480</v>
      </c>
      <c r="U12" s="345"/>
      <c r="V12" s="345"/>
      <c r="W12" s="346"/>
      <c r="X12" s="361" t="s">
        <v>1480</v>
      </c>
      <c r="Y12" s="361"/>
      <c r="Z12" s="361"/>
      <c r="AA12" s="362"/>
      <c r="AB12" s="114">
        <f>AC12/365</f>
        <v>1.4547945205479451</v>
      </c>
      <c r="AC12" s="316">
        <v>531</v>
      </c>
      <c r="AD12" s="74"/>
    </row>
    <row r="13" spans="1:55" ht="16.5" customHeight="1" x14ac:dyDescent="0.15">
      <c r="A13" s="124"/>
      <c r="B13" s="355"/>
      <c r="C13" s="356"/>
      <c r="D13" s="356"/>
      <c r="E13" s="356"/>
      <c r="F13" s="356"/>
      <c r="G13" s="353" t="s">
        <v>542</v>
      </c>
      <c r="H13" s="353"/>
      <c r="I13" s="353"/>
      <c r="J13" s="353"/>
      <c r="K13" s="353"/>
      <c r="L13" s="344" t="s">
        <v>1503</v>
      </c>
      <c r="M13" s="345"/>
      <c r="N13" s="345"/>
      <c r="O13" s="346"/>
      <c r="P13" s="344" t="s">
        <v>1601</v>
      </c>
      <c r="Q13" s="345"/>
      <c r="R13" s="345"/>
      <c r="S13" s="346"/>
      <c r="T13" s="344" t="s">
        <v>1614</v>
      </c>
      <c r="U13" s="345"/>
      <c r="V13" s="345"/>
      <c r="W13" s="346"/>
      <c r="X13" s="361" t="s">
        <v>1623</v>
      </c>
      <c r="Y13" s="361"/>
      <c r="Z13" s="361"/>
      <c r="AA13" s="362"/>
      <c r="AB13" s="114">
        <f>AC13/365</f>
        <v>99.389041095890406</v>
      </c>
      <c r="AC13" s="316">
        <v>36277</v>
      </c>
      <c r="AD13" s="74"/>
      <c r="AE13" s="117"/>
    </row>
    <row r="14" spans="1:55" ht="16.5" customHeight="1" thickBot="1" x14ac:dyDescent="0.2">
      <c r="A14" s="124"/>
      <c r="B14" s="355"/>
      <c r="C14" s="356"/>
      <c r="D14" s="356"/>
      <c r="E14" s="356"/>
      <c r="F14" s="356"/>
      <c r="G14" s="354" t="s">
        <v>543</v>
      </c>
      <c r="H14" s="354"/>
      <c r="I14" s="354"/>
      <c r="J14" s="354"/>
      <c r="K14" s="354"/>
      <c r="L14" s="370" t="s">
        <v>1399</v>
      </c>
      <c r="M14" s="371"/>
      <c r="N14" s="371"/>
      <c r="O14" s="372"/>
      <c r="P14" s="370" t="s">
        <v>1431</v>
      </c>
      <c r="Q14" s="371"/>
      <c r="R14" s="371"/>
      <c r="S14" s="372"/>
      <c r="T14" s="370" t="s">
        <v>1431</v>
      </c>
      <c r="U14" s="371"/>
      <c r="V14" s="371"/>
      <c r="W14" s="372"/>
      <c r="X14" s="357" t="s">
        <v>1622</v>
      </c>
      <c r="Y14" s="357"/>
      <c r="Z14" s="357"/>
      <c r="AA14" s="358"/>
      <c r="AB14" s="114">
        <f>AC14/365</f>
        <v>1.0027397260273974</v>
      </c>
      <c r="AC14" s="317">
        <v>366</v>
      </c>
      <c r="AD14" s="74"/>
    </row>
    <row r="15" spans="1:55" ht="16.5" customHeight="1" thickBot="1" x14ac:dyDescent="0.2">
      <c r="A15" s="124"/>
      <c r="B15" s="355" t="s">
        <v>539</v>
      </c>
      <c r="C15" s="356"/>
      <c r="D15" s="356"/>
      <c r="E15" s="356"/>
      <c r="F15" s="356"/>
      <c r="G15" s="352" t="s">
        <v>461</v>
      </c>
      <c r="H15" s="352"/>
      <c r="I15" s="352"/>
      <c r="J15" s="352"/>
      <c r="K15" s="352"/>
      <c r="L15" s="341" t="s">
        <v>1482</v>
      </c>
      <c r="M15" s="342"/>
      <c r="N15" s="342"/>
      <c r="O15" s="343"/>
      <c r="P15" s="341" t="s">
        <v>1506</v>
      </c>
      <c r="Q15" s="342"/>
      <c r="R15" s="342"/>
      <c r="S15" s="343"/>
      <c r="T15" s="341" t="s">
        <v>1606</v>
      </c>
      <c r="U15" s="342"/>
      <c r="V15" s="342"/>
      <c r="W15" s="343"/>
      <c r="X15" s="373" t="s">
        <v>1619</v>
      </c>
      <c r="Y15" s="373"/>
      <c r="Z15" s="373"/>
      <c r="AA15" s="374"/>
      <c r="AB15" s="131">
        <f>AC11/AC10</f>
        <v>6365.202898550725</v>
      </c>
      <c r="AC15" s="132">
        <v>4831189</v>
      </c>
    </row>
    <row r="16" spans="1:55" ht="16.5" customHeight="1" x14ac:dyDescent="0.15">
      <c r="A16" s="124"/>
      <c r="B16" s="355"/>
      <c r="C16" s="356"/>
      <c r="D16" s="356"/>
      <c r="E16" s="356"/>
      <c r="F16" s="356"/>
      <c r="G16" s="353" t="s">
        <v>541</v>
      </c>
      <c r="H16" s="353"/>
      <c r="I16" s="353"/>
      <c r="J16" s="353"/>
      <c r="K16" s="353"/>
      <c r="L16" s="344" t="s">
        <v>1481</v>
      </c>
      <c r="M16" s="345"/>
      <c r="N16" s="345"/>
      <c r="O16" s="346"/>
      <c r="P16" s="344" t="s">
        <v>1481</v>
      </c>
      <c r="Q16" s="345"/>
      <c r="R16" s="345"/>
      <c r="S16" s="346"/>
      <c r="T16" s="344" t="s">
        <v>1481</v>
      </c>
      <c r="U16" s="345"/>
      <c r="V16" s="345"/>
      <c r="W16" s="346"/>
      <c r="X16" s="361" t="s">
        <v>1620</v>
      </c>
      <c r="Y16" s="361"/>
      <c r="Z16" s="361"/>
      <c r="AA16" s="362"/>
      <c r="AB16" s="115">
        <f>AC12/AC10</f>
        <v>0.69960474308300391</v>
      </c>
    </row>
    <row r="17" spans="1:41" ht="16.5" customHeight="1" x14ac:dyDescent="0.15">
      <c r="A17" s="124"/>
      <c r="B17" s="355"/>
      <c r="C17" s="356"/>
      <c r="D17" s="356"/>
      <c r="E17" s="356"/>
      <c r="F17" s="356"/>
      <c r="G17" s="353" t="s">
        <v>542</v>
      </c>
      <c r="H17" s="353"/>
      <c r="I17" s="353"/>
      <c r="J17" s="353"/>
      <c r="K17" s="353"/>
      <c r="L17" s="344" t="s">
        <v>1504</v>
      </c>
      <c r="M17" s="345"/>
      <c r="N17" s="345"/>
      <c r="O17" s="346"/>
      <c r="P17" s="344" t="s">
        <v>1602</v>
      </c>
      <c r="Q17" s="345"/>
      <c r="R17" s="345"/>
      <c r="S17" s="346"/>
      <c r="T17" s="344" t="s">
        <v>1615</v>
      </c>
      <c r="U17" s="345"/>
      <c r="V17" s="345"/>
      <c r="W17" s="346"/>
      <c r="X17" s="361" t="s">
        <v>1621</v>
      </c>
      <c r="Y17" s="361"/>
      <c r="Z17" s="361"/>
      <c r="AA17" s="362"/>
      <c r="AB17" s="115">
        <f>AC13/AC10</f>
        <v>47.795783926218711</v>
      </c>
    </row>
    <row r="18" spans="1:41" ht="16.5" customHeight="1" thickBot="1" x14ac:dyDescent="0.2">
      <c r="A18" s="124"/>
      <c r="B18" s="355"/>
      <c r="C18" s="356"/>
      <c r="D18" s="356"/>
      <c r="E18" s="356"/>
      <c r="F18" s="356"/>
      <c r="G18" s="354" t="s">
        <v>543</v>
      </c>
      <c r="H18" s="354"/>
      <c r="I18" s="354"/>
      <c r="J18" s="354"/>
      <c r="K18" s="354"/>
      <c r="L18" s="370" t="s">
        <v>1483</v>
      </c>
      <c r="M18" s="371"/>
      <c r="N18" s="371"/>
      <c r="O18" s="372"/>
      <c r="P18" s="370" t="s">
        <v>544</v>
      </c>
      <c r="Q18" s="371"/>
      <c r="R18" s="371"/>
      <c r="S18" s="372"/>
      <c r="T18" s="370" t="s">
        <v>544</v>
      </c>
      <c r="U18" s="371"/>
      <c r="V18" s="371"/>
      <c r="W18" s="372"/>
      <c r="X18" s="357" t="s">
        <v>1624</v>
      </c>
      <c r="Y18" s="357"/>
      <c r="Z18" s="357"/>
      <c r="AA18" s="358"/>
      <c r="AB18" s="115">
        <f>AC14/AC10</f>
        <v>0.48221343873517786</v>
      </c>
    </row>
    <row r="19" spans="1:41" ht="16.5" customHeight="1" thickTop="1" thickBot="1" x14ac:dyDescent="0.2">
      <c r="A19" s="124"/>
      <c r="B19" s="350" t="s">
        <v>540</v>
      </c>
      <c r="C19" s="351"/>
      <c r="D19" s="351"/>
      <c r="E19" s="351"/>
      <c r="F19" s="351"/>
      <c r="G19" s="351" t="s">
        <v>461</v>
      </c>
      <c r="H19" s="351"/>
      <c r="I19" s="351"/>
      <c r="J19" s="351"/>
      <c r="K19" s="351"/>
      <c r="L19" s="376" t="s">
        <v>1484</v>
      </c>
      <c r="M19" s="377"/>
      <c r="N19" s="377"/>
      <c r="O19" s="378"/>
      <c r="P19" s="376" t="s">
        <v>1507</v>
      </c>
      <c r="Q19" s="377"/>
      <c r="R19" s="377"/>
      <c r="S19" s="378"/>
      <c r="T19" s="376" t="s">
        <v>1607</v>
      </c>
      <c r="U19" s="377"/>
      <c r="V19" s="377"/>
      <c r="W19" s="378"/>
      <c r="X19" s="359" t="s">
        <v>1649</v>
      </c>
      <c r="Y19" s="359"/>
      <c r="Z19" s="359"/>
      <c r="AA19" s="360"/>
      <c r="AB19" s="116">
        <f>AC19/365</f>
        <v>6.6980383521936879</v>
      </c>
      <c r="AC19" s="106">
        <f>SUM(AC11/AC20*1000)</f>
        <v>2444.7839985506962</v>
      </c>
    </row>
    <row r="20" spans="1:41" ht="16.5" customHeight="1" x14ac:dyDescent="0.15">
      <c r="A20" s="124"/>
      <c r="B20" s="314" t="s">
        <v>1616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C20" s="318">
        <v>1976121</v>
      </c>
      <c r="AD20" s="1" t="s">
        <v>1477</v>
      </c>
    </row>
    <row r="21" spans="1:41" x14ac:dyDescent="0.15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</row>
    <row r="22" spans="1:41" x14ac:dyDescent="0.15">
      <c r="A22" s="133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</row>
    <row r="23" spans="1:41" x14ac:dyDescent="0.15">
      <c r="A23" s="133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</row>
    <row r="24" spans="1:41" x14ac:dyDescent="0.15">
      <c r="A24" s="133"/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</row>
    <row r="25" spans="1:41" x14ac:dyDescent="0.15">
      <c r="A25" s="133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</row>
    <row r="26" spans="1:41" x14ac:dyDescent="0.15">
      <c r="A26" s="133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</row>
    <row r="27" spans="1:41" x14ac:dyDescent="0.15">
      <c r="A27" s="133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O27" s="1">
        <f>36277-27242</f>
        <v>9035</v>
      </c>
    </row>
    <row r="28" spans="1:41" x14ac:dyDescent="0.15">
      <c r="A28" s="133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</row>
    <row r="29" spans="1:41" x14ac:dyDescent="0.15">
      <c r="A29" s="133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</row>
    <row r="30" spans="1:41" x14ac:dyDescent="0.15">
      <c r="A30" s="133"/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</row>
    <row r="31" spans="1:41" x14ac:dyDescent="0.15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C31" s="13" t="s">
        <v>460</v>
      </c>
      <c r="AD31" s="13" t="s">
        <v>1316</v>
      </c>
      <c r="AE31" s="13" t="s">
        <v>1353</v>
      </c>
      <c r="AF31" s="13" t="s">
        <v>1395</v>
      </c>
      <c r="AG31" s="13" t="s">
        <v>1432</v>
      </c>
      <c r="AH31" s="13" t="s">
        <v>1474</v>
      </c>
      <c r="AI31" s="13" t="s">
        <v>1456</v>
      </c>
      <c r="AJ31" s="13" t="s">
        <v>1499</v>
      </c>
      <c r="AK31" s="13" t="s">
        <v>1598</v>
      </c>
      <c r="AL31" s="13" t="s">
        <v>1599</v>
      </c>
      <c r="AM31" s="13" t="s">
        <v>1625</v>
      </c>
    </row>
    <row r="32" spans="1:41" x14ac:dyDescent="0.15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C32" s="16" t="s">
        <v>542</v>
      </c>
      <c r="AD32" s="16">
        <v>28857</v>
      </c>
      <c r="AE32" s="16">
        <v>32148</v>
      </c>
      <c r="AF32" s="16">
        <v>28111</v>
      </c>
      <c r="AG32" s="16">
        <v>31108</v>
      </c>
      <c r="AH32" s="16">
        <v>31323</v>
      </c>
      <c r="AI32" s="16">
        <v>25039</v>
      </c>
      <c r="AJ32" s="16">
        <v>21967</v>
      </c>
      <c r="AK32" s="16">
        <v>26526</v>
      </c>
      <c r="AL32" s="75">
        <v>27242</v>
      </c>
      <c r="AM32" s="75">
        <v>36277</v>
      </c>
      <c r="AN32" s="48">
        <v>36277</v>
      </c>
      <c r="AO32" s="48">
        <v>2071</v>
      </c>
    </row>
    <row r="33" spans="1:40" x14ac:dyDescent="0.15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C33" s="16" t="s">
        <v>547</v>
      </c>
      <c r="AD33" s="16">
        <v>545</v>
      </c>
      <c r="AE33" s="16">
        <v>1014</v>
      </c>
      <c r="AF33" s="16">
        <v>493</v>
      </c>
      <c r="AG33" s="16">
        <v>2198</v>
      </c>
      <c r="AH33" s="16">
        <v>8056</v>
      </c>
      <c r="AI33" s="16">
        <v>1396</v>
      </c>
      <c r="AJ33" s="16">
        <v>1987</v>
      </c>
      <c r="AK33" s="16">
        <v>249</v>
      </c>
      <c r="AL33" s="76">
        <v>616</v>
      </c>
      <c r="AM33" s="76">
        <v>2071</v>
      </c>
      <c r="AN33" s="1">
        <v>2071</v>
      </c>
    </row>
    <row r="34" spans="1:40" x14ac:dyDescent="0.15">
      <c r="A34" s="133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</row>
    <row r="35" spans="1:40" x14ac:dyDescent="0.15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</row>
    <row r="36" spans="1:40" x14ac:dyDescent="0.15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</row>
    <row r="37" spans="1:40" x14ac:dyDescent="0.15">
      <c r="A37" s="133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</row>
    <row r="38" spans="1:40" x14ac:dyDescent="0.15">
      <c r="A38" s="133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</row>
    <row r="39" spans="1:40" x14ac:dyDescent="0.15">
      <c r="A39" s="133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  <c r="AA39" s="133"/>
    </row>
    <row r="40" spans="1:40" x14ac:dyDescent="0.15">
      <c r="A40" s="133"/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</row>
    <row r="41" spans="1:40" x14ac:dyDescent="0.15">
      <c r="A41" s="133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</row>
    <row r="42" spans="1:40" x14ac:dyDescent="0.15">
      <c r="A42" s="133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</row>
    <row r="43" spans="1:40" x14ac:dyDescent="0.15">
      <c r="A43" s="133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</row>
    <row r="44" spans="1:40" x14ac:dyDescent="0.15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</row>
    <row r="45" spans="1:40" x14ac:dyDescent="0.15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</row>
    <row r="46" spans="1:40" x14ac:dyDescent="0.15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</row>
    <row r="47" spans="1:40" x14ac:dyDescent="0.15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</row>
    <row r="48" spans="1:40" x14ac:dyDescent="0.15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</row>
    <row r="49" spans="1:27" x14ac:dyDescent="0.15">
      <c r="A49" s="133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</row>
    <row r="50" spans="1:27" x14ac:dyDescent="0.15">
      <c r="A50" s="133"/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</row>
    <row r="51" spans="1:27" x14ac:dyDescent="0.15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</row>
    <row r="52" spans="1:27" x14ac:dyDescent="0.15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</row>
    <row r="53" spans="1:27" x14ac:dyDescent="0.15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</row>
    <row r="54" spans="1:27" x14ac:dyDescent="0.15">
      <c r="A54" s="133"/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</row>
    <row r="55" spans="1:27" x14ac:dyDescent="0.15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</row>
    <row r="56" spans="1:27" x14ac:dyDescent="0.15">
      <c r="A56" s="133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</row>
    <row r="57" spans="1:27" x14ac:dyDescent="0.15">
      <c r="A57" s="133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</row>
    <row r="65" s="17" customFormat="1" x14ac:dyDescent="0.15"/>
    <row r="66" s="17" customFormat="1" x14ac:dyDescent="0.15"/>
  </sheetData>
  <mergeCells count="61">
    <mergeCell ref="P19:S19"/>
    <mergeCell ref="P18:S18"/>
    <mergeCell ref="T18:W18"/>
    <mergeCell ref="T19:W19"/>
    <mergeCell ref="L17:O17"/>
    <mergeCell ref="L19:O19"/>
    <mergeCell ref="T17:W17"/>
    <mergeCell ref="AB3:AF3"/>
    <mergeCell ref="L14:O14"/>
    <mergeCell ref="P17:S17"/>
    <mergeCell ref="L18:O18"/>
    <mergeCell ref="L16:O16"/>
    <mergeCell ref="T14:W14"/>
    <mergeCell ref="P14:S14"/>
    <mergeCell ref="P15:S15"/>
    <mergeCell ref="P16:S16"/>
    <mergeCell ref="P9:S9"/>
    <mergeCell ref="P11:S11"/>
    <mergeCell ref="T15:W15"/>
    <mergeCell ref="T16:W16"/>
    <mergeCell ref="X15:AA15"/>
    <mergeCell ref="A2:AA7"/>
    <mergeCell ref="B10:F14"/>
    <mergeCell ref="B9:F9"/>
    <mergeCell ref="G14:K14"/>
    <mergeCell ref="X9:AA9"/>
    <mergeCell ref="X10:AA10"/>
    <mergeCell ref="X11:AA11"/>
    <mergeCell ref="T10:W10"/>
    <mergeCell ref="T11:W11"/>
    <mergeCell ref="T12:W12"/>
    <mergeCell ref="L9:O9"/>
    <mergeCell ref="X12:AA12"/>
    <mergeCell ref="X13:AA13"/>
    <mergeCell ref="G9:K9"/>
    <mergeCell ref="G10:K10"/>
    <mergeCell ref="G11:K11"/>
    <mergeCell ref="G12:K12"/>
    <mergeCell ref="G13:K13"/>
    <mergeCell ref="X18:AA18"/>
    <mergeCell ref="X19:AA19"/>
    <mergeCell ref="X16:AA16"/>
    <mergeCell ref="X17:AA17"/>
    <mergeCell ref="X14:AA14"/>
    <mergeCell ref="B19:F19"/>
    <mergeCell ref="G15:K15"/>
    <mergeCell ref="G16:K16"/>
    <mergeCell ref="G19:K19"/>
    <mergeCell ref="G17:K17"/>
    <mergeCell ref="G18:K18"/>
    <mergeCell ref="B15:F18"/>
    <mergeCell ref="L15:O15"/>
    <mergeCell ref="T13:W13"/>
    <mergeCell ref="T9:W9"/>
    <mergeCell ref="P10:S10"/>
    <mergeCell ref="P13:S13"/>
    <mergeCell ref="P12:S12"/>
    <mergeCell ref="L10:O10"/>
    <mergeCell ref="L13:O13"/>
    <mergeCell ref="L11:O11"/>
    <mergeCell ref="L12:O12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53" orientation="portrait" useFirstPageNumber="1" r:id="rId1"/>
  <headerFooter scaleWithDoc="0">
    <oddFooter>&amp;C-&amp;P -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M70"/>
  <sheetViews>
    <sheetView view="pageBreakPreview" zoomScale="85" zoomScaleNormal="100" zoomScaleSheetLayoutView="85" zoomScalePageLayoutView="130" workbookViewId="0">
      <selection activeCell="O2" sqref="O2:R9"/>
    </sheetView>
  </sheetViews>
  <sheetFormatPr defaultRowHeight="13.5" x14ac:dyDescent="0.15"/>
  <cols>
    <col min="1" max="1" width="3.75" style="124" customWidth="1"/>
    <col min="2" max="2" width="11.625" style="124" bestFit="1" customWidth="1"/>
    <col min="3" max="3" width="11.5" style="124" customWidth="1"/>
    <col min="4" max="4" width="11.625" style="124" customWidth="1"/>
    <col min="5" max="6" width="9.5" style="124" hidden="1" customWidth="1"/>
    <col min="7" max="7" width="13.875" style="124" hidden="1" customWidth="1"/>
    <col min="8" max="10" width="11.625" style="124" customWidth="1"/>
    <col min="11" max="12" width="7.625" style="124" customWidth="1"/>
    <col min="13" max="14" width="7.625" style="1" customWidth="1"/>
    <col min="15" max="15" width="20.5" style="1" customWidth="1"/>
    <col min="16" max="17" width="7.625" style="1" customWidth="1"/>
    <col min="18" max="18" width="16.875" style="1" customWidth="1"/>
    <col min="19" max="43" width="7.625" style="1" customWidth="1"/>
    <col min="44" max="16384" width="9" style="1"/>
  </cols>
  <sheetData>
    <row r="1" spans="1:18" x14ac:dyDescent="0.15">
      <c r="A1" s="7" t="s">
        <v>548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8" ht="13.5" customHeight="1" x14ac:dyDescent="0.15">
      <c r="A2" s="382" t="s">
        <v>1626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4"/>
      <c r="O2" s="369"/>
      <c r="P2" s="369"/>
      <c r="Q2" s="369"/>
      <c r="R2" s="369"/>
    </row>
    <row r="3" spans="1:18" x14ac:dyDescent="0.15">
      <c r="A3" s="382"/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4"/>
      <c r="O3" s="369"/>
      <c r="P3" s="369"/>
      <c r="Q3" s="369"/>
      <c r="R3" s="369"/>
    </row>
    <row r="4" spans="1:18" x14ac:dyDescent="0.15">
      <c r="A4" s="382"/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4"/>
      <c r="O4" s="369"/>
      <c r="P4" s="369"/>
      <c r="Q4" s="369"/>
      <c r="R4" s="369"/>
    </row>
    <row r="5" spans="1:18" x14ac:dyDescent="0.15">
      <c r="A5" s="382"/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4"/>
      <c r="O5" s="369"/>
      <c r="P5" s="369"/>
      <c r="Q5" s="369"/>
      <c r="R5" s="369"/>
    </row>
    <row r="6" spans="1:18" x14ac:dyDescent="0.15">
      <c r="A6" s="382"/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4"/>
      <c r="O6" s="369"/>
      <c r="P6" s="369"/>
      <c r="Q6" s="369"/>
      <c r="R6" s="369"/>
    </row>
    <row r="7" spans="1:18" x14ac:dyDescent="0.15">
      <c r="A7" s="382"/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4"/>
      <c r="O7" s="369"/>
      <c r="P7" s="369"/>
      <c r="Q7" s="369"/>
      <c r="R7" s="369"/>
    </row>
    <row r="8" spans="1:18" x14ac:dyDescent="0.15">
      <c r="O8" s="369"/>
      <c r="P8" s="369"/>
      <c r="Q8" s="369"/>
      <c r="R8" s="369"/>
    </row>
    <row r="9" spans="1:18" x14ac:dyDescent="0.15">
      <c r="H9" s="125"/>
      <c r="O9" s="369"/>
      <c r="P9" s="369"/>
      <c r="Q9" s="369"/>
      <c r="R9" s="369"/>
    </row>
    <row r="11" spans="1:18" x14ac:dyDescent="0.15">
      <c r="N11" s="1">
        <f>138/759</f>
        <v>0.18181818181818182</v>
      </c>
    </row>
    <row r="15" spans="1:18" x14ac:dyDescent="0.15">
      <c r="R15" s="1" t="s">
        <v>1359</v>
      </c>
    </row>
    <row r="17" spans="8:21" x14ac:dyDescent="0.15">
      <c r="H17" s="165"/>
      <c r="R17" s="126" t="s">
        <v>1281</v>
      </c>
      <c r="S17" s="153">
        <v>42</v>
      </c>
      <c r="T17"/>
      <c r="U17" s="127"/>
    </row>
    <row r="18" spans="8:21" x14ac:dyDescent="0.15">
      <c r="H18" s="165"/>
      <c r="N18" s="128">
        <f>P18/$P$29</f>
        <v>0.10935441370223979</v>
      </c>
      <c r="O18" s="156" t="s">
        <v>1302</v>
      </c>
      <c r="P18" s="19">
        <v>83</v>
      </c>
      <c r="R18" s="126" t="s">
        <v>1284</v>
      </c>
      <c r="S18" s="153">
        <v>32</v>
      </c>
      <c r="T18"/>
      <c r="U18" s="127"/>
    </row>
    <row r="19" spans="8:21" x14ac:dyDescent="0.15">
      <c r="H19" s="165"/>
      <c r="N19" s="128">
        <f>P19/$P$29</f>
        <v>0.10540184453227931</v>
      </c>
      <c r="O19" s="156" t="s">
        <v>1508</v>
      </c>
      <c r="P19" s="19">
        <v>80</v>
      </c>
      <c r="R19" s="153" t="s">
        <v>1301</v>
      </c>
      <c r="S19" s="153">
        <v>1</v>
      </c>
      <c r="T19"/>
      <c r="U19" s="127"/>
    </row>
    <row r="20" spans="8:21" x14ac:dyDescent="0.15">
      <c r="H20" s="165"/>
      <c r="N20" s="128">
        <f t="shared" ref="N20:N27" si="0">P20/$P$29</f>
        <v>8.4321475625823455E-2</v>
      </c>
      <c r="O20" s="19" t="s">
        <v>1283</v>
      </c>
      <c r="P20" s="19">
        <v>64</v>
      </c>
      <c r="R20" s="153" t="s">
        <v>1293</v>
      </c>
      <c r="S20" s="153">
        <v>1</v>
      </c>
      <c r="T20"/>
      <c r="U20" s="127"/>
    </row>
    <row r="21" spans="8:21" x14ac:dyDescent="0.15">
      <c r="H21" s="165"/>
      <c r="N21" s="128">
        <f t="shared" si="0"/>
        <v>5.533596837944664E-2</v>
      </c>
      <c r="O21" s="19" t="s">
        <v>1281</v>
      </c>
      <c r="P21" s="19">
        <v>42</v>
      </c>
      <c r="Q21" s="1">
        <f>SUM(P20:P21)</f>
        <v>106</v>
      </c>
      <c r="R21" s="153" t="s">
        <v>499</v>
      </c>
      <c r="S21" s="153">
        <v>0</v>
      </c>
      <c r="T21"/>
      <c r="U21" s="127"/>
    </row>
    <row r="22" spans="8:21" x14ac:dyDescent="0.15">
      <c r="H22" s="165"/>
      <c r="N22" s="128">
        <f t="shared" si="0"/>
        <v>8.8274044795783921E-2</v>
      </c>
      <c r="O22" s="19" t="s">
        <v>1285</v>
      </c>
      <c r="P22" s="19">
        <v>67</v>
      </c>
      <c r="R22" s="153" t="s">
        <v>1288</v>
      </c>
      <c r="S22" s="153">
        <v>14</v>
      </c>
      <c r="T22"/>
      <c r="U22" s="127"/>
    </row>
    <row r="23" spans="8:21" x14ac:dyDescent="0.15">
      <c r="H23" s="165"/>
      <c r="N23" s="128">
        <f t="shared" si="0"/>
        <v>3.5573122529644272E-2</v>
      </c>
      <c r="O23" s="19" t="s">
        <v>1286</v>
      </c>
      <c r="P23" s="19">
        <v>27</v>
      </c>
      <c r="R23" s="117" t="s">
        <v>497</v>
      </c>
      <c r="S23" s="153">
        <v>20</v>
      </c>
      <c r="T23"/>
      <c r="U23" s="127"/>
    </row>
    <row r="24" spans="8:21" x14ac:dyDescent="0.15">
      <c r="H24" s="165"/>
      <c r="N24" s="128">
        <f t="shared" si="0"/>
        <v>4.2160737812911728E-2</v>
      </c>
      <c r="O24" s="19" t="s">
        <v>1284</v>
      </c>
      <c r="P24" s="19">
        <v>32</v>
      </c>
      <c r="R24" s="117" t="s">
        <v>1299</v>
      </c>
      <c r="S24" s="153">
        <v>3</v>
      </c>
      <c r="T24"/>
      <c r="U24" s="127"/>
    </row>
    <row r="25" spans="8:21" x14ac:dyDescent="0.15">
      <c r="H25" s="165"/>
      <c r="N25" s="128">
        <f t="shared" si="0"/>
        <v>2.8985507246376812E-2</v>
      </c>
      <c r="O25" s="157" t="s">
        <v>1291</v>
      </c>
      <c r="P25" s="19">
        <v>22</v>
      </c>
      <c r="R25" s="117" t="s">
        <v>500</v>
      </c>
      <c r="S25" s="153">
        <v>2</v>
      </c>
      <c r="T25"/>
      <c r="U25" s="127"/>
    </row>
    <row r="26" spans="8:21" x14ac:dyDescent="0.15">
      <c r="H26" s="165"/>
      <c r="N26" s="128">
        <f t="shared" si="0"/>
        <v>3.4255599472990776E-2</v>
      </c>
      <c r="O26" s="157" t="s">
        <v>1294</v>
      </c>
      <c r="P26" s="19">
        <v>26</v>
      </c>
      <c r="Q26" s="1">
        <f>SUM(P18:P26)</f>
        <v>443</v>
      </c>
      <c r="R26" s="117" t="s">
        <v>1300</v>
      </c>
      <c r="S26" s="153">
        <v>6</v>
      </c>
      <c r="T26"/>
      <c r="U26" s="127"/>
    </row>
    <row r="27" spans="8:21" x14ac:dyDescent="0.15">
      <c r="N27" s="128">
        <f t="shared" si="0"/>
        <v>0.4163372859025033</v>
      </c>
      <c r="O27" s="19" t="s">
        <v>504</v>
      </c>
      <c r="P27" s="19">
        <v>316</v>
      </c>
      <c r="R27" s="117" t="s">
        <v>1290</v>
      </c>
      <c r="S27" s="153">
        <v>20</v>
      </c>
      <c r="T27"/>
      <c r="U27" s="127"/>
    </row>
    <row r="28" spans="8:21" x14ac:dyDescent="0.15">
      <c r="N28" s="129">
        <f>SUM(N18:N27)</f>
        <v>1</v>
      </c>
      <c r="R28" s="126" t="s">
        <v>1291</v>
      </c>
      <c r="S28" s="153">
        <v>22</v>
      </c>
      <c r="T28"/>
      <c r="U28" s="127"/>
    </row>
    <row r="29" spans="8:21" x14ac:dyDescent="0.15">
      <c r="P29" s="1">
        <f>SUM(P18:P27)</f>
        <v>759</v>
      </c>
      <c r="R29" s="117" t="s">
        <v>1292</v>
      </c>
      <c r="S29" s="153">
        <v>21</v>
      </c>
      <c r="T29"/>
      <c r="U29" s="127"/>
    </row>
    <row r="30" spans="8:21" x14ac:dyDescent="0.15">
      <c r="R30" s="126" t="s">
        <v>1286</v>
      </c>
      <c r="S30" s="153">
        <v>27</v>
      </c>
      <c r="T30"/>
      <c r="U30" s="127"/>
    </row>
    <row r="31" spans="8:21" x14ac:dyDescent="0.15">
      <c r="R31" s="117" t="s">
        <v>1295</v>
      </c>
      <c r="S31" s="153">
        <v>1</v>
      </c>
      <c r="T31"/>
      <c r="U31" s="127"/>
    </row>
    <row r="32" spans="8:21" x14ac:dyDescent="0.15">
      <c r="R32" s="126" t="s">
        <v>1294</v>
      </c>
      <c r="S32" s="153">
        <v>26</v>
      </c>
      <c r="T32"/>
      <c r="U32" s="127"/>
    </row>
    <row r="33" spans="14:21" x14ac:dyDescent="0.15">
      <c r="N33" s="77"/>
      <c r="O33" s="19"/>
      <c r="P33" s="19"/>
      <c r="R33" s="117" t="s">
        <v>1287</v>
      </c>
      <c r="S33" s="153">
        <v>4</v>
      </c>
      <c r="T33"/>
      <c r="U33" s="127"/>
    </row>
    <row r="34" spans="14:21" x14ac:dyDescent="0.15">
      <c r="R34" s="117" t="s">
        <v>498</v>
      </c>
      <c r="S34" s="153">
        <v>1</v>
      </c>
      <c r="T34"/>
      <c r="U34" s="127"/>
    </row>
    <row r="35" spans="14:21" x14ac:dyDescent="0.15">
      <c r="R35" s="126" t="s">
        <v>1283</v>
      </c>
      <c r="S35" s="153">
        <v>64</v>
      </c>
      <c r="T35"/>
      <c r="U35" s="127"/>
    </row>
    <row r="36" spans="14:21" x14ac:dyDescent="0.15">
      <c r="R36" s="117" t="s">
        <v>1289</v>
      </c>
      <c r="S36" s="153">
        <v>6</v>
      </c>
      <c r="T36"/>
      <c r="U36" s="127"/>
    </row>
    <row r="37" spans="14:21" x14ac:dyDescent="0.15">
      <c r="R37" s="117" t="s">
        <v>1297</v>
      </c>
      <c r="S37" s="153">
        <v>5</v>
      </c>
      <c r="T37"/>
      <c r="U37" s="127"/>
    </row>
    <row r="38" spans="14:21" x14ac:dyDescent="0.15">
      <c r="R38" s="117" t="s">
        <v>1298</v>
      </c>
      <c r="S38" s="153">
        <v>5</v>
      </c>
      <c r="T38"/>
      <c r="U38" s="127"/>
    </row>
    <row r="39" spans="14:21" x14ac:dyDescent="0.15">
      <c r="R39" s="117" t="s">
        <v>1296</v>
      </c>
      <c r="S39" s="153">
        <v>8</v>
      </c>
      <c r="T39"/>
      <c r="U39" s="127"/>
    </row>
    <row r="40" spans="14:21" x14ac:dyDescent="0.15">
      <c r="R40" s="126" t="s">
        <v>1285</v>
      </c>
      <c r="S40" s="153">
        <v>67</v>
      </c>
      <c r="T40"/>
      <c r="U40" s="127"/>
    </row>
    <row r="41" spans="14:21" x14ac:dyDescent="0.15">
      <c r="R41" s="126" t="s">
        <v>1280</v>
      </c>
      <c r="S41" s="153">
        <v>52</v>
      </c>
      <c r="T41"/>
      <c r="U41" s="127"/>
    </row>
    <row r="42" spans="14:21" x14ac:dyDescent="0.15">
      <c r="R42" s="126" t="s">
        <v>1282</v>
      </c>
      <c r="S42" s="153">
        <v>28</v>
      </c>
      <c r="T42"/>
      <c r="U42" s="127"/>
    </row>
    <row r="43" spans="14:21" x14ac:dyDescent="0.15">
      <c r="R43" s="117" t="s">
        <v>1179</v>
      </c>
      <c r="S43" s="153">
        <v>9</v>
      </c>
      <c r="T43"/>
      <c r="U43" s="127"/>
    </row>
    <row r="44" spans="14:21" x14ac:dyDescent="0.15">
      <c r="R44" s="158" t="s">
        <v>1245</v>
      </c>
      <c r="S44" s="153">
        <v>189</v>
      </c>
      <c r="T44"/>
      <c r="U44" s="127"/>
    </row>
    <row r="45" spans="14:21" x14ac:dyDescent="0.15">
      <c r="R45" s="126" t="s">
        <v>1302</v>
      </c>
      <c r="S45" s="153">
        <v>83</v>
      </c>
      <c r="T45"/>
      <c r="U45" s="127"/>
    </row>
    <row r="46" spans="14:21" x14ac:dyDescent="0.15">
      <c r="R46" s="126" t="s">
        <v>1351</v>
      </c>
      <c r="S46" s="117">
        <v>759</v>
      </c>
    </row>
    <row r="53" spans="3:39" x14ac:dyDescent="0.15">
      <c r="C53" s="383" t="s">
        <v>1554</v>
      </c>
      <c r="D53" s="384"/>
      <c r="E53" s="385" t="s">
        <v>1555</v>
      </c>
      <c r="F53" s="386"/>
      <c r="G53" s="383" t="s">
        <v>1556</v>
      </c>
      <c r="H53" s="384"/>
      <c r="I53" s="385" t="s">
        <v>1575</v>
      </c>
      <c r="J53" s="386"/>
      <c r="K53" s="386"/>
      <c r="L53" s="387" t="s">
        <v>550</v>
      </c>
      <c r="M53" s="388"/>
      <c r="N53" s="393" t="s">
        <v>1557</v>
      </c>
      <c r="O53" s="394"/>
      <c r="P53" s="394"/>
      <c r="Q53" s="394" t="s">
        <v>1558</v>
      </c>
      <c r="R53" s="394"/>
      <c r="S53" s="394"/>
      <c r="T53" s="393" t="s">
        <v>1559</v>
      </c>
      <c r="U53" s="394"/>
      <c r="V53" s="394"/>
      <c r="W53" s="394" t="s">
        <v>1560</v>
      </c>
      <c r="X53" s="394"/>
      <c r="Y53" s="394"/>
      <c r="Z53" s="395" t="s">
        <v>1561</v>
      </c>
      <c r="AA53" s="395"/>
      <c r="AB53" s="395"/>
      <c r="AC53" s="395" t="s">
        <v>650</v>
      </c>
      <c r="AD53" s="395"/>
      <c r="AE53" s="393" t="s">
        <v>1562</v>
      </c>
      <c r="AF53" s="394"/>
      <c r="AG53" s="394"/>
      <c r="AH53" s="395" t="s">
        <v>504</v>
      </c>
      <c r="AI53" s="395"/>
      <c r="AJ53" s="395"/>
      <c r="AK53" s="393" t="s">
        <v>1563</v>
      </c>
      <c r="AL53" s="393"/>
      <c r="AM53" s="393"/>
    </row>
    <row r="54" spans="3:39" x14ac:dyDescent="0.15">
      <c r="C54" s="384"/>
      <c r="D54" s="384"/>
      <c r="E54" s="386"/>
      <c r="F54" s="386"/>
      <c r="G54" s="384"/>
      <c r="H54" s="384"/>
      <c r="I54" s="386"/>
      <c r="J54" s="386"/>
      <c r="K54" s="386"/>
      <c r="L54" s="389"/>
      <c r="M54" s="390"/>
      <c r="N54" s="394"/>
      <c r="O54" s="394"/>
      <c r="P54" s="394"/>
      <c r="Q54" s="394"/>
      <c r="R54" s="394"/>
      <c r="S54" s="394"/>
      <c r="T54" s="394"/>
      <c r="U54" s="394"/>
      <c r="V54" s="394"/>
      <c r="W54" s="394"/>
      <c r="X54" s="394"/>
      <c r="Y54" s="394"/>
      <c r="Z54" s="395"/>
      <c r="AA54" s="395"/>
      <c r="AB54" s="395"/>
      <c r="AC54" s="395"/>
      <c r="AD54" s="395"/>
      <c r="AE54" s="394"/>
      <c r="AF54" s="394"/>
      <c r="AG54" s="394"/>
      <c r="AH54" s="395"/>
      <c r="AI54" s="395"/>
      <c r="AJ54" s="395"/>
      <c r="AK54" s="393"/>
      <c r="AL54" s="393"/>
      <c r="AM54" s="393"/>
    </row>
    <row r="55" spans="3:39" x14ac:dyDescent="0.15">
      <c r="C55" s="384"/>
      <c r="D55" s="384"/>
      <c r="E55" s="386"/>
      <c r="F55" s="386"/>
      <c r="G55" s="384"/>
      <c r="H55" s="384"/>
      <c r="I55" s="386"/>
      <c r="J55" s="386"/>
      <c r="K55" s="386"/>
      <c r="L55" s="391"/>
      <c r="M55" s="392"/>
      <c r="N55" s="394"/>
      <c r="O55" s="394"/>
      <c r="P55" s="394"/>
      <c r="Q55" s="394"/>
      <c r="R55" s="394"/>
      <c r="S55" s="394"/>
      <c r="T55" s="394"/>
      <c r="U55" s="394"/>
      <c r="V55" s="394"/>
      <c r="W55" s="394"/>
      <c r="X55" s="394"/>
      <c r="Y55" s="394"/>
      <c r="Z55" s="395"/>
      <c r="AA55" s="395"/>
      <c r="AB55" s="395"/>
      <c r="AC55" s="395"/>
      <c r="AD55" s="395"/>
      <c r="AE55" s="394"/>
      <c r="AF55" s="394"/>
      <c r="AG55" s="394"/>
      <c r="AH55" s="395"/>
      <c r="AI55" s="395"/>
      <c r="AJ55" s="395"/>
      <c r="AK55" s="393"/>
      <c r="AL55" s="393"/>
      <c r="AM55" s="393"/>
    </row>
    <row r="56" spans="3:39" x14ac:dyDescent="0.15">
      <c r="C56" s="396">
        <v>0</v>
      </c>
      <c r="D56" s="397"/>
      <c r="E56" s="396" t="s">
        <v>1564</v>
      </c>
      <c r="F56" s="397"/>
      <c r="G56" s="396" t="s">
        <v>1565</v>
      </c>
      <c r="H56" s="397"/>
      <c r="I56" s="396" t="s">
        <v>1566</v>
      </c>
      <c r="J56" s="398"/>
      <c r="K56" s="397"/>
      <c r="L56" s="379" t="s">
        <v>1567</v>
      </c>
      <c r="M56" s="380"/>
      <c r="N56" s="379">
        <v>0</v>
      </c>
      <c r="O56" s="381"/>
      <c r="P56" s="380"/>
      <c r="Q56" s="379" t="s">
        <v>1568</v>
      </c>
      <c r="R56" s="381"/>
      <c r="S56" s="380"/>
      <c r="T56" s="379" t="s">
        <v>1568</v>
      </c>
      <c r="U56" s="381"/>
      <c r="V56" s="380"/>
      <c r="W56" s="379" t="s">
        <v>1569</v>
      </c>
      <c r="X56" s="381"/>
      <c r="Y56" s="380"/>
      <c r="Z56" s="379" t="s">
        <v>1570</v>
      </c>
      <c r="AA56" s="381"/>
      <c r="AB56" s="380"/>
      <c r="AC56" s="379" t="s">
        <v>1571</v>
      </c>
      <c r="AD56" s="380"/>
      <c r="AE56" s="379" t="s">
        <v>1572</v>
      </c>
      <c r="AF56" s="381"/>
      <c r="AG56" s="380"/>
      <c r="AH56" s="379" t="s">
        <v>1573</v>
      </c>
      <c r="AI56" s="381"/>
      <c r="AJ56" s="380"/>
      <c r="AK56" s="379" t="s">
        <v>1574</v>
      </c>
      <c r="AL56" s="381"/>
      <c r="AM56" s="380"/>
    </row>
    <row r="57" spans="3:39" x14ac:dyDescent="0.15">
      <c r="C57" s="396" t="s">
        <v>1568</v>
      </c>
      <c r="D57" s="397"/>
      <c r="E57" s="396" t="s">
        <v>1576</v>
      </c>
      <c r="F57" s="397"/>
      <c r="G57" s="396" t="s">
        <v>1565</v>
      </c>
      <c r="H57" s="397"/>
      <c r="I57" s="396" t="s">
        <v>1565</v>
      </c>
      <c r="J57" s="398"/>
      <c r="K57" s="397"/>
      <c r="L57" s="379" t="s">
        <v>1569</v>
      </c>
      <c r="M57" s="380"/>
      <c r="N57" s="379">
        <v>0</v>
      </c>
      <c r="O57" s="381"/>
      <c r="P57" s="380"/>
      <c r="Q57" s="379">
        <v>0</v>
      </c>
      <c r="R57" s="381"/>
      <c r="S57" s="380"/>
      <c r="T57" s="379">
        <v>0</v>
      </c>
      <c r="U57" s="381"/>
      <c r="V57" s="380"/>
      <c r="W57" s="379">
        <v>0</v>
      </c>
      <c r="X57" s="381"/>
      <c r="Y57" s="380"/>
      <c r="Z57" s="379" t="s">
        <v>1569</v>
      </c>
      <c r="AA57" s="381"/>
      <c r="AB57" s="380"/>
      <c r="AC57" s="379" t="s">
        <v>1577</v>
      </c>
      <c r="AD57" s="380"/>
      <c r="AE57" s="379" t="s">
        <v>1564</v>
      </c>
      <c r="AF57" s="381"/>
      <c r="AG57" s="380"/>
      <c r="AH57" s="379" t="s">
        <v>1578</v>
      </c>
      <c r="AI57" s="381"/>
      <c r="AJ57" s="380"/>
      <c r="AK57" s="379" t="s">
        <v>1579</v>
      </c>
      <c r="AL57" s="381"/>
      <c r="AM57" s="380"/>
    </row>
    <row r="58" spans="3:39" x14ac:dyDescent="0.15">
      <c r="C58" s="396" t="s">
        <v>1565</v>
      </c>
      <c r="D58" s="397"/>
      <c r="E58" s="396" t="s">
        <v>1566</v>
      </c>
      <c r="F58" s="397"/>
      <c r="G58" s="396">
        <v>0</v>
      </c>
      <c r="H58" s="397"/>
      <c r="I58" s="396" t="s">
        <v>1569</v>
      </c>
      <c r="J58" s="398"/>
      <c r="K58" s="397"/>
      <c r="L58" s="379" t="s">
        <v>1576</v>
      </c>
      <c r="M58" s="380"/>
      <c r="N58" s="379" t="s">
        <v>1569</v>
      </c>
      <c r="O58" s="381"/>
      <c r="P58" s="380"/>
      <c r="Q58" s="379" t="s">
        <v>1565</v>
      </c>
      <c r="R58" s="381"/>
      <c r="S58" s="380"/>
      <c r="T58" s="379" t="s">
        <v>1568</v>
      </c>
      <c r="U58" s="381"/>
      <c r="V58" s="380"/>
      <c r="W58" s="379" t="s">
        <v>1568</v>
      </c>
      <c r="X58" s="381"/>
      <c r="Y58" s="380"/>
      <c r="Z58" s="379" t="s">
        <v>1564</v>
      </c>
      <c r="AA58" s="381"/>
      <c r="AB58" s="380"/>
      <c r="AC58" s="379" t="s">
        <v>1580</v>
      </c>
      <c r="AD58" s="380"/>
      <c r="AE58" s="379" t="s">
        <v>1564</v>
      </c>
      <c r="AF58" s="381"/>
      <c r="AG58" s="380"/>
      <c r="AH58" s="379" t="s">
        <v>1581</v>
      </c>
      <c r="AI58" s="381"/>
      <c r="AJ58" s="380"/>
      <c r="AK58" s="379" t="s">
        <v>1582</v>
      </c>
      <c r="AL58" s="381"/>
      <c r="AM58" s="380"/>
    </row>
    <row r="59" spans="3:39" x14ac:dyDescent="0.15">
      <c r="C59" s="396" t="s">
        <v>1565</v>
      </c>
      <c r="D59" s="397"/>
      <c r="E59" s="396" t="s">
        <v>1569</v>
      </c>
      <c r="F59" s="397"/>
      <c r="G59" s="396" t="s">
        <v>1565</v>
      </c>
      <c r="H59" s="397"/>
      <c r="I59" s="396" t="s">
        <v>1565</v>
      </c>
      <c r="J59" s="398"/>
      <c r="K59" s="397"/>
      <c r="L59" s="379" t="s">
        <v>1583</v>
      </c>
      <c r="M59" s="380"/>
      <c r="N59" s="379" t="s">
        <v>1569</v>
      </c>
      <c r="O59" s="381"/>
      <c r="P59" s="380"/>
      <c r="Q59" s="379" t="s">
        <v>1569</v>
      </c>
      <c r="R59" s="381"/>
      <c r="S59" s="380"/>
      <c r="T59" s="379" t="s">
        <v>1568</v>
      </c>
      <c r="U59" s="381"/>
      <c r="V59" s="380"/>
      <c r="W59" s="379" t="s">
        <v>1565</v>
      </c>
      <c r="X59" s="381"/>
      <c r="Y59" s="380"/>
      <c r="Z59" s="379" t="s">
        <v>1583</v>
      </c>
      <c r="AA59" s="381"/>
      <c r="AB59" s="380"/>
      <c r="AC59" s="379" t="s">
        <v>1584</v>
      </c>
      <c r="AD59" s="380"/>
      <c r="AE59" s="379" t="s">
        <v>1585</v>
      </c>
      <c r="AF59" s="381"/>
      <c r="AG59" s="380"/>
      <c r="AH59" s="379" t="s">
        <v>1586</v>
      </c>
      <c r="AI59" s="381"/>
      <c r="AJ59" s="380"/>
      <c r="AK59" s="379" t="s">
        <v>1585</v>
      </c>
      <c r="AL59" s="381"/>
      <c r="AM59" s="380"/>
    </row>
    <row r="60" spans="3:39" x14ac:dyDescent="0.15">
      <c r="C60" s="399">
        <v>5</v>
      </c>
      <c r="D60" s="399"/>
      <c r="H60" s="124">
        <v>6</v>
      </c>
      <c r="K60" s="124">
        <v>12</v>
      </c>
      <c r="M60" s="1">
        <v>44</v>
      </c>
      <c r="P60" s="1">
        <v>6</v>
      </c>
      <c r="AG60" s="1">
        <v>45</v>
      </c>
    </row>
    <row r="63" spans="3:39" x14ac:dyDescent="0.15">
      <c r="C63" s="384" t="s">
        <v>38</v>
      </c>
      <c r="D63" s="384"/>
      <c r="E63" s="386" t="s">
        <v>1594</v>
      </c>
      <c r="F63" s="386"/>
      <c r="G63" s="384" t="s">
        <v>1595</v>
      </c>
      <c r="H63" s="384"/>
      <c r="I63" s="386" t="s">
        <v>887</v>
      </c>
      <c r="J63" s="386"/>
      <c r="K63" s="386"/>
      <c r="L63" s="394" t="s">
        <v>831</v>
      </c>
      <c r="M63" s="394"/>
      <c r="N63" s="394" t="s">
        <v>1587</v>
      </c>
      <c r="O63" s="394"/>
      <c r="P63" s="394"/>
      <c r="Q63" s="394" t="s">
        <v>551</v>
      </c>
      <c r="R63" s="394"/>
      <c r="S63" s="394"/>
      <c r="T63" s="394" t="s">
        <v>1596</v>
      </c>
      <c r="U63" s="394"/>
      <c r="V63" s="394"/>
      <c r="W63" s="394" t="s">
        <v>1597</v>
      </c>
      <c r="X63" s="394"/>
      <c r="Y63" s="394"/>
      <c r="Z63" s="395" t="s">
        <v>1588</v>
      </c>
      <c r="AA63" s="395"/>
      <c r="AB63" s="395"/>
      <c r="AC63" s="395" t="s">
        <v>1589</v>
      </c>
      <c r="AD63" s="395"/>
      <c r="AE63" s="394" t="s">
        <v>339</v>
      </c>
      <c r="AF63" s="394"/>
      <c r="AG63" s="394"/>
      <c r="AH63" s="395" t="s">
        <v>1590</v>
      </c>
      <c r="AI63" s="395"/>
      <c r="AJ63" s="395"/>
      <c r="AK63" s="393" t="s">
        <v>1591</v>
      </c>
      <c r="AL63" s="393"/>
      <c r="AM63" s="393"/>
    </row>
    <row r="64" spans="3:39" x14ac:dyDescent="0.15">
      <c r="C64" s="384"/>
      <c r="D64" s="384"/>
      <c r="E64" s="386"/>
      <c r="F64" s="386"/>
      <c r="G64" s="384"/>
      <c r="H64" s="384"/>
      <c r="I64" s="386"/>
      <c r="J64" s="386"/>
      <c r="K64" s="386"/>
      <c r="L64" s="394"/>
      <c r="M64" s="394"/>
      <c r="N64" s="394"/>
      <c r="O64" s="394"/>
      <c r="P64" s="394"/>
      <c r="Q64" s="394"/>
      <c r="R64" s="394"/>
      <c r="S64" s="394"/>
      <c r="T64" s="394"/>
      <c r="U64" s="394"/>
      <c r="V64" s="394"/>
      <c r="W64" s="394"/>
      <c r="X64" s="394"/>
      <c r="Y64" s="394"/>
      <c r="Z64" s="395"/>
      <c r="AA64" s="395"/>
      <c r="AB64" s="395"/>
      <c r="AC64" s="395"/>
      <c r="AD64" s="395"/>
      <c r="AE64" s="394"/>
      <c r="AF64" s="394"/>
      <c r="AG64" s="394"/>
      <c r="AH64" s="395"/>
      <c r="AI64" s="395"/>
      <c r="AJ64" s="395"/>
      <c r="AK64" s="393"/>
      <c r="AL64" s="393"/>
      <c r="AM64" s="393"/>
    </row>
    <row r="65" spans="3:39" x14ac:dyDescent="0.15">
      <c r="C65" s="384"/>
      <c r="D65" s="384"/>
      <c r="E65" s="386"/>
      <c r="F65" s="386"/>
      <c r="G65" s="384"/>
      <c r="H65" s="384"/>
      <c r="I65" s="386"/>
      <c r="J65" s="386"/>
      <c r="K65" s="386"/>
      <c r="L65" s="394"/>
      <c r="M65" s="394"/>
      <c r="N65" s="394"/>
      <c r="O65" s="394"/>
      <c r="P65" s="394"/>
      <c r="Q65" s="394"/>
      <c r="R65" s="394"/>
      <c r="S65" s="394"/>
      <c r="T65" s="394"/>
      <c r="U65" s="394"/>
      <c r="V65" s="394"/>
      <c r="W65" s="394"/>
      <c r="X65" s="394"/>
      <c r="Y65" s="394"/>
      <c r="Z65" s="395"/>
      <c r="AA65" s="395"/>
      <c r="AB65" s="395"/>
      <c r="AC65" s="395"/>
      <c r="AD65" s="395"/>
      <c r="AE65" s="394"/>
      <c r="AF65" s="394"/>
      <c r="AG65" s="394"/>
      <c r="AH65" s="395"/>
      <c r="AI65" s="395"/>
      <c r="AJ65" s="395"/>
      <c r="AK65" s="393"/>
      <c r="AL65" s="393"/>
      <c r="AM65" s="393"/>
    </row>
    <row r="66" spans="3:39" x14ac:dyDescent="0.15">
      <c r="C66" s="396" t="s">
        <v>1592</v>
      </c>
      <c r="D66" s="397"/>
      <c r="E66" s="396" t="s">
        <v>1593</v>
      </c>
      <c r="F66" s="397"/>
      <c r="G66" s="396">
        <v>0</v>
      </c>
      <c r="H66" s="397"/>
      <c r="I66" s="396">
        <v>0</v>
      </c>
      <c r="J66" s="398"/>
      <c r="K66" s="397"/>
      <c r="L66" s="379">
        <v>0</v>
      </c>
      <c r="M66" s="380"/>
      <c r="N66" s="379" t="s">
        <v>1568</v>
      </c>
      <c r="O66" s="381"/>
      <c r="P66" s="380"/>
      <c r="Q66" s="379" t="s">
        <v>1565</v>
      </c>
      <c r="R66" s="381"/>
      <c r="S66" s="380"/>
      <c r="T66" s="379">
        <v>0</v>
      </c>
      <c r="U66" s="381"/>
      <c r="V66" s="380"/>
      <c r="W66" s="379">
        <v>0</v>
      </c>
      <c r="X66" s="381"/>
      <c r="Y66" s="380"/>
      <c r="Z66" s="379" t="s">
        <v>1568</v>
      </c>
      <c r="AA66" s="381"/>
      <c r="AB66" s="380"/>
      <c r="AC66" s="379" t="s">
        <v>1566</v>
      </c>
      <c r="AD66" s="380"/>
      <c r="AE66" s="379" t="s">
        <v>1569</v>
      </c>
      <c r="AF66" s="381"/>
      <c r="AG66" s="380"/>
      <c r="AH66" s="379" t="s">
        <v>1565</v>
      </c>
      <c r="AI66" s="381"/>
      <c r="AJ66" s="380"/>
      <c r="AK66" s="379" t="s">
        <v>1576</v>
      </c>
      <c r="AL66" s="381"/>
      <c r="AM66" s="380"/>
    </row>
    <row r="67" spans="3:39" x14ac:dyDescent="0.15">
      <c r="C67" s="396" t="s">
        <v>1582</v>
      </c>
      <c r="D67" s="397"/>
      <c r="E67" s="396" t="s">
        <v>1576</v>
      </c>
      <c r="F67" s="397"/>
      <c r="G67" s="396">
        <v>0</v>
      </c>
      <c r="H67" s="397"/>
      <c r="I67" s="396">
        <v>0</v>
      </c>
      <c r="J67" s="398"/>
      <c r="K67" s="397"/>
      <c r="L67" s="379" t="s">
        <v>1568</v>
      </c>
      <c r="M67" s="380"/>
      <c r="N67" s="379">
        <v>0</v>
      </c>
      <c r="O67" s="381"/>
      <c r="P67" s="380"/>
      <c r="Q67" s="379" t="s">
        <v>1565</v>
      </c>
      <c r="R67" s="381"/>
      <c r="S67" s="380"/>
      <c r="T67" s="379">
        <v>0</v>
      </c>
      <c r="U67" s="381"/>
      <c r="V67" s="380"/>
      <c r="W67" s="379">
        <v>0</v>
      </c>
      <c r="X67" s="381"/>
      <c r="Y67" s="380"/>
      <c r="Z67" s="379">
        <v>0</v>
      </c>
      <c r="AA67" s="381"/>
      <c r="AB67" s="380"/>
      <c r="AC67" s="379" t="s">
        <v>1577</v>
      </c>
      <c r="AD67" s="380"/>
      <c r="AE67" s="379" t="s">
        <v>1569</v>
      </c>
      <c r="AF67" s="381"/>
      <c r="AG67" s="380"/>
      <c r="AH67" s="379" t="s">
        <v>1568</v>
      </c>
      <c r="AI67" s="381"/>
      <c r="AJ67" s="380"/>
      <c r="AK67" s="379" t="s">
        <v>1592</v>
      </c>
      <c r="AL67" s="381"/>
      <c r="AM67" s="380"/>
    </row>
    <row r="68" spans="3:39" x14ac:dyDescent="0.15">
      <c r="C68" s="396" t="s">
        <v>1564</v>
      </c>
      <c r="D68" s="397"/>
      <c r="E68" s="396" t="s">
        <v>1576</v>
      </c>
      <c r="F68" s="397"/>
      <c r="G68" s="396">
        <v>0</v>
      </c>
      <c r="H68" s="397"/>
      <c r="I68" s="396">
        <v>0</v>
      </c>
      <c r="J68" s="398"/>
      <c r="K68" s="397"/>
      <c r="L68" s="379">
        <v>0</v>
      </c>
      <c r="M68" s="380"/>
      <c r="N68" s="379" t="s">
        <v>1568</v>
      </c>
      <c r="O68" s="381"/>
      <c r="P68" s="380"/>
      <c r="Q68" s="379" t="s">
        <v>1568</v>
      </c>
      <c r="R68" s="381"/>
      <c r="S68" s="380"/>
      <c r="T68" s="379">
        <v>0</v>
      </c>
      <c r="U68" s="381"/>
      <c r="V68" s="380"/>
      <c r="W68" s="379">
        <v>0</v>
      </c>
      <c r="X68" s="381"/>
      <c r="Y68" s="380"/>
      <c r="Z68" s="379" t="s">
        <v>1568</v>
      </c>
      <c r="AA68" s="381"/>
      <c r="AB68" s="380"/>
      <c r="AC68" s="379" t="s">
        <v>1569</v>
      </c>
      <c r="AD68" s="380"/>
      <c r="AE68" s="379" t="s">
        <v>1564</v>
      </c>
      <c r="AF68" s="381"/>
      <c r="AG68" s="380"/>
      <c r="AH68" s="379" t="s">
        <v>1593</v>
      </c>
      <c r="AI68" s="381"/>
      <c r="AJ68" s="380"/>
      <c r="AK68" s="379" t="s">
        <v>1580</v>
      </c>
      <c r="AL68" s="381"/>
      <c r="AM68" s="380"/>
    </row>
    <row r="69" spans="3:39" x14ac:dyDescent="0.15">
      <c r="C69" s="396" t="s">
        <v>1592</v>
      </c>
      <c r="D69" s="397"/>
      <c r="E69" s="396" t="s">
        <v>1572</v>
      </c>
      <c r="F69" s="397"/>
      <c r="G69" s="396">
        <v>0</v>
      </c>
      <c r="H69" s="397"/>
      <c r="I69" s="396">
        <v>0</v>
      </c>
      <c r="J69" s="398"/>
      <c r="K69" s="397"/>
      <c r="L69" s="379">
        <v>0</v>
      </c>
      <c r="M69" s="380"/>
      <c r="N69" s="379" t="s">
        <v>1568</v>
      </c>
      <c r="O69" s="381"/>
      <c r="P69" s="380"/>
      <c r="Q69" s="379" t="s">
        <v>1576</v>
      </c>
      <c r="R69" s="381"/>
      <c r="S69" s="380"/>
      <c r="T69" s="379">
        <v>0</v>
      </c>
      <c r="U69" s="381"/>
      <c r="V69" s="380"/>
      <c r="W69" s="379" t="s">
        <v>1565</v>
      </c>
      <c r="X69" s="381"/>
      <c r="Y69" s="380"/>
      <c r="Z69" s="379" t="s">
        <v>1568</v>
      </c>
      <c r="AA69" s="381"/>
      <c r="AB69" s="380"/>
      <c r="AC69" s="379" t="s">
        <v>1576</v>
      </c>
      <c r="AD69" s="380"/>
      <c r="AE69" s="379" t="s">
        <v>1564</v>
      </c>
      <c r="AF69" s="381"/>
      <c r="AG69" s="380"/>
      <c r="AH69" s="379" t="s">
        <v>1569</v>
      </c>
      <c r="AI69" s="381"/>
      <c r="AJ69" s="380"/>
      <c r="AK69" s="379" t="s">
        <v>1576</v>
      </c>
      <c r="AL69" s="381"/>
      <c r="AM69" s="380"/>
    </row>
    <row r="70" spans="3:39" x14ac:dyDescent="0.15">
      <c r="D70" s="124">
        <v>42</v>
      </c>
      <c r="H70" s="124">
        <v>0</v>
      </c>
      <c r="K70" s="124">
        <v>0</v>
      </c>
      <c r="M70" s="1">
        <v>1</v>
      </c>
      <c r="P70" s="1">
        <v>3</v>
      </c>
      <c r="S70" s="1">
        <v>12</v>
      </c>
      <c r="V70" s="1">
        <v>0</v>
      </c>
      <c r="Y70" s="1">
        <v>2</v>
      </c>
      <c r="AB70" s="1">
        <v>3</v>
      </c>
      <c r="AD70" s="1">
        <v>19</v>
      </c>
      <c r="AG70" s="1">
        <v>18</v>
      </c>
      <c r="AJ70" s="1">
        <v>14</v>
      </c>
      <c r="AM70" s="1">
        <v>35</v>
      </c>
    </row>
  </sheetData>
  <sortState ref="U17:U45">
    <sortCondition descending="1" ref="U17"/>
  </sortState>
  <mergeCells count="143">
    <mergeCell ref="L68:M68"/>
    <mergeCell ref="N68:P68"/>
    <mergeCell ref="AH68:AJ68"/>
    <mergeCell ref="AK68:AM68"/>
    <mergeCell ref="C67:D67"/>
    <mergeCell ref="E67:F67"/>
    <mergeCell ref="G67:H67"/>
    <mergeCell ref="I67:K67"/>
    <mergeCell ref="L67:M67"/>
    <mergeCell ref="N67:P67"/>
    <mergeCell ref="C68:D68"/>
    <mergeCell ref="E68:F68"/>
    <mergeCell ref="G68:H68"/>
    <mergeCell ref="I68:K68"/>
    <mergeCell ref="Q68:S68"/>
    <mergeCell ref="T68:V68"/>
    <mergeCell ref="W68:Y68"/>
    <mergeCell ref="N69:P69"/>
    <mergeCell ref="L69:M69"/>
    <mergeCell ref="E69:F69"/>
    <mergeCell ref="C69:D69"/>
    <mergeCell ref="T69:V69"/>
    <mergeCell ref="Q69:S69"/>
    <mergeCell ref="I69:K69"/>
    <mergeCell ref="G69:H69"/>
    <mergeCell ref="W69:Y69"/>
    <mergeCell ref="AK69:AM69"/>
    <mergeCell ref="AH69:AJ69"/>
    <mergeCell ref="Z67:AB67"/>
    <mergeCell ref="AC67:AD67"/>
    <mergeCell ref="AE67:AG67"/>
    <mergeCell ref="N66:P66"/>
    <mergeCell ref="Q66:S66"/>
    <mergeCell ref="T66:V66"/>
    <mergeCell ref="W66:Y66"/>
    <mergeCell ref="Z66:AB66"/>
    <mergeCell ref="Q67:S67"/>
    <mergeCell ref="T67:V67"/>
    <mergeCell ref="W67:Y67"/>
    <mergeCell ref="AC66:AD66"/>
    <mergeCell ref="AE66:AG66"/>
    <mergeCell ref="AH66:AJ66"/>
    <mergeCell ref="AH67:AJ67"/>
    <mergeCell ref="AK67:AM67"/>
    <mergeCell ref="Z68:AB68"/>
    <mergeCell ref="AC68:AD68"/>
    <mergeCell ref="AE68:AG68"/>
    <mergeCell ref="AE69:AG69"/>
    <mergeCell ref="AC69:AD69"/>
    <mergeCell ref="Z69:AB69"/>
    <mergeCell ref="C66:D66"/>
    <mergeCell ref="E66:F66"/>
    <mergeCell ref="G66:H66"/>
    <mergeCell ref="AK66:AM66"/>
    <mergeCell ref="I66:K66"/>
    <mergeCell ref="L66:M66"/>
    <mergeCell ref="C60:D60"/>
    <mergeCell ref="C63:D65"/>
    <mergeCell ref="E63:F65"/>
    <mergeCell ref="G63:H65"/>
    <mergeCell ref="I63:K65"/>
    <mergeCell ref="Z63:AB65"/>
    <mergeCell ref="AC63:AD65"/>
    <mergeCell ref="AE63:AG65"/>
    <mergeCell ref="AH63:AJ65"/>
    <mergeCell ref="AK63:AM65"/>
    <mergeCell ref="L63:M65"/>
    <mergeCell ref="N63:P65"/>
    <mergeCell ref="Q63:S65"/>
    <mergeCell ref="T63:V65"/>
    <mergeCell ref="W63:Y65"/>
    <mergeCell ref="AH58:AJ58"/>
    <mergeCell ref="AK58:AM58"/>
    <mergeCell ref="C59:D59"/>
    <mergeCell ref="E59:F59"/>
    <mergeCell ref="G59:H59"/>
    <mergeCell ref="I59:K59"/>
    <mergeCell ref="L59:M59"/>
    <mergeCell ref="N59:P59"/>
    <mergeCell ref="Q59:S59"/>
    <mergeCell ref="T59:V59"/>
    <mergeCell ref="W59:Y59"/>
    <mergeCell ref="Z59:AB59"/>
    <mergeCell ref="AC59:AD59"/>
    <mergeCell ref="AE59:AG59"/>
    <mergeCell ref="AH59:AJ59"/>
    <mergeCell ref="AK59:AM59"/>
    <mergeCell ref="AH57:AJ57"/>
    <mergeCell ref="AK57:AM57"/>
    <mergeCell ref="C58:D58"/>
    <mergeCell ref="E58:F58"/>
    <mergeCell ref="G58:H58"/>
    <mergeCell ref="I58:K58"/>
    <mergeCell ref="L58:M58"/>
    <mergeCell ref="N58:P58"/>
    <mergeCell ref="Q58:S58"/>
    <mergeCell ref="T58:V58"/>
    <mergeCell ref="W58:Y58"/>
    <mergeCell ref="Z58:AB58"/>
    <mergeCell ref="AC58:AD58"/>
    <mergeCell ref="AE58:AG58"/>
    <mergeCell ref="N57:P57"/>
    <mergeCell ref="Q57:S57"/>
    <mergeCell ref="T57:V57"/>
    <mergeCell ref="W57:Y57"/>
    <mergeCell ref="Z57:AB57"/>
    <mergeCell ref="C57:D57"/>
    <mergeCell ref="E57:F57"/>
    <mergeCell ref="G57:H57"/>
    <mergeCell ref="I57:K57"/>
    <mergeCell ref="L57:M57"/>
    <mergeCell ref="AH53:AJ55"/>
    <mergeCell ref="AK53:AM55"/>
    <mergeCell ref="C56:D56"/>
    <mergeCell ref="E56:F56"/>
    <mergeCell ref="G56:H56"/>
    <mergeCell ref="I56:K56"/>
    <mergeCell ref="L56:M56"/>
    <mergeCell ref="N56:P56"/>
    <mergeCell ref="Q56:S56"/>
    <mergeCell ref="T56:V56"/>
    <mergeCell ref="W56:Y56"/>
    <mergeCell ref="Z56:AB56"/>
    <mergeCell ref="AC56:AD56"/>
    <mergeCell ref="AE56:AG56"/>
    <mergeCell ref="AH56:AJ56"/>
    <mergeCell ref="AK56:AM56"/>
    <mergeCell ref="T53:V55"/>
    <mergeCell ref="W53:Y55"/>
    <mergeCell ref="Z53:AB55"/>
    <mergeCell ref="AC53:AD55"/>
    <mergeCell ref="AE53:AG55"/>
    <mergeCell ref="AC57:AD57"/>
    <mergeCell ref="AE57:AG57"/>
    <mergeCell ref="A2:L7"/>
    <mergeCell ref="O2:R9"/>
    <mergeCell ref="C53:D55"/>
    <mergeCell ref="E53:F55"/>
    <mergeCell ref="G53:H55"/>
    <mergeCell ref="I53:K55"/>
    <mergeCell ref="L53:M55"/>
    <mergeCell ref="N53:P55"/>
    <mergeCell ref="Q53:S55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54" orientation="portrait" useFirstPageNumber="1" r:id="rId1"/>
  <headerFooter scaleWithDoc="0">
    <oddFooter>&amp;C-&amp;P -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F0"/>
  </sheetPr>
  <dimension ref="A1:AN26"/>
  <sheetViews>
    <sheetView view="pageBreakPreview" topLeftCell="A13" zoomScale="85" zoomScaleNormal="100" zoomScaleSheetLayoutView="85" workbookViewId="0">
      <selection activeCell="R11" sqref="R11"/>
    </sheetView>
  </sheetViews>
  <sheetFormatPr defaultRowHeight="13.5" x14ac:dyDescent="0.15"/>
  <cols>
    <col min="1" max="2" width="3.875" style="1" customWidth="1"/>
    <col min="3" max="7" width="13.875" style="1" customWidth="1"/>
    <col min="8" max="8" width="13.875" style="18" customWidth="1"/>
    <col min="9" max="96" width="3.875" style="1" customWidth="1"/>
    <col min="97" max="16384" width="9" style="1"/>
  </cols>
  <sheetData>
    <row r="1" spans="1:40" x14ac:dyDescent="0.15">
      <c r="A1" s="7" t="s">
        <v>553</v>
      </c>
      <c r="B1" s="7"/>
      <c r="H1" s="1"/>
    </row>
    <row r="2" spans="1:40" s="124" customFormat="1" ht="13.5" customHeight="1" x14ac:dyDescent="0.15">
      <c r="A2" s="401" t="s">
        <v>1630</v>
      </c>
      <c r="B2" s="401"/>
      <c r="C2" s="401"/>
      <c r="D2" s="401"/>
      <c r="E2" s="401"/>
      <c r="F2" s="401"/>
      <c r="G2" s="401"/>
      <c r="H2" s="401"/>
      <c r="I2" s="171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</row>
    <row r="3" spans="1:40" s="124" customFormat="1" x14ac:dyDescent="0.15">
      <c r="A3" s="401"/>
      <c r="B3" s="401"/>
      <c r="C3" s="401"/>
      <c r="D3" s="401"/>
      <c r="E3" s="401"/>
      <c r="F3" s="401"/>
      <c r="G3" s="401"/>
      <c r="H3" s="401"/>
      <c r="I3" s="171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  <c r="AG3" s="336"/>
      <c r="AH3" s="336"/>
      <c r="AI3" s="336"/>
      <c r="AJ3" s="336"/>
      <c r="AK3" s="336"/>
      <c r="AL3" s="336"/>
      <c r="AM3" s="336"/>
      <c r="AN3" s="336"/>
    </row>
    <row r="4" spans="1:40" s="124" customFormat="1" x14ac:dyDescent="0.15">
      <c r="A4" s="401"/>
      <c r="B4" s="401"/>
      <c r="C4" s="401"/>
      <c r="D4" s="401"/>
      <c r="E4" s="401"/>
      <c r="F4" s="401"/>
      <c r="G4" s="401"/>
      <c r="H4" s="401"/>
      <c r="I4" s="171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</row>
    <row r="5" spans="1:40" s="124" customFormat="1" x14ac:dyDescent="0.15">
      <c r="A5" s="401"/>
      <c r="B5" s="401"/>
      <c r="C5" s="401"/>
      <c r="D5" s="401"/>
      <c r="E5" s="401"/>
      <c r="F5" s="401"/>
      <c r="G5" s="401"/>
      <c r="H5" s="401"/>
      <c r="I5" s="171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</row>
    <row r="6" spans="1:40" s="124" customFormat="1" x14ac:dyDescent="0.15">
      <c r="A6" s="401"/>
      <c r="B6" s="401"/>
      <c r="C6" s="401"/>
      <c r="D6" s="401"/>
      <c r="E6" s="401"/>
      <c r="F6" s="401"/>
      <c r="G6" s="401"/>
      <c r="H6" s="401"/>
      <c r="I6" s="171"/>
      <c r="J6" s="336"/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</row>
    <row r="7" spans="1:40" s="124" customFormat="1" x14ac:dyDescent="0.15">
      <c r="A7" s="401"/>
      <c r="B7" s="401"/>
      <c r="C7" s="401"/>
      <c r="D7" s="401"/>
      <c r="E7" s="401"/>
      <c r="F7" s="401"/>
      <c r="G7" s="401"/>
      <c r="H7" s="401"/>
      <c r="I7" s="171"/>
      <c r="J7" s="336"/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F7" s="336"/>
      <c r="AG7" s="336"/>
      <c r="AH7" s="336"/>
      <c r="AI7" s="336"/>
      <c r="AJ7" s="336"/>
      <c r="AK7" s="336"/>
      <c r="AL7" s="336"/>
      <c r="AM7" s="336"/>
      <c r="AN7" s="336"/>
    </row>
    <row r="8" spans="1:40" s="124" customFormat="1" x14ac:dyDescent="0.15">
      <c r="A8" s="401"/>
      <c r="B8" s="401"/>
      <c r="C8" s="401"/>
      <c r="D8" s="401"/>
      <c r="E8" s="401"/>
      <c r="F8" s="401"/>
      <c r="G8" s="401"/>
      <c r="H8" s="401"/>
      <c r="I8" s="171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F8" s="336"/>
      <c r="AG8" s="336"/>
      <c r="AH8" s="336"/>
      <c r="AI8" s="336"/>
      <c r="AJ8" s="336"/>
      <c r="AK8" s="336"/>
      <c r="AL8" s="336"/>
      <c r="AM8" s="336"/>
      <c r="AN8" s="336"/>
    </row>
    <row r="9" spans="1:40" s="124" customFormat="1" ht="42.75" customHeight="1" x14ac:dyDescent="0.15">
      <c r="A9" s="400" t="s">
        <v>554</v>
      </c>
      <c r="B9" s="400"/>
      <c r="C9" s="400"/>
      <c r="D9" s="400"/>
      <c r="E9" s="400"/>
      <c r="F9" s="400"/>
      <c r="G9" s="400"/>
      <c r="H9" s="400"/>
      <c r="I9" s="171"/>
      <c r="J9" s="171"/>
      <c r="L9" s="171"/>
    </row>
    <row r="10" spans="1:40" s="124" customFormat="1" ht="27" customHeight="1" thickBot="1" x14ac:dyDescent="0.2">
      <c r="A10" s="175"/>
      <c r="B10" s="175"/>
      <c r="C10" s="175"/>
      <c r="D10" s="175"/>
      <c r="E10" s="175"/>
      <c r="F10" s="175"/>
      <c r="G10" s="175"/>
      <c r="H10" s="175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</row>
    <row r="11" spans="1:40" s="125" customFormat="1" ht="23.25" customHeight="1" x14ac:dyDescent="0.15">
      <c r="A11" s="402"/>
      <c r="B11" s="403"/>
      <c r="C11" s="311" t="s">
        <v>567</v>
      </c>
      <c r="D11" s="311" t="s">
        <v>568</v>
      </c>
      <c r="E11" s="319" t="s">
        <v>1232</v>
      </c>
      <c r="F11" s="311" t="s">
        <v>569</v>
      </c>
      <c r="G11" s="311" t="s">
        <v>570</v>
      </c>
      <c r="H11" s="320" t="s">
        <v>493</v>
      </c>
      <c r="L11" s="125" t="s">
        <v>1600</v>
      </c>
    </row>
    <row r="12" spans="1:40" ht="23.25" customHeight="1" x14ac:dyDescent="0.15">
      <c r="A12" s="355" t="s">
        <v>555</v>
      </c>
      <c r="B12" s="356"/>
      <c r="C12" s="312">
        <v>0</v>
      </c>
      <c r="D12" s="312">
        <v>0</v>
      </c>
      <c r="E12" s="321">
        <v>0</v>
      </c>
      <c r="F12" s="321">
        <v>0</v>
      </c>
      <c r="G12" s="321">
        <v>0</v>
      </c>
      <c r="H12" s="322">
        <f>SUM(C12:G12)</f>
        <v>0</v>
      </c>
    </row>
    <row r="13" spans="1:40" ht="23.25" customHeight="1" x14ac:dyDescent="0.15">
      <c r="A13" s="355" t="s">
        <v>556</v>
      </c>
      <c r="B13" s="356"/>
      <c r="C13" s="312">
        <v>0</v>
      </c>
      <c r="D13" s="312">
        <v>0</v>
      </c>
      <c r="E13" s="321">
        <v>0</v>
      </c>
      <c r="F13" s="321">
        <v>0</v>
      </c>
      <c r="G13" s="321">
        <v>0</v>
      </c>
      <c r="H13" s="322">
        <f t="shared" ref="H13:H23" si="0">SUM(C13:G13)</f>
        <v>0</v>
      </c>
    </row>
    <row r="14" spans="1:40" ht="23.25" customHeight="1" x14ac:dyDescent="0.15">
      <c r="A14" s="355" t="s">
        <v>557</v>
      </c>
      <c r="B14" s="356"/>
      <c r="C14" s="312">
        <v>0</v>
      </c>
      <c r="D14" s="312">
        <v>0</v>
      </c>
      <c r="E14" s="321">
        <v>0</v>
      </c>
      <c r="F14" s="321">
        <v>1</v>
      </c>
      <c r="G14" s="321">
        <v>0</v>
      </c>
      <c r="H14" s="322">
        <f t="shared" si="0"/>
        <v>1</v>
      </c>
    </row>
    <row r="15" spans="1:40" ht="23.25" customHeight="1" x14ac:dyDescent="0.15">
      <c r="A15" s="355" t="s">
        <v>558</v>
      </c>
      <c r="B15" s="356"/>
      <c r="C15" s="312">
        <v>0</v>
      </c>
      <c r="D15" s="312">
        <v>0</v>
      </c>
      <c r="E15" s="321">
        <v>0</v>
      </c>
      <c r="F15" s="321">
        <v>1</v>
      </c>
      <c r="G15" s="321">
        <v>1</v>
      </c>
      <c r="H15" s="322">
        <f t="shared" si="0"/>
        <v>2</v>
      </c>
    </row>
    <row r="16" spans="1:40" ht="23.25" customHeight="1" x14ac:dyDescent="0.15">
      <c r="A16" s="355" t="s">
        <v>559</v>
      </c>
      <c r="B16" s="356"/>
      <c r="C16" s="312">
        <v>1</v>
      </c>
      <c r="D16" s="312">
        <v>0</v>
      </c>
      <c r="E16" s="321">
        <v>0</v>
      </c>
      <c r="F16" s="321">
        <v>1</v>
      </c>
      <c r="G16" s="321">
        <v>0</v>
      </c>
      <c r="H16" s="322">
        <f t="shared" si="0"/>
        <v>2</v>
      </c>
    </row>
    <row r="17" spans="1:10" ht="23.25" customHeight="1" x14ac:dyDescent="0.15">
      <c r="A17" s="355" t="s">
        <v>560</v>
      </c>
      <c r="B17" s="356"/>
      <c r="C17" s="312">
        <v>2</v>
      </c>
      <c r="D17" s="312">
        <v>0</v>
      </c>
      <c r="E17" s="321">
        <v>0</v>
      </c>
      <c r="F17" s="321">
        <v>2</v>
      </c>
      <c r="G17" s="321">
        <v>0</v>
      </c>
      <c r="H17" s="322">
        <f t="shared" si="0"/>
        <v>4</v>
      </c>
    </row>
    <row r="18" spans="1:10" ht="23.25" customHeight="1" x14ac:dyDescent="0.15">
      <c r="A18" s="355" t="s">
        <v>561</v>
      </c>
      <c r="B18" s="356"/>
      <c r="C18" s="312">
        <v>0</v>
      </c>
      <c r="D18" s="312">
        <v>0</v>
      </c>
      <c r="E18" s="321">
        <v>0</v>
      </c>
      <c r="F18" s="321">
        <v>0</v>
      </c>
      <c r="G18" s="321">
        <v>2</v>
      </c>
      <c r="H18" s="322">
        <f t="shared" si="0"/>
        <v>2</v>
      </c>
    </row>
    <row r="19" spans="1:10" ht="23.25" customHeight="1" x14ac:dyDescent="0.15">
      <c r="A19" s="355" t="s">
        <v>562</v>
      </c>
      <c r="B19" s="356"/>
      <c r="C19" s="312">
        <v>1</v>
      </c>
      <c r="D19" s="312">
        <v>2</v>
      </c>
      <c r="E19" s="321">
        <v>0</v>
      </c>
      <c r="F19" s="321">
        <v>0</v>
      </c>
      <c r="G19" s="321">
        <v>1</v>
      </c>
      <c r="H19" s="322">
        <f t="shared" si="0"/>
        <v>4</v>
      </c>
    </row>
    <row r="20" spans="1:10" ht="23.25" customHeight="1" x14ac:dyDescent="0.15">
      <c r="A20" s="355" t="s">
        <v>563</v>
      </c>
      <c r="B20" s="356"/>
      <c r="C20" s="312">
        <v>1</v>
      </c>
      <c r="D20" s="312">
        <v>1</v>
      </c>
      <c r="E20" s="321">
        <v>0</v>
      </c>
      <c r="F20" s="321">
        <v>0</v>
      </c>
      <c r="G20" s="321">
        <v>0</v>
      </c>
      <c r="H20" s="322">
        <f t="shared" si="0"/>
        <v>2</v>
      </c>
    </row>
    <row r="21" spans="1:10" ht="23.25" customHeight="1" x14ac:dyDescent="0.15">
      <c r="A21" s="355" t="s">
        <v>564</v>
      </c>
      <c r="B21" s="356"/>
      <c r="C21" s="312">
        <v>0</v>
      </c>
      <c r="D21" s="312">
        <v>0</v>
      </c>
      <c r="E21" s="321">
        <v>0</v>
      </c>
      <c r="F21" s="321">
        <v>1</v>
      </c>
      <c r="G21" s="321">
        <v>3</v>
      </c>
      <c r="H21" s="322">
        <f t="shared" si="0"/>
        <v>4</v>
      </c>
    </row>
    <row r="22" spans="1:10" ht="23.25" customHeight="1" x14ac:dyDescent="0.15">
      <c r="A22" s="355" t="s">
        <v>565</v>
      </c>
      <c r="B22" s="356"/>
      <c r="C22" s="312">
        <v>3</v>
      </c>
      <c r="D22" s="312">
        <v>0</v>
      </c>
      <c r="E22" s="321">
        <v>0</v>
      </c>
      <c r="F22" s="321">
        <v>2</v>
      </c>
      <c r="G22" s="321">
        <v>4</v>
      </c>
      <c r="H22" s="322">
        <f t="shared" si="0"/>
        <v>9</v>
      </c>
    </row>
    <row r="23" spans="1:10" ht="23.25" customHeight="1" x14ac:dyDescent="0.15">
      <c r="A23" s="355" t="s">
        <v>566</v>
      </c>
      <c r="B23" s="356"/>
      <c r="C23" s="312">
        <v>0</v>
      </c>
      <c r="D23" s="312">
        <v>0</v>
      </c>
      <c r="E23" s="321">
        <v>0</v>
      </c>
      <c r="F23" s="321">
        <v>0</v>
      </c>
      <c r="G23" s="321">
        <v>0</v>
      </c>
      <c r="H23" s="322">
        <f t="shared" si="0"/>
        <v>0</v>
      </c>
    </row>
    <row r="24" spans="1:10" ht="23.25" customHeight="1" thickBot="1" x14ac:dyDescent="0.2">
      <c r="A24" s="350" t="s">
        <v>493</v>
      </c>
      <c r="B24" s="351"/>
      <c r="C24" s="313">
        <f t="shared" ref="C24:H24" si="1">SUM(C12:C23)</f>
        <v>8</v>
      </c>
      <c r="D24" s="313">
        <f t="shared" si="1"/>
        <v>3</v>
      </c>
      <c r="E24" s="323">
        <f t="shared" si="1"/>
        <v>0</v>
      </c>
      <c r="F24" s="323">
        <f t="shared" si="1"/>
        <v>8</v>
      </c>
      <c r="G24" s="323">
        <f t="shared" si="1"/>
        <v>11</v>
      </c>
      <c r="H24" s="324">
        <f t="shared" si="1"/>
        <v>30</v>
      </c>
      <c r="J24" s="1">
        <f>SUM(C24:G24)</f>
        <v>30</v>
      </c>
    </row>
    <row r="25" spans="1:10" s="124" customFormat="1" x14ac:dyDescent="0.15">
      <c r="H25" s="125"/>
    </row>
    <row r="26" spans="1:10" s="124" customFormat="1" x14ac:dyDescent="0.15">
      <c r="H26" s="125"/>
    </row>
  </sheetData>
  <mergeCells count="17">
    <mergeCell ref="A24:B24"/>
    <mergeCell ref="A18:B18"/>
    <mergeCell ref="A19:B19"/>
    <mergeCell ref="A20:B20"/>
    <mergeCell ref="A21:B21"/>
    <mergeCell ref="J2:AN8"/>
    <mergeCell ref="A9:H9"/>
    <mergeCell ref="A17:B17"/>
    <mergeCell ref="A22:B22"/>
    <mergeCell ref="A23:B23"/>
    <mergeCell ref="A15:B15"/>
    <mergeCell ref="A16:B16"/>
    <mergeCell ref="A2:H8"/>
    <mergeCell ref="A11:B11"/>
    <mergeCell ref="A12:B12"/>
    <mergeCell ref="A13:B13"/>
    <mergeCell ref="A14:B14"/>
  </mergeCells>
  <phoneticPr fontId="2"/>
  <pageMargins left="0.6692913385826772" right="0.59055118110236227" top="0.70866141732283472" bottom="0.70866141732283472" header="0.51181102362204722" footer="0.51181102362204722"/>
  <pageSetup paperSize="9" scale="97" firstPageNumber="55" orientation="portrait" useFirstPageNumber="1" r:id="rId1"/>
  <headerFooter scaleWithDoc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37</vt:i4>
      </vt:variant>
      <vt:variant>
        <vt:lpstr>名前付き一覧</vt:lpstr>
      </vt:variant>
      <vt:variant>
        <vt:i4>24</vt:i4>
      </vt:variant>
    </vt:vector>
  </HeadingPairs>
  <TitlesOfParts>
    <vt:vector size="61" baseType="lpstr">
      <vt:lpstr>表紙</vt:lpstr>
      <vt:lpstr>48</vt:lpstr>
      <vt:lpstr>49</vt:lpstr>
      <vt:lpstr>50 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'48'!Print_Area</vt:lpstr>
      <vt:lpstr>'49'!Print_Area</vt:lpstr>
      <vt:lpstr>'50 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'72'!Print_Area</vt:lpstr>
      <vt:lpstr>'75'!Print_Area</vt:lpstr>
      <vt:lpstr>'81'!Print_Area</vt:lpstr>
      <vt:lpstr>'82'!Print_Area</vt:lpstr>
      <vt:lpstr>'83'!Print_Area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2021-03-17T01:22:11Z</cp:lastPrinted>
  <dcterms:created xsi:type="dcterms:W3CDTF">2005-12-20T23:59:53Z</dcterms:created>
  <dcterms:modified xsi:type="dcterms:W3CDTF">2021-03-17T01:23:27Z</dcterms:modified>
</cp:coreProperties>
</file>