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080031\Desktop\オープンデータ\"/>
    </mc:Choice>
  </mc:AlternateContent>
  <xr:revisionPtr revIDLastSave="0" documentId="13_ncr:1_{A22C91EB-9212-4435-92B3-534DA2BE0614}" xr6:coauthVersionLast="47" xr6:coauthVersionMax="47" xr10:uidLastSave="{00000000-0000-0000-0000-000000000000}"/>
  <bookViews>
    <workbookView xWindow="28680" yWindow="-120" windowWidth="29040" windowHeight="15720" tabRatio="892" xr2:uid="{00000000-000D-0000-FFFF-FFFF00000000}"/>
  </bookViews>
  <sheets>
    <sheet name="R3(2021)年度生活排水処理率" sheetId="1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\A" localSheetId="0">#REF!</definedName>
    <definedName name="\A">#REF!</definedName>
    <definedName name="\B" localSheetId="0">#REF!</definedName>
    <definedName name="\B">#REF!</definedName>
    <definedName name="aaa" hidden="1">#REF!</definedName>
    <definedName name="BC_SMS">#REF!</definedName>
    <definedName name="haa">#REF!</definedName>
    <definedName name="k">#REF!</definedName>
    <definedName name="lk">#REF!</definedName>
    <definedName name="_xlnm.Print_Area" localSheetId="0">'R3(2021)年度生活排水処理率'!$A$1:$M$39</definedName>
    <definedName name="_xlnm.Print_Area">#REF!</definedName>
    <definedName name="PRINT_AREA_MI">#REF!</definedName>
    <definedName name="SECT2_SET">#REF!</definedName>
    <definedName name="SECTOR単位１行目欄">#REF!</definedName>
    <definedName name="SECTOR単位２行目欄">#REF!</definedName>
    <definedName name="TITLE_au">[1]変更履歴画面!#REF!</definedName>
    <definedName name="TITLE_OMCR">[1]変更履歴画面!#REF!</definedName>
    <definedName name="TITLE_基地局">[1]変更履歴画面!#REF!</definedName>
    <definedName name="TITLE_基地局番号">[1]変更履歴画面!#REF!</definedName>
    <definedName name="あ">#REF!</definedName>
    <definedName name="エンティティFROM">#REF!</definedName>
    <definedName name="エンティティNN">#REF!</definedName>
    <definedName name="エンティティPK">#REF!</definedName>
    <definedName name="エンティティTO">#REF!</definedName>
    <definedName name="エンティティマスタ値元テーブル名">#REF!</definedName>
    <definedName name="エンティティマスタ値元項目名">#REF!</definedName>
    <definedName name="エンティティ一覧">#REF!</definedName>
    <definedName name="エンティティ禁止文字">#REF!</definedName>
    <definedName name="エンティティ型名">#REF!</definedName>
    <definedName name="エンティティ桁数">#REF!</definedName>
    <definedName name="エンティティ項目">#REF!</definedName>
    <definedName name="エンティティ項目日本語名">#REF!</definedName>
    <definedName name="エンティティ項目名">#REF!</definedName>
    <definedName name="エンティティ対象データ">#REF!</definedName>
    <definedName name="エンティティ対象データ日本語名">#REF!</definedName>
    <definedName name="エンティティ連番">#REF!</definedName>
    <definedName name="キャリブレーション欄">#REF!</definedName>
    <definedName name="セクタ情報">#REF!</definedName>
    <definedName name="テーブル和名">[2]選択対象一覧!$B$2:$B$11</definedName>
    <definedName name="緯度経度フラグ_編集">[3]画面プルダウン表示用定義!#REF!</definedName>
    <definedName name="指令台コード欄">#REF!</definedName>
    <definedName name="詳細・au">#REF!</definedName>
    <definedName name="詳細・BCSMS情報">#REF!</definedName>
    <definedName name="詳細・SIN_OUT">#REF!</definedName>
    <definedName name="詳細・アンテナレンジ">#REF!</definedName>
    <definedName name="詳細・アンテナ緯度経度">#REF!</definedName>
    <definedName name="詳細・アンテナ情報">#REF!</definedName>
    <definedName name="詳細・キャリブ実測値">#REF!</definedName>
    <definedName name="詳細・キャリブ情報">#REF!</definedName>
    <definedName name="詳細・基地局">#REF!</definedName>
    <definedName name="詳細・基地局番号">#REF!</definedName>
    <definedName name="詳細・基地局名">#REF!</definedName>
    <definedName name="詳細・基本情報">#REF!</definedName>
    <definedName name="詳細・指令台">#REF!</definedName>
    <definedName name="詳細・連携先">#REF!</definedName>
    <definedName name="対象テーブル">[2]マスタ一括出力条件!$C$3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1" i="11" l="1"/>
  <c r="L21" i="11"/>
  <c r="K6" i="11" l="1"/>
  <c r="M31" i="11" l="1"/>
  <c r="E31" i="11"/>
  <c r="C31" i="11" s="1"/>
  <c r="J31" i="11" s="1"/>
  <c r="M30" i="11"/>
  <c r="E30" i="11"/>
  <c r="L30" i="11" s="1"/>
  <c r="M29" i="11"/>
  <c r="K29" i="11"/>
  <c r="E29" i="11"/>
  <c r="C29" i="11" s="1"/>
  <c r="J29" i="11" s="1"/>
  <c r="M28" i="11"/>
  <c r="E28" i="11"/>
  <c r="C28" i="11" s="1"/>
  <c r="J28" i="11" s="1"/>
  <c r="M27" i="11"/>
  <c r="E27" i="11"/>
  <c r="C27" i="11" s="1"/>
  <c r="J27" i="11" s="1"/>
  <c r="M26" i="11"/>
  <c r="K26" i="11"/>
  <c r="E26" i="11"/>
  <c r="L26" i="11" s="1"/>
  <c r="C26" i="11"/>
  <c r="J26" i="11" s="1"/>
  <c r="M25" i="11"/>
  <c r="E25" i="11"/>
  <c r="C25" i="11" s="1"/>
  <c r="J25" i="11" s="1"/>
  <c r="M24" i="11"/>
  <c r="E24" i="11"/>
  <c r="C24" i="11" s="1"/>
  <c r="J24" i="11" s="1"/>
  <c r="M23" i="11"/>
  <c r="K23" i="11"/>
  <c r="E23" i="11"/>
  <c r="C23" i="11" s="1"/>
  <c r="J23" i="11" s="1"/>
  <c r="M22" i="11"/>
  <c r="K22" i="11"/>
  <c r="E22" i="11"/>
  <c r="C22" i="11" s="1"/>
  <c r="J22" i="11" s="1"/>
  <c r="M21" i="11"/>
  <c r="E21" i="11"/>
  <c r="M20" i="11"/>
  <c r="E20" i="11"/>
  <c r="C20" i="11" s="1"/>
  <c r="J20" i="11" s="1"/>
  <c r="M19" i="11"/>
  <c r="K19" i="11"/>
  <c r="E19" i="11"/>
  <c r="C19" i="11" s="1"/>
  <c r="J19" i="11" s="1"/>
  <c r="M18" i="11"/>
  <c r="K18" i="11"/>
  <c r="E18" i="11"/>
  <c r="L18" i="11" s="1"/>
  <c r="M17" i="11"/>
  <c r="K17" i="11"/>
  <c r="E17" i="11"/>
  <c r="C17" i="11" s="1"/>
  <c r="J17" i="11" s="1"/>
  <c r="M16" i="11"/>
  <c r="E16" i="11"/>
  <c r="L16" i="11" s="1"/>
  <c r="M15" i="11"/>
  <c r="K15" i="11"/>
  <c r="E15" i="11"/>
  <c r="L15" i="11" s="1"/>
  <c r="M14" i="11"/>
  <c r="E14" i="11"/>
  <c r="C14" i="11" s="1"/>
  <c r="J14" i="11" s="1"/>
  <c r="M13" i="11"/>
  <c r="K13" i="11"/>
  <c r="E13" i="11"/>
  <c r="L13" i="11" s="1"/>
  <c r="M12" i="11"/>
  <c r="K12" i="11"/>
  <c r="E12" i="11"/>
  <c r="L12" i="11" s="1"/>
  <c r="M11" i="11"/>
  <c r="K11" i="11"/>
  <c r="E11" i="11"/>
  <c r="L11" i="11" s="1"/>
  <c r="M10" i="11"/>
  <c r="K10" i="11"/>
  <c r="E10" i="11"/>
  <c r="L10" i="11" s="1"/>
  <c r="M9" i="11"/>
  <c r="K9" i="11"/>
  <c r="E9" i="11"/>
  <c r="L9" i="11" s="1"/>
  <c r="M8" i="11"/>
  <c r="K8" i="11"/>
  <c r="E8" i="11"/>
  <c r="L8" i="11" s="1"/>
  <c r="M7" i="11"/>
  <c r="K7" i="11"/>
  <c r="E7" i="11"/>
  <c r="L7" i="11" s="1"/>
  <c r="M6" i="11"/>
  <c r="E6" i="11"/>
  <c r="C30" i="11" l="1"/>
  <c r="J30" i="11" s="1"/>
  <c r="C11" i="11"/>
  <c r="J11" i="11" s="1"/>
  <c r="C7" i="11"/>
  <c r="J7" i="11" s="1"/>
  <c r="C16" i="11"/>
  <c r="J16" i="11" s="1"/>
  <c r="C13" i="11"/>
  <c r="J13" i="11" s="1"/>
  <c r="L27" i="11"/>
  <c r="L23" i="11"/>
  <c r="C9" i="11"/>
  <c r="J9" i="11" s="1"/>
  <c r="E32" i="11"/>
  <c r="L32" i="11" s="1"/>
  <c r="K32" i="11"/>
  <c r="M32" i="11"/>
  <c r="C21" i="11"/>
  <c r="J21" i="11" s="1"/>
  <c r="L25" i="11"/>
  <c r="L28" i="11"/>
  <c r="C6" i="11"/>
  <c r="L6" i="11"/>
  <c r="C8" i="11"/>
  <c r="J8" i="11" s="1"/>
  <c r="C10" i="11"/>
  <c r="J10" i="11" s="1"/>
  <c r="C12" i="11"/>
  <c r="J12" i="11" s="1"/>
  <c r="C15" i="11"/>
  <c r="J15" i="11" s="1"/>
  <c r="C18" i="11"/>
  <c r="J18" i="11" s="1"/>
  <c r="C32" i="11" l="1"/>
  <c r="J32" i="11" s="1"/>
  <c r="J6" i="11"/>
</calcChain>
</file>

<file path=xl/sharedStrings.xml><?xml version="1.0" encoding="utf-8"?>
<sst xmlns="http://schemas.openxmlformats.org/spreadsheetml/2006/main" count="52" uniqueCount="47">
  <si>
    <t>市町村名</t>
  </si>
  <si>
    <t>高原町</t>
  </si>
  <si>
    <t>えびの市</t>
  </si>
  <si>
    <t>串間市</t>
  </si>
  <si>
    <t>美郷町</t>
  </si>
  <si>
    <t>五ヶ瀬町</t>
  </si>
  <si>
    <t>宮崎市</t>
  </si>
  <si>
    <t>高鍋町</t>
  </si>
  <si>
    <t>椎葉村</t>
  </si>
  <si>
    <t>木城町</t>
  </si>
  <si>
    <t>川南町</t>
  </si>
  <si>
    <t>日向市</t>
  </si>
  <si>
    <t>新富町</t>
  </si>
  <si>
    <t>綾町</t>
  </si>
  <si>
    <t>国富町</t>
  </si>
  <si>
    <t>延岡市</t>
  </si>
  <si>
    <t>西米良村</t>
  </si>
  <si>
    <t>門川町</t>
  </si>
  <si>
    <t>都城市</t>
  </si>
  <si>
    <t>日南市</t>
  </si>
  <si>
    <t>小林市</t>
  </si>
  <si>
    <t>西都市</t>
  </si>
  <si>
    <t>三股町</t>
  </si>
  <si>
    <t>都農町</t>
  </si>
  <si>
    <t>諸塚村</t>
  </si>
  <si>
    <t>高千穂町</t>
  </si>
  <si>
    <t>日之影町</t>
  </si>
  <si>
    <t>県合計</t>
  </si>
  <si>
    <t xml:space="preserve"> </t>
  </si>
  <si>
    <t>計</t>
  </si>
  <si>
    <t>公共下水道</t>
    <rPh sb="0" eb="2">
      <t>コウキョウ</t>
    </rPh>
    <phoneticPr fontId="16"/>
  </si>
  <si>
    <t>農業集落排水施設等*2</t>
    <rPh sb="0" eb="2">
      <t>ノウギョウ</t>
    </rPh>
    <rPh sb="2" eb="4">
      <t>シュウラク</t>
    </rPh>
    <rPh sb="4" eb="6">
      <t>ハイスイ</t>
    </rPh>
    <rPh sb="6" eb="8">
      <t>シセツ</t>
    </rPh>
    <rPh sb="8" eb="9">
      <t>トウ</t>
    </rPh>
    <phoneticPr fontId="16"/>
  </si>
  <si>
    <t>合併処理浄化槽等*3</t>
    <rPh sb="2" eb="4">
      <t>ショリ</t>
    </rPh>
    <rPh sb="7" eb="8">
      <t>トウ</t>
    </rPh>
    <phoneticPr fontId="16"/>
  </si>
  <si>
    <t>計</t>
    <rPh sb="0" eb="1">
      <t>ケイ</t>
    </rPh>
    <phoneticPr fontId="16"/>
  </si>
  <si>
    <t>農業集落排水施設</t>
    <rPh sb="0" eb="2">
      <t>ノウギョウ</t>
    </rPh>
    <rPh sb="2" eb="4">
      <t>シュウラク</t>
    </rPh>
    <rPh sb="4" eb="6">
      <t>ハイスイ</t>
    </rPh>
    <rPh sb="6" eb="8">
      <t>シセツ</t>
    </rPh>
    <phoneticPr fontId="16"/>
  </si>
  <si>
    <t>簡易排水施設</t>
    <rPh sb="0" eb="2">
      <t>カンイ</t>
    </rPh>
    <rPh sb="2" eb="4">
      <t>ハイスイ</t>
    </rPh>
    <rPh sb="4" eb="6">
      <t>シセツ</t>
    </rPh>
    <phoneticPr fontId="16"/>
  </si>
  <si>
    <t>漁業集落排水施設</t>
    <rPh sb="0" eb="2">
      <t>ギョギョウ</t>
    </rPh>
    <rPh sb="2" eb="4">
      <t>シュウラク</t>
    </rPh>
    <rPh sb="4" eb="6">
      <t>ハイスイ</t>
    </rPh>
    <rPh sb="6" eb="8">
      <t>シセツ</t>
    </rPh>
    <phoneticPr fontId="16"/>
  </si>
  <si>
    <t>（注）</t>
    <rPh sb="1" eb="2">
      <t>チュウ</t>
    </rPh>
    <phoneticPr fontId="16"/>
  </si>
  <si>
    <t>*2　農業集落排水施設等には、農業集落排水施設のほか、漁業集落排水施設及び簡易排水施設を含む。</t>
    <rPh sb="3" eb="5">
      <t>ノウギョウ</t>
    </rPh>
    <rPh sb="5" eb="7">
      <t>シュウラク</t>
    </rPh>
    <rPh sb="7" eb="9">
      <t>ハイスイ</t>
    </rPh>
    <rPh sb="9" eb="11">
      <t>シセツ</t>
    </rPh>
    <rPh sb="11" eb="12">
      <t>トウ</t>
    </rPh>
    <rPh sb="15" eb="17">
      <t>ノウギョウ</t>
    </rPh>
    <rPh sb="17" eb="19">
      <t>シュウラク</t>
    </rPh>
    <rPh sb="19" eb="21">
      <t>ハイスイ</t>
    </rPh>
    <rPh sb="21" eb="23">
      <t>シセツ</t>
    </rPh>
    <rPh sb="27" eb="29">
      <t>ギョギョウ</t>
    </rPh>
    <rPh sb="29" eb="31">
      <t>シュウラク</t>
    </rPh>
    <rPh sb="31" eb="33">
      <t>ハイスイ</t>
    </rPh>
    <rPh sb="33" eb="35">
      <t>シセツ</t>
    </rPh>
    <rPh sb="35" eb="36">
      <t>オヨ</t>
    </rPh>
    <rPh sb="37" eb="39">
      <t>カンイ</t>
    </rPh>
    <rPh sb="39" eb="41">
      <t>ハイスイ</t>
    </rPh>
    <rPh sb="41" eb="43">
      <t>シセツ</t>
    </rPh>
    <rPh sb="44" eb="45">
      <t>フク</t>
    </rPh>
    <phoneticPr fontId="16"/>
  </si>
  <si>
    <t>令和３年度　市町村生活排水処理状況</t>
    <rPh sb="0" eb="2">
      <t>レイワ</t>
    </rPh>
    <rPh sb="3" eb="5">
      <t>ネンド</t>
    </rPh>
    <rPh sb="4" eb="5">
      <t>ド</t>
    </rPh>
    <phoneticPr fontId="16"/>
  </si>
  <si>
    <t>令和３年度末
人口 *1</t>
    <rPh sb="0" eb="2">
      <t>レイワ</t>
    </rPh>
    <rPh sb="3" eb="6">
      <t>ネンドマツ</t>
    </rPh>
    <rPh sb="4" eb="5">
      <t>ド</t>
    </rPh>
    <rPh sb="5" eb="6">
      <t>マツ</t>
    </rPh>
    <phoneticPr fontId="16"/>
  </si>
  <si>
    <t>令和３年度生活排水処理人口（接続人口）*1</t>
    <rPh sb="14" eb="16">
      <t>セツゾク</t>
    </rPh>
    <rPh sb="16" eb="18">
      <t>ジンコウ</t>
    </rPh>
    <phoneticPr fontId="16"/>
  </si>
  <si>
    <t>令和３年度生活排水処理率　</t>
    <rPh sb="0" eb="2">
      <t>レイワ</t>
    </rPh>
    <rPh sb="3" eb="5">
      <t>ネンド</t>
    </rPh>
    <rPh sb="4" eb="5">
      <t>ド</t>
    </rPh>
    <rPh sb="5" eb="7">
      <t>セイカツ</t>
    </rPh>
    <phoneticPr fontId="16"/>
  </si>
  <si>
    <t>*1　人口は、汚水処理人口調査の各市町村への聴取調査による(住民基本台帳人口 R04.3.31現在)。</t>
    <rPh sb="7" eb="9">
      <t>オスイ</t>
    </rPh>
    <rPh sb="9" eb="11">
      <t>ショリ</t>
    </rPh>
    <rPh sb="11" eb="13">
      <t>ジンコウ</t>
    </rPh>
    <rPh sb="13" eb="15">
      <t>チョウサ</t>
    </rPh>
    <rPh sb="16" eb="17">
      <t>カク</t>
    </rPh>
    <rPh sb="17" eb="20">
      <t>シチョウソン</t>
    </rPh>
    <rPh sb="22" eb="23">
      <t>キ</t>
    </rPh>
    <rPh sb="23" eb="24">
      <t>ト</t>
    </rPh>
    <rPh sb="24" eb="26">
      <t>チョウサ</t>
    </rPh>
    <rPh sb="30" eb="32">
      <t>ジュウミン</t>
    </rPh>
    <rPh sb="32" eb="34">
      <t>キホン</t>
    </rPh>
    <rPh sb="34" eb="36">
      <t>ダイチョウ</t>
    </rPh>
    <rPh sb="36" eb="38">
      <t>ジンコウ</t>
    </rPh>
    <rPh sb="47" eb="49">
      <t>ゲンザイ</t>
    </rPh>
    <phoneticPr fontId="16"/>
  </si>
  <si>
    <t>*3　合併処理浄化槽等には、コミュニティ・プラントを含む。（令和３年度末コミュニティ・プラント該当なし）</t>
    <rPh sb="3" eb="5">
      <t>ガッペイ</t>
    </rPh>
    <rPh sb="5" eb="7">
      <t>ショリ</t>
    </rPh>
    <rPh sb="7" eb="10">
      <t>ジョウカソウ</t>
    </rPh>
    <rPh sb="10" eb="11">
      <t>トウ</t>
    </rPh>
    <rPh sb="26" eb="27">
      <t>フク</t>
    </rPh>
    <rPh sb="30" eb="32">
      <t>レイワ</t>
    </rPh>
    <rPh sb="33" eb="36">
      <t>ネンドマツ</t>
    </rPh>
    <rPh sb="34" eb="35">
      <t>ド</t>
    </rPh>
    <rPh sb="35" eb="36">
      <t>マツ</t>
    </rPh>
    <rPh sb="47" eb="49">
      <t>ガイトウ</t>
    </rPh>
    <phoneticPr fontId="16"/>
  </si>
  <si>
    <t>計画目標値（R03末)</t>
    <rPh sb="0" eb="2">
      <t>ケイカク</t>
    </rPh>
    <rPh sb="2" eb="5">
      <t>モクヒョウチ</t>
    </rPh>
    <rPh sb="9" eb="10">
      <t>マツ</t>
    </rPh>
    <phoneticPr fontId="16"/>
  </si>
  <si>
    <t>前年度(R02)末実績</t>
    <rPh sb="0" eb="3">
      <t>ゼンネンド</t>
    </rPh>
    <rPh sb="8" eb="9">
      <t>マツ</t>
    </rPh>
    <rPh sb="9" eb="11">
      <t>ジッセキ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</si>
</sst>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[$-411]ggge&quot;年&quot;mm&quot;月&quot;dd&quot;日&quot;"/>
    <numFmt numFmtId="178" formatCode="#,##0;[Red]#,##0"/>
    <numFmt numFmtId="179" formatCode="0.000000"/>
    <numFmt numFmtId="180" formatCode="0.0000"/>
    <numFmt numFmtId="181" formatCode="0.0_);[Red]\(0.0\)"/>
  </numFmts>
  <fonts count="28" x14ac:knownFonts="1">
    <font>
      <sz val="14"/>
      <name val="ＭＳ 明朝"/>
      <family val="1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</font>
    <font>
      <sz val="11"/>
      <name val="ＭＳ Ｐゴシック"/>
      <family val="3"/>
    </font>
    <font>
      <sz val="11"/>
      <color rgb="FF000000"/>
      <name val="游ゴシック"/>
      <family val="2"/>
      <scheme val="minor"/>
    </font>
    <font>
      <sz val="11"/>
      <color theme="1"/>
      <name val="ＭＳ Ｐゴシック"/>
      <family val="3"/>
    </font>
    <font>
      <i/>
      <sz val="10"/>
      <color rgb="FF7F7F7F"/>
      <name val="ＭＳ Ｐゴシック"/>
      <family val="2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color theme="1"/>
      <name val="游ゴシック"/>
      <family val="2"/>
      <scheme val="minor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name val="ＭＳ Ｐゴシック"/>
      <family val="3"/>
      <charset val="128"/>
    </font>
    <font>
      <sz val="12"/>
      <name val="HGSｺﾞｼｯｸM"/>
      <family val="3"/>
      <charset val="128"/>
    </font>
    <font>
      <sz val="12"/>
      <name val="Tahoma"/>
      <family val="3"/>
      <charset val="1"/>
    </font>
    <font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dotted">
        <color indexed="8"/>
      </right>
      <top style="double">
        <color indexed="8"/>
      </top>
      <bottom style="thin">
        <color indexed="64"/>
      </bottom>
      <diagonal/>
    </border>
    <border>
      <left style="dotted">
        <color indexed="8"/>
      </left>
      <right style="dotted">
        <color indexed="8"/>
      </right>
      <top style="double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dashDotDot">
        <color indexed="8"/>
      </left>
      <right style="dashDotDot">
        <color indexed="8"/>
      </right>
      <top style="dashDotDot">
        <color indexed="8"/>
      </top>
      <bottom style="dashDotDot">
        <color indexed="8"/>
      </bottom>
      <diagonal/>
    </border>
  </borders>
  <cellStyleXfs count="47">
    <xf numFmtId="0" fontId="0" fillId="0" borderId="0"/>
    <xf numFmtId="0" fontId="5" fillId="0" borderId="0"/>
    <xf numFmtId="9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7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/>
    <xf numFmtId="0" fontId="10" fillId="0" borderId="0"/>
    <xf numFmtId="38" fontId="14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9" fontId="6" fillId="0" borderId="0" applyFont="0" applyFill="0" applyBorder="0" applyAlignment="0" applyProtection="0"/>
    <xf numFmtId="38" fontId="6" fillId="0" borderId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14" fillId="0" borderId="0" applyFont="0" applyFill="0" applyBorder="0" applyAlignment="0" applyProtection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38" fontId="14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38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19" fillId="0" borderId="0" xfId="31" applyFont="1" applyAlignment="1">
      <alignment vertical="center"/>
    </xf>
    <xf numFmtId="0" fontId="20" fillId="0" borderId="0" xfId="31" applyFont="1" applyAlignment="1">
      <alignment vertical="center"/>
    </xf>
    <xf numFmtId="177" fontId="19" fillId="0" borderId="0" xfId="31" applyNumberFormat="1" applyFont="1" applyAlignment="1">
      <alignment vertical="center"/>
    </xf>
    <xf numFmtId="0" fontId="21" fillId="2" borderId="8" xfId="31" applyFont="1" applyFill="1" applyBorder="1" applyAlignment="1">
      <alignment horizontal="center" vertical="center" shrinkToFit="1"/>
    </xf>
    <xf numFmtId="0" fontId="19" fillId="0" borderId="24" xfId="31" applyFont="1" applyBorder="1" applyAlignment="1">
      <alignment horizontal="distributed" vertical="center"/>
    </xf>
    <xf numFmtId="0" fontId="19" fillId="0" borderId="26" xfId="31" applyFont="1" applyBorder="1" applyAlignment="1">
      <alignment horizontal="distributed" vertical="center"/>
    </xf>
    <xf numFmtId="0" fontId="22" fillId="0" borderId="30" xfId="31" applyFont="1" applyBorder="1" applyAlignment="1">
      <alignment horizontal="distributed" vertical="center"/>
    </xf>
    <xf numFmtId="0" fontId="19" fillId="0" borderId="12" xfId="31" applyFont="1" applyBorder="1" applyAlignment="1">
      <alignment horizontal="distributed" vertical="center"/>
    </xf>
    <xf numFmtId="178" fontId="19" fillId="0" borderId="12" xfId="31" applyNumberFormat="1" applyFont="1" applyBorder="1" applyAlignment="1">
      <alignment horizontal="right" vertical="center"/>
    </xf>
    <xf numFmtId="176" fontId="19" fillId="0" borderId="12" xfId="31" applyNumberFormat="1" applyFont="1" applyBorder="1" applyAlignment="1">
      <alignment vertical="center"/>
    </xf>
    <xf numFmtId="0" fontId="19" fillId="0" borderId="0" xfId="31" applyFont="1"/>
    <xf numFmtId="178" fontId="19" fillId="0" borderId="0" xfId="31" applyNumberFormat="1" applyFont="1" applyAlignment="1">
      <alignment vertical="center"/>
    </xf>
    <xf numFmtId="0" fontId="19" fillId="0" borderId="0" xfId="31" applyFont="1" applyAlignment="1">
      <alignment horizontal="right" vertical="center"/>
    </xf>
    <xf numFmtId="181" fontId="14" fillId="4" borderId="0" xfId="31" applyNumberFormat="1" applyFont="1" applyFill="1" applyAlignment="1">
      <alignment horizontal="left"/>
    </xf>
    <xf numFmtId="0" fontId="18" fillId="0" borderId="0" xfId="31"/>
    <xf numFmtId="178" fontId="19" fillId="0" borderId="0" xfId="31" applyNumberFormat="1" applyFont="1" applyAlignment="1">
      <alignment horizontal="right" vertical="center"/>
    </xf>
    <xf numFmtId="0" fontId="18" fillId="0" borderId="0" xfId="31" applyAlignment="1">
      <alignment vertical="center"/>
    </xf>
    <xf numFmtId="179" fontId="18" fillId="0" borderId="0" xfId="31" applyNumberFormat="1" applyAlignment="1">
      <alignment vertical="center"/>
    </xf>
    <xf numFmtId="180" fontId="18" fillId="0" borderId="0" xfId="31" applyNumberFormat="1" applyAlignment="1">
      <alignment vertical="center"/>
    </xf>
    <xf numFmtId="0" fontId="23" fillId="4" borderId="0" xfId="31" applyFont="1" applyFill="1" applyAlignment="1">
      <alignment horizontal="left"/>
    </xf>
    <xf numFmtId="3" fontId="21" fillId="0" borderId="3" xfId="31" applyNumberFormat="1" applyFont="1" applyBorder="1" applyAlignment="1">
      <alignment horizontal="center" vertical="center" shrinkToFit="1"/>
    </xf>
    <xf numFmtId="38" fontId="19" fillId="0" borderId="1" xfId="32" applyFont="1" applyFill="1" applyBorder="1">
      <alignment vertical="center"/>
    </xf>
    <xf numFmtId="38" fontId="19" fillId="0" borderId="25" xfId="32" applyFont="1" applyFill="1" applyBorder="1">
      <alignment vertical="center"/>
    </xf>
    <xf numFmtId="37" fontId="19" fillId="0" borderId="8" xfId="31" applyNumberFormat="1" applyFont="1" applyBorder="1" applyAlignment="1">
      <alignment vertical="center"/>
    </xf>
    <xf numFmtId="178" fontId="19" fillId="0" borderId="9" xfId="31" applyNumberFormat="1" applyFont="1" applyBorder="1" applyAlignment="1">
      <alignment horizontal="right" vertical="center"/>
    </xf>
    <xf numFmtId="38" fontId="19" fillId="0" borderId="14" xfId="32" applyFont="1" applyFill="1" applyBorder="1">
      <alignment vertical="center"/>
    </xf>
    <xf numFmtId="178" fontId="22" fillId="3" borderId="30" xfId="31" applyNumberFormat="1" applyFont="1" applyFill="1" applyBorder="1" applyAlignment="1">
      <alignment horizontal="right" vertical="center"/>
    </xf>
    <xf numFmtId="178" fontId="22" fillId="2" borderId="30" xfId="31" applyNumberFormat="1" applyFont="1" applyFill="1" applyBorder="1" applyAlignment="1">
      <alignment horizontal="right" vertical="center"/>
    </xf>
    <xf numFmtId="178" fontId="22" fillId="0" borderId="30" xfId="31" applyNumberFormat="1" applyFont="1" applyBorder="1" applyAlignment="1">
      <alignment horizontal="right" vertical="center"/>
    </xf>
    <xf numFmtId="176" fontId="22" fillId="0" borderId="36" xfId="31" applyNumberFormat="1" applyFont="1" applyBorder="1" applyAlignment="1">
      <alignment horizontal="right" vertical="center" shrinkToFit="1"/>
    </xf>
    <xf numFmtId="176" fontId="22" fillId="0" borderId="36" xfId="31" applyNumberFormat="1" applyFont="1" applyBorder="1" applyAlignment="1">
      <alignment vertical="center" shrinkToFit="1"/>
    </xf>
    <xf numFmtId="38" fontId="19" fillId="0" borderId="8" xfId="32" applyFont="1" applyBorder="1">
      <alignment vertical="center"/>
    </xf>
    <xf numFmtId="37" fontId="17" fillId="0" borderId="8" xfId="20" applyNumberFormat="1" applyFont="1" applyBorder="1" applyAlignment="1"/>
    <xf numFmtId="37" fontId="17" fillId="2" borderId="8" xfId="31" applyNumberFormat="1" applyFont="1" applyFill="1" applyBorder="1"/>
    <xf numFmtId="37" fontId="17" fillId="2" borderId="8" xfId="20" applyNumberFormat="1" applyFont="1" applyFill="1" applyBorder="1" applyAlignment="1"/>
    <xf numFmtId="176" fontId="19" fillId="0" borderId="26" xfId="31" applyNumberFormat="1" applyFont="1" applyBorder="1" applyAlignment="1">
      <alignment vertical="center"/>
    </xf>
    <xf numFmtId="176" fontId="19" fillId="0" borderId="16" xfId="31" applyNumberFormat="1" applyFont="1" applyBorder="1" applyAlignment="1">
      <alignment vertical="center"/>
    </xf>
    <xf numFmtId="176" fontId="19" fillId="0" borderId="17" xfId="31" applyNumberFormat="1" applyFont="1" applyBorder="1" applyAlignment="1">
      <alignment vertical="center"/>
    </xf>
    <xf numFmtId="176" fontId="19" fillId="0" borderId="18" xfId="31" applyNumberFormat="1" applyFont="1" applyBorder="1" applyAlignment="1">
      <alignment vertical="center"/>
    </xf>
    <xf numFmtId="38" fontId="19" fillId="0" borderId="27" xfId="32" applyFont="1" applyBorder="1">
      <alignment vertical="center"/>
    </xf>
    <xf numFmtId="38" fontId="19" fillId="0" borderId="28" xfId="32" applyFont="1" applyFill="1" applyBorder="1">
      <alignment vertical="center"/>
    </xf>
    <xf numFmtId="38" fontId="19" fillId="0" borderId="7" xfId="32" applyFont="1" applyBorder="1">
      <alignment vertical="center"/>
    </xf>
    <xf numFmtId="38" fontId="19" fillId="0" borderId="8" xfId="32" applyFont="1" applyFill="1" applyBorder="1">
      <alignment vertical="center"/>
    </xf>
    <xf numFmtId="176" fontId="19" fillId="0" borderId="9" xfId="31" applyNumberFormat="1" applyFont="1" applyBorder="1" applyAlignment="1">
      <alignment vertical="center"/>
    </xf>
    <xf numFmtId="37" fontId="17" fillId="2" borderId="8" xfId="31" applyNumberFormat="1" applyFont="1" applyFill="1" applyBorder="1" applyAlignment="1">
      <alignment horizontal="left" vertical="center"/>
    </xf>
    <xf numFmtId="38" fontId="19" fillId="0" borderId="5" xfId="32" applyFont="1" applyBorder="1">
      <alignment vertical="center"/>
    </xf>
    <xf numFmtId="176" fontId="19" fillId="0" borderId="29" xfId="31" applyNumberFormat="1" applyFont="1" applyBorder="1" applyAlignment="1">
      <alignment vertical="center"/>
    </xf>
    <xf numFmtId="178" fontId="22" fillId="0" borderId="31" xfId="31" applyNumberFormat="1" applyFont="1" applyBorder="1" applyAlignment="1">
      <alignment horizontal="right" vertical="center"/>
    </xf>
    <xf numFmtId="176" fontId="22" fillId="0" borderId="32" xfId="31" applyNumberFormat="1" applyFont="1" applyBorder="1" applyAlignment="1">
      <alignment vertical="center"/>
    </xf>
    <xf numFmtId="176" fontId="22" fillId="0" borderId="33" xfId="31" applyNumberFormat="1" applyFont="1" applyBorder="1" applyAlignment="1">
      <alignment vertical="center"/>
    </xf>
    <xf numFmtId="176" fontId="22" fillId="0" borderId="34" xfId="31" applyNumberFormat="1" applyFont="1" applyBorder="1" applyAlignment="1">
      <alignment vertical="center"/>
    </xf>
    <xf numFmtId="176" fontId="22" fillId="0" borderId="35" xfId="31" applyNumberFormat="1" applyFont="1" applyBorder="1" applyAlignment="1">
      <alignment vertical="center"/>
    </xf>
    <xf numFmtId="0" fontId="24" fillId="0" borderId="36" xfId="31" applyFont="1" applyBorder="1" applyAlignment="1">
      <alignment horizontal="center" vertical="center" shrinkToFit="1"/>
    </xf>
    <xf numFmtId="0" fontId="25" fillId="0" borderId="36" xfId="31" applyFont="1" applyBorder="1" applyAlignment="1">
      <alignment horizontal="center" vertical="center" shrinkToFit="1"/>
    </xf>
    <xf numFmtId="176" fontId="19" fillId="0" borderId="36" xfId="31" applyNumberFormat="1" applyFont="1" applyBorder="1" applyAlignment="1">
      <alignment vertical="center" shrinkToFit="1"/>
    </xf>
    <xf numFmtId="0" fontId="14" fillId="4" borderId="0" xfId="31" applyFont="1" applyFill="1" applyAlignment="1">
      <alignment horizontal="right" vertical="center"/>
    </xf>
    <xf numFmtId="0" fontId="19" fillId="0" borderId="0" xfId="31" applyFont="1" applyAlignment="1">
      <alignment horizontal="left" vertical="center"/>
    </xf>
    <xf numFmtId="0" fontId="13" fillId="0" borderId="0" xfId="31" applyFont="1" applyAlignment="1">
      <alignment horizontal="center" vertical="center"/>
    </xf>
    <xf numFmtId="0" fontId="19" fillId="0" borderId="4" xfId="31" applyFont="1" applyBorder="1" applyAlignment="1">
      <alignment horizontal="center" vertical="center"/>
    </xf>
    <xf numFmtId="0" fontId="19" fillId="0" borderId="8" xfId="31" applyFont="1" applyBorder="1" applyAlignment="1">
      <alignment horizontal="center" vertical="center"/>
    </xf>
    <xf numFmtId="0" fontId="19" fillId="0" borderId="6" xfId="31" applyFont="1" applyBorder="1" applyAlignment="1">
      <alignment horizontal="center" vertical="center" wrapText="1" shrinkToFit="1"/>
    </xf>
    <xf numFmtId="0" fontId="19" fillId="0" borderId="2" xfId="31" applyFont="1" applyBorder="1" applyAlignment="1">
      <alignment horizontal="center" vertical="center" wrapText="1" shrinkToFit="1"/>
    </xf>
    <xf numFmtId="0" fontId="19" fillId="0" borderId="3" xfId="31" applyFont="1" applyBorder="1" applyAlignment="1">
      <alignment horizontal="center" vertical="center" wrapText="1" shrinkToFit="1"/>
    </xf>
    <xf numFmtId="0" fontId="19" fillId="0" borderId="7" xfId="31" applyFont="1" applyBorder="1" applyAlignment="1">
      <alignment horizontal="center" vertical="center"/>
    </xf>
    <xf numFmtId="0" fontId="19" fillId="0" borderId="9" xfId="31" applyFont="1" applyBorder="1" applyAlignment="1">
      <alignment horizontal="center" vertical="center"/>
    </xf>
    <xf numFmtId="0" fontId="19" fillId="0" borderId="10" xfId="31" applyFont="1" applyBorder="1" applyAlignment="1">
      <alignment horizontal="center" vertical="center"/>
    </xf>
    <xf numFmtId="0" fontId="19" fillId="0" borderId="1" xfId="31" applyFont="1" applyBorder="1" applyAlignment="1">
      <alignment horizontal="center" vertical="center" shrinkToFit="1"/>
    </xf>
    <xf numFmtId="0" fontId="19" fillId="0" borderId="8" xfId="31" applyFont="1" applyBorder="1" applyAlignment="1">
      <alignment horizontal="center" vertical="center" shrinkToFit="1"/>
    </xf>
    <xf numFmtId="3" fontId="21" fillId="0" borderId="11" xfId="31" applyNumberFormat="1" applyFont="1" applyBorder="1" applyAlignment="1">
      <alignment horizontal="center" vertical="center" shrinkToFit="1"/>
    </xf>
    <xf numFmtId="3" fontId="21" fillId="0" borderId="3" xfId="31" applyNumberFormat="1" applyFont="1" applyBorder="1" applyAlignment="1">
      <alignment horizontal="center" vertical="center" shrinkToFit="1"/>
    </xf>
    <xf numFmtId="3" fontId="21" fillId="0" borderId="12" xfId="31" applyNumberFormat="1" applyFont="1" applyBorder="1" applyAlignment="1">
      <alignment horizontal="center" vertical="center" shrinkToFit="1"/>
    </xf>
    <xf numFmtId="3" fontId="21" fillId="0" borderId="13" xfId="31" applyNumberFormat="1" applyFont="1" applyBorder="1" applyAlignment="1">
      <alignment horizontal="center" vertical="center" shrinkToFit="1"/>
    </xf>
    <xf numFmtId="0" fontId="21" fillId="0" borderId="14" xfId="31" applyFont="1" applyBorder="1" applyAlignment="1">
      <alignment horizontal="center" vertical="center" shrinkToFit="1"/>
    </xf>
    <xf numFmtId="0" fontId="21" fillId="0" borderId="19" xfId="31" applyFont="1" applyBorder="1" applyAlignment="1">
      <alignment horizontal="center" vertical="center" shrinkToFit="1"/>
    </xf>
    <xf numFmtId="0" fontId="19" fillId="0" borderId="15" xfId="31" applyFont="1" applyBorder="1" applyAlignment="1">
      <alignment horizontal="center" vertical="center" shrinkToFit="1"/>
    </xf>
    <xf numFmtId="0" fontId="19" fillId="0" borderId="20" xfId="31" applyFont="1" applyBorder="1" applyAlignment="1">
      <alignment horizontal="center" vertical="center" shrinkToFit="1"/>
    </xf>
    <xf numFmtId="0" fontId="21" fillId="0" borderId="16" xfId="31" applyFont="1" applyBorder="1" applyAlignment="1">
      <alignment horizontal="center" vertical="center" shrinkToFit="1"/>
    </xf>
    <xf numFmtId="0" fontId="21" fillId="0" borderId="21" xfId="31" applyFont="1" applyBorder="1" applyAlignment="1">
      <alignment horizontal="center" vertical="center" shrinkToFit="1"/>
    </xf>
    <xf numFmtId="0" fontId="21" fillId="0" borderId="17" xfId="31" applyFont="1" applyBorder="1" applyAlignment="1">
      <alignment horizontal="center" vertical="center" shrinkToFit="1"/>
    </xf>
    <xf numFmtId="0" fontId="21" fillId="0" borderId="22" xfId="31" applyFont="1" applyBorder="1" applyAlignment="1">
      <alignment horizontal="center" vertical="center" shrinkToFit="1"/>
    </xf>
    <xf numFmtId="0" fontId="21" fillId="0" borderId="18" xfId="31" applyFont="1" applyBorder="1" applyAlignment="1">
      <alignment horizontal="center" vertical="center" shrinkToFit="1"/>
    </xf>
    <xf numFmtId="0" fontId="21" fillId="0" borderId="23" xfId="31" applyFont="1" applyBorder="1" applyAlignment="1">
      <alignment horizontal="center" vertical="center" shrinkToFit="1"/>
    </xf>
  </cellXfs>
  <cellStyles count="47">
    <cellStyle name="Normal" xfId="1" xr:uid="{00000000-0005-0000-0000-000000000000}"/>
    <cellStyle name="パーセント 2" xfId="21" xr:uid="{8DC55583-681E-45C6-BF1E-5C2E83024A4F}"/>
    <cellStyle name="パーセント 3" xfId="2" xr:uid="{00000000-0005-0000-0000-000001000000}"/>
    <cellStyle name="パーセント 4" xfId="35" xr:uid="{2D20DFE7-6C79-4065-8B75-8A3BEB4905A2}"/>
    <cellStyle name="パーセント 5" xfId="38" xr:uid="{49A1B9D9-FDBC-483E-824D-952FA233D5F1}"/>
    <cellStyle name="パーセント 6" xfId="41" xr:uid="{298C8BCA-AFE5-4183-843D-CF7D2F59DE30}"/>
    <cellStyle name="桁区切り 2" xfId="3" xr:uid="{00000000-0005-0000-0000-000002000000}"/>
    <cellStyle name="桁区切り 2 2" xfId="18" xr:uid="{F0A965E3-0143-480E-9ED0-3A6A65C1E9BE}"/>
    <cellStyle name="桁区切り 2 2 2" xfId="42" xr:uid="{CAC836BA-61CC-47DF-A624-3BBC44C827AA}"/>
    <cellStyle name="桁区切り 2 3" xfId="27" xr:uid="{3E325A99-9DB4-4129-8EC7-BBA7FAD0B4E4}"/>
    <cellStyle name="桁区切り 2 3 2" xfId="4" xr:uid="{00000000-0005-0000-0000-000003000000}"/>
    <cellStyle name="桁区切り 3" xfId="5" xr:uid="{00000000-0005-0000-0000-000004000000}"/>
    <cellStyle name="桁区切り 3 4 3" xfId="6" xr:uid="{00000000-0005-0000-0000-000005000000}"/>
    <cellStyle name="桁区切り 4" xfId="19" xr:uid="{3F97FD5F-5BFC-4CCC-B2AE-EEDED806B8FA}"/>
    <cellStyle name="桁区切り 4 2" xfId="22" xr:uid="{213F04B4-4C24-48B6-A041-41BC04133326}"/>
    <cellStyle name="桁区切り 5" xfId="29" xr:uid="{2497558F-4EF8-41BF-97C9-9C70010FB328}"/>
    <cellStyle name="桁区切り 5 2" xfId="46" xr:uid="{65FF144B-8035-44FA-912C-7FF9DF1C6E7C}"/>
    <cellStyle name="桁区切り 6" xfId="32" xr:uid="{FAB69A8E-0B00-4E81-8D13-02AD322FF6C4}"/>
    <cellStyle name="桁区切り 7" xfId="34" xr:uid="{A1F180AA-9CBC-469C-9CC3-057F598C97F0}"/>
    <cellStyle name="桁区切り 8" xfId="37" xr:uid="{659468EC-16D3-492B-81AC-1CEE716D06CA}"/>
    <cellStyle name="桁区切り 9" xfId="40" xr:uid="{4C6918BB-B563-4998-89CD-9876310569B9}"/>
    <cellStyle name="説明文" xfId="15" xr:uid="{00000000-0005-0000-0000-00000F000000}"/>
    <cellStyle name="標準" xfId="0" builtinId="0"/>
    <cellStyle name="標準 10" xfId="7" xr:uid="{00000000-0005-0000-0000-000007000000}"/>
    <cellStyle name="標準 11" xfId="31" xr:uid="{706ED5C9-2EFA-416A-B615-C292067BD516}"/>
    <cellStyle name="標準 12" xfId="33" xr:uid="{77DDEBC7-A97C-485C-B43B-320431E4C340}"/>
    <cellStyle name="標準 13" xfId="36" xr:uid="{A470096A-1A28-4010-9730-D52370F5F6B6}"/>
    <cellStyle name="標準 14" xfId="39" xr:uid="{6EF92CC9-A45F-4364-A284-E807B627C06A}"/>
    <cellStyle name="標準 2" xfId="16" xr:uid="{18AE60FC-2C07-4796-BD66-5E70550A57CC}"/>
    <cellStyle name="標準 2 3" xfId="8" xr:uid="{00000000-0005-0000-0000-000008000000}"/>
    <cellStyle name="標準 2 3 2" xfId="9" xr:uid="{00000000-0005-0000-0000-000009000000}"/>
    <cellStyle name="標準 2 3 3" xfId="17" xr:uid="{B984B4F0-75AA-4E46-A35C-6B2D5E5B94F9}"/>
    <cellStyle name="標準 3" xfId="10" xr:uid="{00000000-0005-0000-0000-00000A000000}"/>
    <cellStyle name="標準 3 2" xfId="23" xr:uid="{861772A4-C1D1-4944-86F5-CB8FFEF43A0D}"/>
    <cellStyle name="標準 3 5" xfId="11" xr:uid="{00000000-0005-0000-0000-00000B000000}"/>
    <cellStyle name="標準 4" xfId="24" xr:uid="{7604A557-A313-4537-907B-EAE19C9CD6FC}"/>
    <cellStyle name="標準 5" xfId="12" xr:uid="{00000000-0005-0000-0000-00000C000000}"/>
    <cellStyle name="標準 5 2" xfId="13" xr:uid="{00000000-0005-0000-0000-00000D000000}"/>
    <cellStyle name="標準 6" xfId="14" xr:uid="{00000000-0005-0000-0000-00000E000000}"/>
    <cellStyle name="標準 7" xfId="20" xr:uid="{5630437B-2A04-44D8-BA3A-69B2C9F51A02}"/>
    <cellStyle name="標準 8" xfId="25" xr:uid="{3431AF8B-0369-4480-9B58-4BE9CE7A4661}"/>
    <cellStyle name="標準 8 2" xfId="28" xr:uid="{A94C5C22-9C94-43A2-82E4-5DBD854C0FE8}"/>
    <cellStyle name="標準 8 2 2" xfId="45" xr:uid="{72D11F3F-A625-439F-BE1E-BFB43D059F4E}"/>
    <cellStyle name="標準 8 3" xfId="43" xr:uid="{16805614-0B9C-4122-80FB-7174A2338E90}"/>
    <cellStyle name="標準 9" xfId="26" xr:uid="{FA2C5751-3E35-4B87-A84F-5AEEBBE794FB}"/>
    <cellStyle name="標準 9 2" xfId="30" xr:uid="{6963E7C3-6DE1-4BE1-A711-F4E84D5FF588}"/>
    <cellStyle name="標準 9 3" xfId="44" xr:uid="{05FC5055-FA3A-407E-85FB-EFC892111B24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CC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.73.134\Femto_Disk\80.&#12522;&#12522;&#12540;&#12473;&#36039;&#26448;&#32622;&#12365;&#22580;\&#22823;&#20117;&#12452;&#12531;&#12473;&#12488;&#12540;&#12523;(20090610)\99.&#12452;&#12531;&#12473;&#12488;&#12540;&#12523;&#36039;&#26448;\tools_&#22823;&#20117;\&#30011;&#38754;\&#12510;&#12463;&#12525;&#22522;&#22320;&#23616;&#22793;&#26356;&#23653;&#27508;&#30011;&#387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0026-fs04\&#29872;&#22659;&#37096;\murasawa_work\02_suidoukyoku\repo\ndb\src\pattern1\trunk\99_&#21442;&#32771;\&#12510;&#12473;&#12479;&#19968;&#25324;&#20837;&#20986;&#21147;&#30011;&#3875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.73.145\kddi_teian\KDDI_femto\&#38283;&#30330;&#20316;&#26989;\&#35069;&#36896;\work\&#30011;&#38754;0507\femto&#22522;&#22320;&#23616;&#35443;&#32048;&#24773;&#22577;&#30011;&#387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地局変更履歴一括出力条件指定画面"/>
      <sheetName val="変更履歴画面"/>
      <sheetName val="対象データ項目定義"/>
      <sheetName val="選択対象一覧"/>
      <sheetName val="環境"/>
      <sheetName val="マスタ一括出力条件"/>
      <sheetName val="プルダウンリスト"/>
      <sheetName val="リス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一括出力条件"/>
      <sheetName val="マスタ一括データ"/>
      <sheetName val="選択対象一覧"/>
      <sheetName val="対象データ項目定義"/>
      <sheetName val="環境"/>
    </sheetNames>
    <sheetDataSet>
      <sheetData sheetId="0">
        <row r="3">
          <cell r="C3" t="str">
            <v>指令台コード（警察）マスタ</v>
          </cell>
        </row>
      </sheetData>
      <sheetData sheetId="1"/>
      <sheetData sheetId="2">
        <row r="2">
          <cell r="B2" t="str">
            <v>指令台コード（警察）マスタ</v>
          </cell>
        </row>
        <row r="3">
          <cell r="B3" t="str">
            <v>指令台コード（消防）マスタ</v>
          </cell>
        </row>
        <row r="4">
          <cell r="B4" t="str">
            <v>指令台コード（海保）マスタ</v>
          </cell>
        </row>
        <row r="5">
          <cell r="B5" t="str">
            <v>BroadCastSMS地域コードマスタ</v>
          </cell>
        </row>
        <row r="6">
          <cell r="B6" t="str">
            <v>収容マスタ</v>
          </cell>
        </row>
        <row r="7">
          <cell r="B7" t="str">
            <v>ケーブルマスタ</v>
          </cell>
        </row>
        <row r="8">
          <cell r="B8" t="str">
            <v>デフォルトマスタ</v>
          </cell>
        </row>
        <row r="9">
          <cell r="B9" t="str">
            <v>交換機マスタ</v>
          </cell>
        </row>
        <row r="10">
          <cell r="B10" t="str">
            <v>位置参照情報マスタ</v>
          </cell>
        </row>
        <row r="11">
          <cell r="B11" t="str">
            <v>住所コードマスタ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mto基地局詳細情報検索画面"/>
      <sheetName val="femto基地局詳細情報編集画面"/>
      <sheetName val="対象データ項目定義"/>
      <sheetName val="対象BCSMS項目定義"/>
      <sheetName val="femto基地局詳細情報編集元画面"/>
      <sheetName val="詳細情報データ"/>
      <sheetName val="BC-SMS情報データ"/>
      <sheetName val="警察コード"/>
      <sheetName val="消防コード"/>
      <sheetName val="海保コード"/>
      <sheetName val="画面プルダウン表示用定義"/>
      <sheetName val="変更履歴画面"/>
      <sheetName val="コード"/>
      <sheetName val="ドロップダウンリスト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5E39-F541-4865-ACA8-C84C902D1AB9}">
  <sheetPr>
    <tabColor indexed="15"/>
    <pageSetUpPr fitToPage="1"/>
  </sheetPr>
  <dimension ref="A1:O45"/>
  <sheetViews>
    <sheetView tabSelected="1" view="pageBreakPreview" zoomScale="70" zoomScaleNormal="100" zoomScaleSheetLayoutView="70" workbookViewId="0">
      <selection activeCell="I2" sqref="I2"/>
    </sheetView>
  </sheetViews>
  <sheetFormatPr defaultColWidth="8.9140625" defaultRowHeight="14.4" x14ac:dyDescent="0.2"/>
  <cols>
    <col min="1" max="1" width="11.33203125" style="15" customWidth="1"/>
    <col min="2" max="2" width="13.33203125" style="15" customWidth="1"/>
    <col min="3" max="3" width="10.83203125" style="15" customWidth="1"/>
    <col min="4" max="4" width="15.08203125" style="15" customWidth="1"/>
    <col min="5" max="5" width="13.6640625" style="15" customWidth="1"/>
    <col min="6" max="6" width="13.4140625" style="15" customWidth="1"/>
    <col min="7" max="7" width="10.1640625" style="15" customWidth="1"/>
    <col min="8" max="8" width="13.4140625" style="15" customWidth="1"/>
    <col min="9" max="9" width="13.5" style="15" customWidth="1"/>
    <col min="10" max="10" width="10.83203125" style="15" customWidth="1"/>
    <col min="11" max="12" width="15" style="15" customWidth="1"/>
    <col min="13" max="13" width="13.4140625" style="15" bestFit="1" customWidth="1"/>
    <col min="14" max="16384" width="8.9140625" style="15"/>
  </cols>
  <sheetData>
    <row r="1" spans="1:13" ht="38.4" customHeight="1" x14ac:dyDescent="0.2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5" x14ac:dyDescent="0.2">
      <c r="A2" s="1"/>
      <c r="B2" s="2"/>
      <c r="C2" s="1"/>
      <c r="D2" s="1" t="s">
        <v>28</v>
      </c>
      <c r="E2" s="1"/>
      <c r="F2" s="1"/>
      <c r="G2" s="1"/>
      <c r="H2" s="1"/>
      <c r="I2" s="1" t="s">
        <v>28</v>
      </c>
      <c r="J2" s="1"/>
      <c r="K2" s="1"/>
      <c r="L2" s="1"/>
      <c r="M2" s="3"/>
    </row>
    <row r="3" spans="1:13" ht="21" customHeight="1" x14ac:dyDescent="0.2">
      <c r="A3" s="59" t="s">
        <v>0</v>
      </c>
      <c r="B3" s="61" t="s">
        <v>40</v>
      </c>
      <c r="C3" s="64" t="s">
        <v>41</v>
      </c>
      <c r="D3" s="60"/>
      <c r="E3" s="60"/>
      <c r="F3" s="60"/>
      <c r="G3" s="60"/>
      <c r="H3" s="60"/>
      <c r="I3" s="60"/>
      <c r="J3" s="65" t="s">
        <v>42</v>
      </c>
      <c r="K3" s="65"/>
      <c r="L3" s="65"/>
      <c r="M3" s="66"/>
    </row>
    <row r="4" spans="1:13" ht="21" customHeight="1" x14ac:dyDescent="0.2">
      <c r="A4" s="60"/>
      <c r="B4" s="62"/>
      <c r="C4" s="67" t="s">
        <v>29</v>
      </c>
      <c r="D4" s="69" t="s">
        <v>30</v>
      </c>
      <c r="E4" s="69" t="s">
        <v>31</v>
      </c>
      <c r="F4" s="71"/>
      <c r="G4" s="71"/>
      <c r="H4" s="72"/>
      <c r="I4" s="73" t="s">
        <v>32</v>
      </c>
      <c r="J4" s="75" t="s">
        <v>29</v>
      </c>
      <c r="K4" s="77" t="s">
        <v>30</v>
      </c>
      <c r="L4" s="79" t="s">
        <v>31</v>
      </c>
      <c r="M4" s="81" t="s">
        <v>32</v>
      </c>
    </row>
    <row r="5" spans="1:13" ht="21" customHeight="1" x14ac:dyDescent="0.2">
      <c r="A5" s="60"/>
      <c r="B5" s="63"/>
      <c r="C5" s="68"/>
      <c r="D5" s="70"/>
      <c r="E5" s="21" t="s">
        <v>33</v>
      </c>
      <c r="F5" s="4" t="s">
        <v>34</v>
      </c>
      <c r="G5" s="4" t="s">
        <v>35</v>
      </c>
      <c r="H5" s="4" t="s">
        <v>36</v>
      </c>
      <c r="I5" s="74"/>
      <c r="J5" s="76"/>
      <c r="K5" s="78"/>
      <c r="L5" s="80"/>
      <c r="M5" s="82"/>
    </row>
    <row r="6" spans="1:13" s="17" customFormat="1" ht="21" customHeight="1" x14ac:dyDescent="0.2">
      <c r="A6" s="5" t="s">
        <v>6</v>
      </c>
      <c r="B6" s="32">
        <v>399876</v>
      </c>
      <c r="C6" s="16">
        <f t="shared" ref="C6:C31" si="0">D6+E6+I6</f>
        <v>375670</v>
      </c>
      <c r="D6" s="33">
        <v>342042</v>
      </c>
      <c r="E6" s="24">
        <f>SUM(F6:H6)</f>
        <v>10951</v>
      </c>
      <c r="F6" s="34">
        <v>10951</v>
      </c>
      <c r="G6" s="35">
        <v>0</v>
      </c>
      <c r="H6" s="34">
        <v>0</v>
      </c>
      <c r="I6" s="23">
        <v>22677</v>
      </c>
      <c r="J6" s="36">
        <f>ROUND(C6/B6,3)</f>
        <v>0.93899999999999995</v>
      </c>
      <c r="K6" s="37">
        <f>ROUND(D6/$B6,3)</f>
        <v>0.85499999999999998</v>
      </c>
      <c r="L6" s="38">
        <f>ROUND(E6/$B6,3)</f>
        <v>2.7E-2</v>
      </c>
      <c r="M6" s="39">
        <f>ROUND(I6/$B6,3)</f>
        <v>5.7000000000000002E-2</v>
      </c>
    </row>
    <row r="7" spans="1:13" s="17" customFormat="1" ht="21" customHeight="1" x14ac:dyDescent="0.2">
      <c r="A7" s="6" t="s">
        <v>18</v>
      </c>
      <c r="B7" s="32">
        <v>161436</v>
      </c>
      <c r="C7" s="25">
        <f t="shared" si="0"/>
        <v>130241</v>
      </c>
      <c r="D7" s="33">
        <v>59369</v>
      </c>
      <c r="E7" s="24">
        <f>SUM(F7:H7)</f>
        <v>8918</v>
      </c>
      <c r="F7" s="34">
        <v>8918</v>
      </c>
      <c r="G7" s="35">
        <v>0</v>
      </c>
      <c r="H7" s="34">
        <v>0</v>
      </c>
      <c r="I7" s="26">
        <v>61954</v>
      </c>
      <c r="J7" s="36">
        <f t="shared" ref="J7:J32" si="1">ROUND(C7/B7,3)</f>
        <v>0.80700000000000005</v>
      </c>
      <c r="K7" s="37">
        <f t="shared" ref="K7:L32" si="2">ROUND(D7/$B7,3)</f>
        <v>0.36799999999999999</v>
      </c>
      <c r="L7" s="38">
        <f t="shared" si="2"/>
        <v>5.5E-2</v>
      </c>
      <c r="M7" s="39">
        <f t="shared" ref="M7:M31" si="3">ROUND(I7/$B7,3)</f>
        <v>0.38400000000000001</v>
      </c>
    </row>
    <row r="8" spans="1:13" s="17" customFormat="1" ht="21" customHeight="1" x14ac:dyDescent="0.2">
      <c r="A8" s="6" t="s">
        <v>15</v>
      </c>
      <c r="B8" s="40">
        <v>118369</v>
      </c>
      <c r="C8" s="25">
        <f t="shared" si="0"/>
        <v>107911</v>
      </c>
      <c r="D8" s="33">
        <v>88484</v>
      </c>
      <c r="E8" s="24">
        <f>SUM(F8:H8)</f>
        <v>4405</v>
      </c>
      <c r="F8" s="34">
        <v>3277</v>
      </c>
      <c r="G8" s="35">
        <v>0</v>
      </c>
      <c r="H8" s="34">
        <v>1128</v>
      </c>
      <c r="I8" s="41">
        <v>15022</v>
      </c>
      <c r="J8" s="36">
        <f>ROUND(C8/B8,3)</f>
        <v>0.91200000000000003</v>
      </c>
      <c r="K8" s="37">
        <f t="shared" si="2"/>
        <v>0.748</v>
      </c>
      <c r="L8" s="38">
        <f t="shared" si="2"/>
        <v>3.6999999999999998E-2</v>
      </c>
      <c r="M8" s="39">
        <f t="shared" si="3"/>
        <v>0.127</v>
      </c>
    </row>
    <row r="9" spans="1:13" s="17" customFormat="1" ht="21" customHeight="1" x14ac:dyDescent="0.2">
      <c r="A9" s="6" t="s">
        <v>19</v>
      </c>
      <c r="B9" s="32">
        <v>50480</v>
      </c>
      <c r="C9" s="25">
        <f t="shared" si="0"/>
        <v>30417</v>
      </c>
      <c r="D9" s="33">
        <v>16798</v>
      </c>
      <c r="E9" s="24">
        <f t="shared" ref="E9:E30" si="4">SUM(F9:H9)</f>
        <v>583</v>
      </c>
      <c r="F9" s="34">
        <v>356</v>
      </c>
      <c r="G9" s="35">
        <v>0</v>
      </c>
      <c r="H9" s="34">
        <v>227</v>
      </c>
      <c r="I9" s="23">
        <v>13036</v>
      </c>
      <c r="J9" s="36">
        <f>ROUND(C9/B9,3)</f>
        <v>0.60299999999999998</v>
      </c>
      <c r="K9" s="37">
        <f t="shared" si="2"/>
        <v>0.33300000000000002</v>
      </c>
      <c r="L9" s="38">
        <f>ROUND(E9/$B9,3)</f>
        <v>1.2E-2</v>
      </c>
      <c r="M9" s="39">
        <f t="shared" si="3"/>
        <v>0.25800000000000001</v>
      </c>
    </row>
    <row r="10" spans="1:13" s="17" customFormat="1" ht="21" customHeight="1" x14ac:dyDescent="0.2">
      <c r="A10" s="6" t="s">
        <v>20</v>
      </c>
      <c r="B10" s="32">
        <v>43614</v>
      </c>
      <c r="C10" s="25">
        <f t="shared" si="0"/>
        <v>31843</v>
      </c>
      <c r="D10" s="33">
        <v>8578</v>
      </c>
      <c r="E10" s="24">
        <f t="shared" si="4"/>
        <v>4042</v>
      </c>
      <c r="F10" s="34">
        <v>4042</v>
      </c>
      <c r="G10" s="35">
        <v>0</v>
      </c>
      <c r="H10" s="34">
        <v>0</v>
      </c>
      <c r="I10" s="41">
        <v>19223</v>
      </c>
      <c r="J10" s="36">
        <f t="shared" si="1"/>
        <v>0.73</v>
      </c>
      <c r="K10" s="37">
        <f t="shared" si="2"/>
        <v>0.19700000000000001</v>
      </c>
      <c r="L10" s="38">
        <f t="shared" si="2"/>
        <v>9.2999999999999999E-2</v>
      </c>
      <c r="M10" s="39">
        <f t="shared" si="3"/>
        <v>0.441</v>
      </c>
    </row>
    <row r="11" spans="1:13" s="17" customFormat="1" ht="21" customHeight="1" x14ac:dyDescent="0.2">
      <c r="A11" s="6" t="s">
        <v>11</v>
      </c>
      <c r="B11" s="40">
        <v>59598</v>
      </c>
      <c r="C11" s="25">
        <f t="shared" si="0"/>
        <v>48919</v>
      </c>
      <c r="D11" s="33">
        <v>32499</v>
      </c>
      <c r="E11" s="24">
        <f t="shared" si="4"/>
        <v>2166</v>
      </c>
      <c r="F11" s="34">
        <v>2166</v>
      </c>
      <c r="G11" s="35">
        <v>0</v>
      </c>
      <c r="H11" s="34">
        <v>0</v>
      </c>
      <c r="I11" s="41">
        <v>14254</v>
      </c>
      <c r="J11" s="36">
        <f t="shared" si="1"/>
        <v>0.82099999999999995</v>
      </c>
      <c r="K11" s="37">
        <f t="shared" si="2"/>
        <v>0.54500000000000004</v>
      </c>
      <c r="L11" s="38">
        <f t="shared" si="2"/>
        <v>3.5999999999999997E-2</v>
      </c>
      <c r="M11" s="39">
        <f t="shared" si="3"/>
        <v>0.23899999999999999</v>
      </c>
    </row>
    <row r="12" spans="1:13" s="17" customFormat="1" ht="21" customHeight="1" x14ac:dyDescent="0.2">
      <c r="A12" s="6" t="s">
        <v>3</v>
      </c>
      <c r="B12" s="32">
        <v>17220</v>
      </c>
      <c r="C12" s="25">
        <f t="shared" si="0"/>
        <v>10933</v>
      </c>
      <c r="D12" s="33">
        <v>2683</v>
      </c>
      <c r="E12" s="24">
        <f>SUM(F12:H12)</f>
        <v>464</v>
      </c>
      <c r="F12" s="34">
        <v>444</v>
      </c>
      <c r="G12" s="35">
        <v>0</v>
      </c>
      <c r="H12" s="34">
        <v>20</v>
      </c>
      <c r="I12" s="26">
        <v>7786</v>
      </c>
      <c r="J12" s="36">
        <f t="shared" si="1"/>
        <v>0.63500000000000001</v>
      </c>
      <c r="K12" s="37">
        <f t="shared" si="2"/>
        <v>0.156</v>
      </c>
      <c r="L12" s="38">
        <f t="shared" si="2"/>
        <v>2.7E-2</v>
      </c>
      <c r="M12" s="39">
        <f t="shared" si="3"/>
        <v>0.45200000000000001</v>
      </c>
    </row>
    <row r="13" spans="1:13" s="17" customFormat="1" ht="21" customHeight="1" x14ac:dyDescent="0.2">
      <c r="A13" s="6" t="s">
        <v>21</v>
      </c>
      <c r="B13" s="40">
        <v>28996</v>
      </c>
      <c r="C13" s="25">
        <f t="shared" si="0"/>
        <v>23238</v>
      </c>
      <c r="D13" s="33">
        <v>13823</v>
      </c>
      <c r="E13" s="24">
        <f t="shared" si="4"/>
        <v>1686</v>
      </c>
      <c r="F13" s="34">
        <v>1686</v>
      </c>
      <c r="G13" s="35">
        <v>0</v>
      </c>
      <c r="H13" s="34">
        <v>0</v>
      </c>
      <c r="I13" s="26">
        <v>7729</v>
      </c>
      <c r="J13" s="36">
        <f t="shared" si="1"/>
        <v>0.80100000000000005</v>
      </c>
      <c r="K13" s="37">
        <f t="shared" si="2"/>
        <v>0.47699999999999998</v>
      </c>
      <c r="L13" s="38">
        <f t="shared" si="2"/>
        <v>5.8000000000000003E-2</v>
      </c>
      <c r="M13" s="39">
        <f t="shared" si="3"/>
        <v>0.26700000000000002</v>
      </c>
    </row>
    <row r="14" spans="1:13" s="17" customFormat="1" ht="21" customHeight="1" x14ac:dyDescent="0.2">
      <c r="A14" s="6" t="s">
        <v>2</v>
      </c>
      <c r="B14" s="42">
        <v>18076</v>
      </c>
      <c r="C14" s="25">
        <f t="shared" si="0"/>
        <v>12495</v>
      </c>
      <c r="D14" s="33">
        <v>0</v>
      </c>
      <c r="E14" s="24">
        <f t="shared" si="4"/>
        <v>0</v>
      </c>
      <c r="F14" s="34">
        <v>0</v>
      </c>
      <c r="G14" s="35">
        <v>0</v>
      </c>
      <c r="H14" s="34">
        <v>0</v>
      </c>
      <c r="I14" s="43">
        <v>12495</v>
      </c>
      <c r="J14" s="44">
        <f t="shared" si="1"/>
        <v>0.69099999999999995</v>
      </c>
      <c r="K14" s="37"/>
      <c r="L14" s="38"/>
      <c r="M14" s="39">
        <f t="shared" si="3"/>
        <v>0.69099999999999995</v>
      </c>
    </row>
    <row r="15" spans="1:13" s="17" customFormat="1" ht="21" customHeight="1" x14ac:dyDescent="0.2">
      <c r="A15" s="6" t="s">
        <v>22</v>
      </c>
      <c r="B15" s="32">
        <v>26046</v>
      </c>
      <c r="C15" s="25">
        <f t="shared" si="0"/>
        <v>19400</v>
      </c>
      <c r="D15" s="33">
        <v>7336</v>
      </c>
      <c r="E15" s="24">
        <f t="shared" si="4"/>
        <v>1430</v>
      </c>
      <c r="F15" s="34">
        <v>1430</v>
      </c>
      <c r="G15" s="35">
        <v>0</v>
      </c>
      <c r="H15" s="34">
        <v>0</v>
      </c>
      <c r="I15" s="23">
        <v>10634</v>
      </c>
      <c r="J15" s="36">
        <f t="shared" si="1"/>
        <v>0.745</v>
      </c>
      <c r="K15" s="37">
        <f t="shared" si="2"/>
        <v>0.28199999999999997</v>
      </c>
      <c r="L15" s="38">
        <f t="shared" si="2"/>
        <v>5.5E-2</v>
      </c>
      <c r="M15" s="39">
        <f t="shared" si="3"/>
        <v>0.40799999999999997</v>
      </c>
    </row>
    <row r="16" spans="1:13" s="17" customFormat="1" ht="21" customHeight="1" x14ac:dyDescent="0.2">
      <c r="A16" s="6" t="s">
        <v>1</v>
      </c>
      <c r="B16" s="32">
        <v>8920</v>
      </c>
      <c r="C16" s="25">
        <f t="shared" si="0"/>
        <v>5419</v>
      </c>
      <c r="D16" s="33">
        <v>0</v>
      </c>
      <c r="E16" s="24">
        <f t="shared" si="4"/>
        <v>426</v>
      </c>
      <c r="F16" s="34">
        <v>426</v>
      </c>
      <c r="G16" s="35">
        <v>0</v>
      </c>
      <c r="H16" s="34">
        <v>0</v>
      </c>
      <c r="I16" s="26">
        <v>4993</v>
      </c>
      <c r="J16" s="36">
        <f t="shared" si="1"/>
        <v>0.60799999999999998</v>
      </c>
      <c r="K16" s="37"/>
      <c r="L16" s="38">
        <f t="shared" si="2"/>
        <v>4.8000000000000001E-2</v>
      </c>
      <c r="M16" s="39">
        <f t="shared" si="3"/>
        <v>0.56000000000000005</v>
      </c>
    </row>
    <row r="17" spans="1:15" s="17" customFormat="1" ht="21" customHeight="1" x14ac:dyDescent="0.2">
      <c r="A17" s="6" t="s">
        <v>14</v>
      </c>
      <c r="B17" s="32">
        <v>18819</v>
      </c>
      <c r="C17" s="25">
        <f t="shared" si="0"/>
        <v>11384</v>
      </c>
      <c r="D17" s="33">
        <v>6097</v>
      </c>
      <c r="E17" s="24">
        <f t="shared" si="4"/>
        <v>0</v>
      </c>
      <c r="F17" s="34">
        <v>0</v>
      </c>
      <c r="G17" s="35">
        <v>0</v>
      </c>
      <c r="H17" s="34">
        <v>0</v>
      </c>
      <c r="I17" s="41">
        <v>5287</v>
      </c>
      <c r="J17" s="36">
        <f t="shared" si="1"/>
        <v>0.60499999999999998</v>
      </c>
      <c r="K17" s="37">
        <f t="shared" si="2"/>
        <v>0.32400000000000001</v>
      </c>
      <c r="L17" s="38"/>
      <c r="M17" s="39">
        <f t="shared" si="3"/>
        <v>0.28100000000000003</v>
      </c>
    </row>
    <row r="18" spans="1:15" s="17" customFormat="1" ht="21" customHeight="1" x14ac:dyDescent="0.2">
      <c r="A18" s="6" t="s">
        <v>13</v>
      </c>
      <c r="B18" s="32">
        <v>7087</v>
      </c>
      <c r="C18" s="25">
        <f t="shared" si="0"/>
        <v>5554</v>
      </c>
      <c r="D18" s="33">
        <v>2915</v>
      </c>
      <c r="E18" s="24">
        <f t="shared" si="4"/>
        <v>116</v>
      </c>
      <c r="F18" s="34">
        <v>116</v>
      </c>
      <c r="G18" s="35">
        <v>0</v>
      </c>
      <c r="H18" s="34">
        <v>0</v>
      </c>
      <c r="I18" s="23">
        <v>2523</v>
      </c>
      <c r="J18" s="36">
        <f t="shared" si="1"/>
        <v>0.78400000000000003</v>
      </c>
      <c r="K18" s="37">
        <f t="shared" si="2"/>
        <v>0.41099999999999998</v>
      </c>
      <c r="L18" s="38">
        <f t="shared" si="2"/>
        <v>1.6E-2</v>
      </c>
      <c r="M18" s="39">
        <f t="shared" si="3"/>
        <v>0.35599999999999998</v>
      </c>
    </row>
    <row r="19" spans="1:15" s="17" customFormat="1" ht="21" customHeight="1" x14ac:dyDescent="0.2">
      <c r="A19" s="6" t="s">
        <v>7</v>
      </c>
      <c r="B19" s="40">
        <v>19825</v>
      </c>
      <c r="C19" s="25">
        <f t="shared" si="0"/>
        <v>12071</v>
      </c>
      <c r="D19" s="33">
        <v>6293</v>
      </c>
      <c r="E19" s="24">
        <f t="shared" si="4"/>
        <v>0</v>
      </c>
      <c r="F19" s="34">
        <v>0</v>
      </c>
      <c r="G19" s="35">
        <v>0</v>
      </c>
      <c r="H19" s="34">
        <v>0</v>
      </c>
      <c r="I19" s="26">
        <v>5778</v>
      </c>
      <c r="J19" s="36">
        <f t="shared" si="1"/>
        <v>0.60899999999999999</v>
      </c>
      <c r="K19" s="37">
        <f t="shared" si="2"/>
        <v>0.317</v>
      </c>
      <c r="L19" s="38"/>
      <c r="M19" s="39">
        <f t="shared" si="3"/>
        <v>0.29099999999999998</v>
      </c>
    </row>
    <row r="20" spans="1:15" s="17" customFormat="1" ht="21" customHeight="1" x14ac:dyDescent="0.2">
      <c r="A20" s="6" t="s">
        <v>12</v>
      </c>
      <c r="B20" s="32">
        <v>17002</v>
      </c>
      <c r="C20" s="25">
        <f t="shared" si="0"/>
        <v>11878</v>
      </c>
      <c r="D20" s="33">
        <v>0</v>
      </c>
      <c r="E20" s="24">
        <f t="shared" si="4"/>
        <v>0</v>
      </c>
      <c r="F20" s="34">
        <v>0</v>
      </c>
      <c r="G20" s="35">
        <v>0</v>
      </c>
      <c r="H20" s="34">
        <v>0</v>
      </c>
      <c r="I20" s="26">
        <v>11878</v>
      </c>
      <c r="J20" s="36">
        <f t="shared" si="1"/>
        <v>0.69899999999999995</v>
      </c>
      <c r="K20" s="37"/>
      <c r="L20" s="38"/>
      <c r="M20" s="39">
        <f t="shared" si="3"/>
        <v>0.69899999999999995</v>
      </c>
    </row>
    <row r="21" spans="1:15" s="17" customFormat="1" ht="21" customHeight="1" x14ac:dyDescent="0.2">
      <c r="A21" s="6" t="s">
        <v>16</v>
      </c>
      <c r="B21" s="40">
        <v>1059</v>
      </c>
      <c r="C21" s="25">
        <f t="shared" si="0"/>
        <v>917</v>
      </c>
      <c r="D21" s="33">
        <v>409</v>
      </c>
      <c r="E21" s="24">
        <f t="shared" si="4"/>
        <v>77</v>
      </c>
      <c r="F21" s="34">
        <v>0</v>
      </c>
      <c r="G21" s="34">
        <v>77</v>
      </c>
      <c r="H21" s="34">
        <v>0</v>
      </c>
      <c r="I21" s="41">
        <v>431</v>
      </c>
      <c r="J21" s="36">
        <f t="shared" si="1"/>
        <v>0.86599999999999999</v>
      </c>
      <c r="K21" s="37">
        <f t="shared" si="2"/>
        <v>0.38600000000000001</v>
      </c>
      <c r="L21" s="38">
        <f t="shared" si="2"/>
        <v>7.2999999999999995E-2</v>
      </c>
      <c r="M21" s="39">
        <f t="shared" si="3"/>
        <v>0.40699999999999997</v>
      </c>
      <c r="O21" s="18"/>
    </row>
    <row r="22" spans="1:15" s="17" customFormat="1" ht="21" customHeight="1" x14ac:dyDescent="0.2">
      <c r="A22" s="6" t="s">
        <v>9</v>
      </c>
      <c r="B22" s="32">
        <v>4964</v>
      </c>
      <c r="C22" s="25">
        <f t="shared" si="0"/>
        <v>4313</v>
      </c>
      <c r="D22" s="33">
        <v>3442</v>
      </c>
      <c r="E22" s="24">
        <f t="shared" si="4"/>
        <v>0</v>
      </c>
      <c r="F22" s="34">
        <v>0</v>
      </c>
      <c r="G22" s="35">
        <v>0</v>
      </c>
      <c r="H22" s="34">
        <v>0</v>
      </c>
      <c r="I22" s="23">
        <v>871</v>
      </c>
      <c r="J22" s="36">
        <f t="shared" si="1"/>
        <v>0.86899999999999999</v>
      </c>
      <c r="K22" s="37">
        <f t="shared" si="2"/>
        <v>0.69299999999999995</v>
      </c>
      <c r="L22" s="38"/>
      <c r="M22" s="39">
        <f t="shared" si="3"/>
        <v>0.17499999999999999</v>
      </c>
    </row>
    <row r="23" spans="1:15" s="17" customFormat="1" ht="21" customHeight="1" x14ac:dyDescent="0.2">
      <c r="A23" s="6" t="s">
        <v>10</v>
      </c>
      <c r="B23" s="40">
        <v>15142</v>
      </c>
      <c r="C23" s="25">
        <f t="shared" si="0"/>
        <v>8856</v>
      </c>
      <c r="D23" s="33">
        <v>2586</v>
      </c>
      <c r="E23" s="24">
        <f t="shared" si="4"/>
        <v>684</v>
      </c>
      <c r="F23" s="34">
        <v>0</v>
      </c>
      <c r="G23" s="35">
        <v>0</v>
      </c>
      <c r="H23" s="34">
        <v>684</v>
      </c>
      <c r="I23" s="26">
        <v>5586</v>
      </c>
      <c r="J23" s="36">
        <f t="shared" si="1"/>
        <v>0.58499999999999996</v>
      </c>
      <c r="K23" s="37">
        <f t="shared" si="2"/>
        <v>0.17100000000000001</v>
      </c>
      <c r="L23" s="38">
        <f>ROUND(E23/$B23,3)</f>
        <v>4.4999999999999998E-2</v>
      </c>
      <c r="M23" s="39">
        <f t="shared" si="3"/>
        <v>0.36899999999999999</v>
      </c>
    </row>
    <row r="24" spans="1:15" s="17" customFormat="1" ht="21" customHeight="1" x14ac:dyDescent="0.2">
      <c r="A24" s="6" t="s">
        <v>23</v>
      </c>
      <c r="B24" s="42">
        <v>10256</v>
      </c>
      <c r="C24" s="25">
        <f t="shared" si="0"/>
        <v>5869</v>
      </c>
      <c r="D24" s="33">
        <v>0</v>
      </c>
      <c r="E24" s="24">
        <f t="shared" si="4"/>
        <v>0</v>
      </c>
      <c r="F24" s="34">
        <v>0</v>
      </c>
      <c r="G24" s="35">
        <v>0</v>
      </c>
      <c r="H24" s="34">
        <v>0</v>
      </c>
      <c r="I24" s="41">
        <v>5869</v>
      </c>
      <c r="J24" s="36">
        <f t="shared" si="1"/>
        <v>0.57199999999999995</v>
      </c>
      <c r="K24" s="37"/>
      <c r="L24" s="38"/>
      <c r="M24" s="39">
        <f t="shared" si="3"/>
        <v>0.57199999999999995</v>
      </c>
    </row>
    <row r="25" spans="1:15" s="17" customFormat="1" ht="21" customHeight="1" x14ac:dyDescent="0.2">
      <c r="A25" s="6" t="s">
        <v>17</v>
      </c>
      <c r="B25" s="42">
        <v>17472</v>
      </c>
      <c r="C25" s="25">
        <f t="shared" si="0"/>
        <v>14240</v>
      </c>
      <c r="D25" s="33">
        <v>0</v>
      </c>
      <c r="E25" s="24">
        <f t="shared" si="4"/>
        <v>847</v>
      </c>
      <c r="F25" s="34">
        <v>0</v>
      </c>
      <c r="G25" s="35">
        <v>0</v>
      </c>
      <c r="H25" s="34">
        <v>847</v>
      </c>
      <c r="I25" s="41">
        <v>13393</v>
      </c>
      <c r="J25" s="36">
        <f t="shared" si="1"/>
        <v>0.81499999999999995</v>
      </c>
      <c r="K25" s="37"/>
      <c r="L25" s="38">
        <f t="shared" si="2"/>
        <v>4.8000000000000001E-2</v>
      </c>
      <c r="M25" s="39">
        <f t="shared" si="3"/>
        <v>0.76700000000000002</v>
      </c>
    </row>
    <row r="26" spans="1:15" s="17" customFormat="1" ht="21" customHeight="1" x14ac:dyDescent="0.2">
      <c r="A26" s="6" t="s">
        <v>24</v>
      </c>
      <c r="B26" s="42">
        <v>1496</v>
      </c>
      <c r="C26" s="25">
        <f t="shared" si="0"/>
        <v>1447</v>
      </c>
      <c r="D26" s="33">
        <v>201</v>
      </c>
      <c r="E26" s="24">
        <f t="shared" si="4"/>
        <v>35</v>
      </c>
      <c r="F26" s="45">
        <v>0</v>
      </c>
      <c r="G26" s="35">
        <v>35</v>
      </c>
      <c r="H26" s="34">
        <v>0</v>
      </c>
      <c r="I26" s="41">
        <v>1211</v>
      </c>
      <c r="J26" s="36">
        <f t="shared" si="1"/>
        <v>0.96699999999999997</v>
      </c>
      <c r="K26" s="37">
        <f t="shared" si="2"/>
        <v>0.13400000000000001</v>
      </c>
      <c r="L26" s="38">
        <f t="shared" si="2"/>
        <v>2.3E-2</v>
      </c>
      <c r="M26" s="39">
        <f t="shared" si="3"/>
        <v>0.80900000000000005</v>
      </c>
    </row>
    <row r="27" spans="1:15" s="17" customFormat="1" ht="21" customHeight="1" x14ac:dyDescent="0.2">
      <c r="A27" s="6" t="s">
        <v>8</v>
      </c>
      <c r="B27" s="32">
        <v>2581</v>
      </c>
      <c r="C27" s="25">
        <f t="shared" si="0"/>
        <v>2314</v>
      </c>
      <c r="D27" s="33">
        <v>0</v>
      </c>
      <c r="E27" s="24">
        <f t="shared" si="4"/>
        <v>39</v>
      </c>
      <c r="F27" s="34">
        <v>0</v>
      </c>
      <c r="G27" s="34">
        <v>39</v>
      </c>
      <c r="H27" s="34">
        <v>0</v>
      </c>
      <c r="I27" s="23">
        <v>2275</v>
      </c>
      <c r="J27" s="36">
        <f t="shared" si="1"/>
        <v>0.89700000000000002</v>
      </c>
      <c r="K27" s="37"/>
      <c r="L27" s="38">
        <f t="shared" si="2"/>
        <v>1.4999999999999999E-2</v>
      </c>
      <c r="M27" s="39">
        <f t="shared" si="3"/>
        <v>0.88100000000000001</v>
      </c>
      <c r="O27" s="19"/>
    </row>
    <row r="28" spans="1:15" s="17" customFormat="1" ht="21" customHeight="1" x14ac:dyDescent="0.2">
      <c r="A28" s="6" t="s">
        <v>4</v>
      </c>
      <c r="B28" s="40">
        <v>4922</v>
      </c>
      <c r="C28" s="25">
        <f t="shared" si="0"/>
        <v>4674</v>
      </c>
      <c r="D28" s="33">
        <v>0</v>
      </c>
      <c r="E28" s="24">
        <f t="shared" si="4"/>
        <v>2043</v>
      </c>
      <c r="F28" s="34">
        <v>2043</v>
      </c>
      <c r="G28" s="35">
        <v>0</v>
      </c>
      <c r="H28" s="34">
        <v>0</v>
      </c>
      <c r="I28" s="26">
        <v>2631</v>
      </c>
      <c r="J28" s="36">
        <f t="shared" si="1"/>
        <v>0.95</v>
      </c>
      <c r="K28" s="37"/>
      <c r="L28" s="38">
        <f t="shared" si="2"/>
        <v>0.41499999999999998</v>
      </c>
      <c r="M28" s="39">
        <f t="shared" si="3"/>
        <v>0.53500000000000003</v>
      </c>
    </row>
    <row r="29" spans="1:15" s="17" customFormat="1" ht="21" customHeight="1" x14ac:dyDescent="0.2">
      <c r="A29" s="6" t="s">
        <v>25</v>
      </c>
      <c r="B29" s="32">
        <v>11466</v>
      </c>
      <c r="C29" s="25">
        <f t="shared" si="0"/>
        <v>10139</v>
      </c>
      <c r="D29" s="33">
        <v>3367</v>
      </c>
      <c r="E29" s="24">
        <f t="shared" si="4"/>
        <v>0</v>
      </c>
      <c r="F29" s="34">
        <v>0</v>
      </c>
      <c r="G29" s="35">
        <v>0</v>
      </c>
      <c r="H29" s="34">
        <v>0</v>
      </c>
      <c r="I29" s="26">
        <v>6772</v>
      </c>
      <c r="J29" s="36">
        <f t="shared" si="1"/>
        <v>0.88400000000000001</v>
      </c>
      <c r="K29" s="37">
        <f t="shared" si="2"/>
        <v>0.29399999999999998</v>
      </c>
      <c r="L29" s="38"/>
      <c r="M29" s="39">
        <f t="shared" si="3"/>
        <v>0.59099999999999997</v>
      </c>
    </row>
    <row r="30" spans="1:15" s="17" customFormat="1" ht="21" customHeight="1" x14ac:dyDescent="0.2">
      <c r="A30" s="6" t="s">
        <v>26</v>
      </c>
      <c r="B30" s="32">
        <v>3643</v>
      </c>
      <c r="C30" s="25">
        <f t="shared" si="0"/>
        <v>2579</v>
      </c>
      <c r="D30" s="33">
        <v>0</v>
      </c>
      <c r="E30" s="24">
        <f t="shared" si="4"/>
        <v>226</v>
      </c>
      <c r="F30" s="34">
        <v>226</v>
      </c>
      <c r="G30" s="35">
        <v>0</v>
      </c>
      <c r="H30" s="34">
        <v>0</v>
      </c>
      <c r="I30" s="41">
        <v>2353</v>
      </c>
      <c r="J30" s="36">
        <f t="shared" si="1"/>
        <v>0.70799999999999996</v>
      </c>
      <c r="K30" s="37"/>
      <c r="L30" s="38">
        <f t="shared" si="2"/>
        <v>6.2E-2</v>
      </c>
      <c r="M30" s="39">
        <f t="shared" si="3"/>
        <v>0.64600000000000002</v>
      </c>
    </row>
    <row r="31" spans="1:15" s="17" customFormat="1" ht="21" customHeight="1" thickBot="1" x14ac:dyDescent="0.25">
      <c r="A31" s="6" t="s">
        <v>5</v>
      </c>
      <c r="B31" s="46">
        <v>3498</v>
      </c>
      <c r="C31" s="25">
        <f t="shared" si="0"/>
        <v>2502</v>
      </c>
      <c r="D31" s="33">
        <v>0</v>
      </c>
      <c r="E31" s="24">
        <f>SUM(F31:H31)</f>
        <v>0</v>
      </c>
      <c r="F31" s="34">
        <v>0</v>
      </c>
      <c r="G31" s="35">
        <v>0</v>
      </c>
      <c r="H31" s="34">
        <v>0</v>
      </c>
      <c r="I31" s="22">
        <v>2502</v>
      </c>
      <c r="J31" s="47">
        <f t="shared" si="1"/>
        <v>0.71499999999999997</v>
      </c>
      <c r="K31" s="37"/>
      <c r="L31" s="38"/>
      <c r="M31" s="39">
        <f t="shared" si="3"/>
        <v>0.71499999999999997</v>
      </c>
    </row>
    <row r="32" spans="1:15" s="17" customFormat="1" ht="21" customHeight="1" thickTop="1" x14ac:dyDescent="0.2">
      <c r="A32" s="7" t="s">
        <v>27</v>
      </c>
      <c r="B32" s="48">
        <v>1071863</v>
      </c>
      <c r="C32" s="29">
        <f t="shared" ref="C32:E32" si="5">SUM(C6:C31)</f>
        <v>895223</v>
      </c>
      <c r="D32" s="27">
        <v>596922</v>
      </c>
      <c r="E32" s="27">
        <f t="shared" si="5"/>
        <v>39138</v>
      </c>
      <c r="F32" s="28">
        <v>36081</v>
      </c>
      <c r="G32" s="28">
        <v>151</v>
      </c>
      <c r="H32" s="28">
        <v>2906</v>
      </c>
      <c r="I32" s="29">
        <v>259163</v>
      </c>
      <c r="J32" s="49">
        <f t="shared" si="1"/>
        <v>0.83499999999999996</v>
      </c>
      <c r="K32" s="50">
        <f t="shared" si="2"/>
        <v>0.55700000000000005</v>
      </c>
      <c r="L32" s="51">
        <f>ROUND(E32/$B32,3)</f>
        <v>3.6999999999999998E-2</v>
      </c>
      <c r="M32" s="52">
        <f>ROUND(I32/$B32,3)</f>
        <v>0.24199999999999999</v>
      </c>
    </row>
    <row r="33" spans="1:13" s="17" customFormat="1" ht="19.2" customHeight="1" x14ac:dyDescent="0.2">
      <c r="A33" s="8"/>
      <c r="B33" s="9"/>
      <c r="C33" s="9"/>
      <c r="D33" s="9"/>
      <c r="E33" s="9"/>
      <c r="F33" s="9"/>
      <c r="G33" s="9"/>
      <c r="H33" s="9"/>
      <c r="I33" s="9"/>
      <c r="J33" s="10"/>
      <c r="K33" s="10"/>
      <c r="L33" s="10"/>
      <c r="M33" s="10"/>
    </row>
    <row r="34" spans="1:13" ht="20.100000000000001" customHeight="1" x14ac:dyDescent="0.2">
      <c r="A34" s="11"/>
      <c r="B34" s="11"/>
      <c r="C34" s="1"/>
      <c r="D34" s="1"/>
      <c r="E34" s="1"/>
      <c r="F34" s="12"/>
      <c r="G34" s="1"/>
      <c r="H34" s="1"/>
      <c r="I34" s="53" t="s">
        <v>45</v>
      </c>
      <c r="J34" s="30">
        <v>0.84399999999999997</v>
      </c>
      <c r="K34" s="31">
        <v>0.56699999999999995</v>
      </c>
      <c r="L34" s="31">
        <v>3.6999999999999998E-2</v>
      </c>
      <c r="M34" s="31">
        <v>0.24</v>
      </c>
    </row>
    <row r="35" spans="1:13" ht="20.100000000000001" customHeight="1" x14ac:dyDescent="0.2">
      <c r="A35" s="11"/>
      <c r="B35" s="11"/>
      <c r="C35" s="1"/>
      <c r="D35" s="1"/>
      <c r="E35" s="1"/>
      <c r="F35" s="1"/>
      <c r="G35" s="1"/>
      <c r="H35" s="1"/>
      <c r="I35" s="54" t="s">
        <v>46</v>
      </c>
      <c r="J35" s="55">
        <v>0.82799999999999996</v>
      </c>
      <c r="K35" s="55">
        <v>0.55100000000000005</v>
      </c>
      <c r="L35" s="55">
        <v>3.6999999999999998E-2</v>
      </c>
      <c r="M35" s="55">
        <v>0.23</v>
      </c>
    </row>
    <row r="36" spans="1:13" ht="9.6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8.600000000000001" customHeight="1" x14ac:dyDescent="0.2">
      <c r="A37" s="13" t="s">
        <v>37</v>
      </c>
      <c r="B37" s="57" t="s">
        <v>43</v>
      </c>
      <c r="C37" s="57"/>
      <c r="D37" s="57"/>
      <c r="E37" s="57"/>
      <c r="F37" s="57"/>
      <c r="G37" s="57"/>
      <c r="H37" s="57"/>
      <c r="I37" s="57"/>
      <c r="J37" s="11"/>
      <c r="K37" s="11"/>
      <c r="L37" s="11"/>
      <c r="M37" s="11"/>
    </row>
    <row r="38" spans="1:13" ht="18.600000000000001" customHeight="1" x14ac:dyDescent="0.2">
      <c r="A38" s="1"/>
      <c r="B38" s="57" t="s">
        <v>38</v>
      </c>
      <c r="C38" s="57"/>
      <c r="D38" s="57"/>
      <c r="E38" s="57"/>
      <c r="F38" s="57"/>
      <c r="G38" s="57"/>
      <c r="H38" s="57"/>
      <c r="I38" s="57"/>
      <c r="J38" s="11"/>
      <c r="K38" s="11"/>
      <c r="L38" s="11"/>
      <c r="M38" s="11"/>
    </row>
    <row r="39" spans="1:13" ht="18.600000000000001" customHeight="1" x14ac:dyDescent="0.2">
      <c r="A39" s="1"/>
      <c r="B39" s="57" t="s">
        <v>44</v>
      </c>
      <c r="C39" s="57"/>
      <c r="D39" s="57"/>
      <c r="E39" s="57"/>
      <c r="F39" s="57"/>
      <c r="G39" s="57"/>
      <c r="H39" s="57"/>
      <c r="I39" s="57"/>
      <c r="J39" s="11"/>
      <c r="K39" s="11"/>
      <c r="L39" s="11"/>
      <c r="M39" s="11"/>
    </row>
    <row r="40" spans="1:13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K42" s="56"/>
      <c r="L42" s="20"/>
    </row>
    <row r="43" spans="1:13" x14ac:dyDescent="0.2">
      <c r="K43" s="56"/>
      <c r="L43" s="20"/>
    </row>
    <row r="44" spans="1:13" x14ac:dyDescent="0.2">
      <c r="K44" s="56"/>
      <c r="L44" s="20"/>
    </row>
    <row r="45" spans="1:13" x14ac:dyDescent="0.2">
      <c r="K45" s="56"/>
      <c r="L45" s="14"/>
    </row>
  </sheetData>
  <mergeCells count="17">
    <mergeCell ref="M4:M5"/>
    <mergeCell ref="K42:K45"/>
    <mergeCell ref="B39:I39"/>
    <mergeCell ref="B38:I38"/>
    <mergeCell ref="B37:I37"/>
    <mergeCell ref="A1:M1"/>
    <mergeCell ref="A3:A5"/>
    <mergeCell ref="B3:B5"/>
    <mergeCell ref="C3:I3"/>
    <mergeCell ref="J3:M3"/>
    <mergeCell ref="C4:C5"/>
    <mergeCell ref="D4:D5"/>
    <mergeCell ref="E4:H4"/>
    <mergeCell ref="I4:I5"/>
    <mergeCell ref="J4:J5"/>
    <mergeCell ref="K4:K5"/>
    <mergeCell ref="L4:L5"/>
  </mergeCells>
  <phoneticPr fontId="11"/>
  <conditionalFormatting sqref="D6:H31">
    <cfRule type="cellIs" dxfId="0" priority="1" stopIfTrue="1" operator="equal">
      <formula>0</formula>
    </cfRule>
  </conditionalFormatting>
  <printOptions horizontalCentered="1"/>
  <pageMargins left="0.43307086614173229" right="0.39370078740157483" top="0.74803149606299213" bottom="0.74803149606299213" header="0.31496062992125984" footer="0.31496062992125984"/>
  <pageSetup paperSize="9" scale="64" orientation="landscape" r:id="rId1"/>
  <colBreaks count="1" manualBreakCount="1">
    <brk id="14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R3(2021)年度生活排水処理率</vt:lpstr>
      <vt:lpstr>'R3(2021)年度生活排水処理率'!Print_Area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日岡 一也</cp:lastModifiedBy>
  <cp:lastPrinted>2026-08-28T04:28:39Z</cp:lastPrinted>
  <dcterms:created xsi:type="dcterms:W3CDTF">2021-05-18T11:06:19Z</dcterms:created>
  <dcterms:modified xsi:type="dcterms:W3CDTF">2026-08-28T04:28:41Z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2021-06-18T00:43:56Z</vt:filetime>
  </property>
</Properties>
</file>