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080031\Desktop\オープンデータ\"/>
    </mc:Choice>
  </mc:AlternateContent>
  <xr:revisionPtr revIDLastSave="0" documentId="13_ncr:1_{1FDC0640-D354-4A35-A4FD-7EA1B1047A5A}" xr6:coauthVersionLast="47" xr6:coauthVersionMax="47" xr10:uidLastSave="{00000000-0000-0000-0000-000000000000}"/>
  <bookViews>
    <workbookView xWindow="-108" yWindow="-108" windowWidth="23256" windowHeight="12456" tabRatio="806" xr2:uid="{00000000-000D-0000-FFFF-FFFF00000000}"/>
  </bookViews>
  <sheets>
    <sheet name="R7(2025)年度生活排水処理率" sheetId="53" r:id="rId1"/>
  </sheets>
  <externalReferences>
    <externalReference r:id="rId2"/>
    <externalReference r:id="rId3"/>
    <externalReference r:id="rId4"/>
  </externalReferences>
  <definedNames>
    <definedName name="_Fill" hidden="1">#REF!</definedName>
    <definedName name="\A" localSheetId="0">#REF!</definedName>
    <definedName name="\A">#REF!</definedName>
    <definedName name="\B" localSheetId="0">#REF!</definedName>
    <definedName name="\B">#REF!</definedName>
    <definedName name="aaa" hidden="1">#REF!</definedName>
    <definedName name="BC_SMS">#REF!</definedName>
    <definedName name="haa">#REF!</definedName>
    <definedName name="k">#REF!</definedName>
    <definedName name="lk">#REF!</definedName>
    <definedName name="_xlnm.Print_Area" localSheetId="0">'R7(2025)年度生活排水処理率'!$A$1:$M$39</definedName>
    <definedName name="_xlnm.Print_Area">#REF!</definedName>
    <definedName name="PRINT_AREA_MI">#REF!</definedName>
    <definedName name="SECT2_SET">#REF!</definedName>
    <definedName name="SECTOR単位１行目欄">#REF!</definedName>
    <definedName name="SECTOR単位２行目欄">#REF!</definedName>
    <definedName name="TITLE_au">[1]変更履歴画面!#REF!</definedName>
    <definedName name="TITLE_OMCR">[1]変更履歴画面!#REF!</definedName>
    <definedName name="TITLE_基地局">[1]変更履歴画面!#REF!</definedName>
    <definedName name="TITLE_基地局番号">[1]変更履歴画面!#REF!</definedName>
    <definedName name="あ">#REF!</definedName>
    <definedName name="エンティティFROM">#REF!</definedName>
    <definedName name="エンティティNN">#REF!</definedName>
    <definedName name="エンティティPK">#REF!</definedName>
    <definedName name="エンティティTO">#REF!</definedName>
    <definedName name="エンティティマスタ値元テーブル名">#REF!</definedName>
    <definedName name="エンティティマスタ値元項目名">#REF!</definedName>
    <definedName name="エンティティ一覧">#REF!</definedName>
    <definedName name="エンティティ禁止文字">#REF!</definedName>
    <definedName name="エンティティ型名">#REF!</definedName>
    <definedName name="エンティティ桁数">#REF!</definedName>
    <definedName name="エンティティ項目">#REF!</definedName>
    <definedName name="エンティティ項目日本語名">#REF!</definedName>
    <definedName name="エンティティ項目名">#REF!</definedName>
    <definedName name="エンティティ対象データ">#REF!</definedName>
    <definedName name="エンティティ対象データ日本語名">#REF!</definedName>
    <definedName name="エンティティ連番">#REF!</definedName>
    <definedName name="キャリブレーション欄">#REF!</definedName>
    <definedName name="セクタ情報">#REF!</definedName>
    <definedName name="テーブル和名">[2]選択対象一覧!$B$2:$B$11</definedName>
    <definedName name="緯度経度フラグ_編集">[3]画面プルダウン表示用定義!#REF!</definedName>
    <definedName name="指令台コード欄">#REF!</definedName>
    <definedName name="詳細・au">#REF!</definedName>
    <definedName name="詳細・BCSMS情報">#REF!</definedName>
    <definedName name="詳細・SIN_OUT">#REF!</definedName>
    <definedName name="詳細・アンテナレンジ">#REF!</definedName>
    <definedName name="詳細・アンテナ緯度経度">#REF!</definedName>
    <definedName name="詳細・アンテナ情報">#REF!</definedName>
    <definedName name="詳細・キャリブ実測値">#REF!</definedName>
    <definedName name="詳細・キャリブ情報">#REF!</definedName>
    <definedName name="詳細・基地局">#REF!</definedName>
    <definedName name="詳細・基地局番号">#REF!</definedName>
    <definedName name="詳細・基地局名">#REF!</definedName>
    <definedName name="詳細・基本情報">#REF!</definedName>
    <definedName name="詳細・指令台">#REF!</definedName>
    <definedName name="詳細・連携先">#REF!</definedName>
    <definedName name="対象テーブル">[2]マスタ一括出力条件!$C$3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2" i="53" l="1"/>
  <c r="K32" i="53"/>
  <c r="I32" i="53"/>
  <c r="T32" i="53" s="1"/>
  <c r="H32" i="53"/>
  <c r="G32" i="53"/>
  <c r="F32" i="53"/>
  <c r="E32" i="53" s="1"/>
  <c r="D32" i="53"/>
  <c r="R32" i="53" s="1"/>
  <c r="B32" i="53"/>
  <c r="T31" i="53"/>
  <c r="S31" i="53"/>
  <c r="R31" i="53"/>
  <c r="Q31" i="53"/>
  <c r="M31" i="53"/>
  <c r="L31" i="53"/>
  <c r="K31" i="53"/>
  <c r="J31" i="53"/>
  <c r="E31" i="53"/>
  <c r="C31" i="53"/>
  <c r="T30" i="53"/>
  <c r="R30" i="53"/>
  <c r="M30" i="53"/>
  <c r="K30" i="53"/>
  <c r="E30" i="53"/>
  <c r="S30" i="53" s="1"/>
  <c r="C30" i="53"/>
  <c r="Q30" i="53" s="1"/>
  <c r="T29" i="53"/>
  <c r="R29" i="53"/>
  <c r="M29" i="53"/>
  <c r="L29" i="53"/>
  <c r="K29" i="53"/>
  <c r="E29" i="53"/>
  <c r="S29" i="53" s="1"/>
  <c r="C29" i="53"/>
  <c r="Q29" i="53" s="1"/>
  <c r="T28" i="53"/>
  <c r="R28" i="53"/>
  <c r="M28" i="53"/>
  <c r="K28" i="53"/>
  <c r="E28" i="53"/>
  <c r="L28" i="53" s="1"/>
  <c r="T27" i="53"/>
  <c r="R27" i="53"/>
  <c r="Q27" i="53"/>
  <c r="M27" i="53"/>
  <c r="K27" i="53"/>
  <c r="E27" i="53"/>
  <c r="L27" i="53" s="1"/>
  <c r="C27" i="53"/>
  <c r="J27" i="53" s="1"/>
  <c r="T26" i="53"/>
  <c r="S26" i="53"/>
  <c r="R26" i="53"/>
  <c r="Q26" i="53"/>
  <c r="M26" i="53"/>
  <c r="L26" i="53"/>
  <c r="K26" i="53"/>
  <c r="E26" i="53"/>
  <c r="C26" i="53"/>
  <c r="J26" i="53" s="1"/>
  <c r="T25" i="53"/>
  <c r="R25" i="53"/>
  <c r="M25" i="53"/>
  <c r="K25" i="53"/>
  <c r="E25" i="53"/>
  <c r="C25" i="53" s="1"/>
  <c r="T24" i="53"/>
  <c r="R24" i="53"/>
  <c r="M24" i="53"/>
  <c r="K24" i="53"/>
  <c r="E24" i="53"/>
  <c r="S24" i="53" s="1"/>
  <c r="C24" i="53"/>
  <c r="Q24" i="53" s="1"/>
  <c r="T23" i="53"/>
  <c r="R23" i="53"/>
  <c r="M23" i="53"/>
  <c r="L23" i="53"/>
  <c r="K23" i="53"/>
  <c r="E23" i="53"/>
  <c r="S23" i="53" s="1"/>
  <c r="C23" i="53"/>
  <c r="Q23" i="53" s="1"/>
  <c r="T22" i="53"/>
  <c r="R22" i="53"/>
  <c r="M22" i="53"/>
  <c r="K22" i="53"/>
  <c r="E22" i="53"/>
  <c r="L22" i="53" s="1"/>
  <c r="T21" i="53"/>
  <c r="R21" i="53"/>
  <c r="Q21" i="53"/>
  <c r="M21" i="53"/>
  <c r="K21" i="53"/>
  <c r="E21" i="53"/>
  <c r="L21" i="53" s="1"/>
  <c r="C21" i="53"/>
  <c r="J21" i="53" s="1"/>
  <c r="T20" i="53"/>
  <c r="R20" i="53"/>
  <c r="Q20" i="53"/>
  <c r="M20" i="53"/>
  <c r="L20" i="53"/>
  <c r="K20" i="53"/>
  <c r="E20" i="53"/>
  <c r="S20" i="53" s="1"/>
  <c r="C20" i="53"/>
  <c r="J20" i="53" s="1"/>
  <c r="T19" i="53"/>
  <c r="R19" i="53"/>
  <c r="M19" i="53"/>
  <c r="K19" i="53"/>
  <c r="E19" i="53"/>
  <c r="C19" i="53" s="1"/>
  <c r="T18" i="53"/>
  <c r="R18" i="53"/>
  <c r="M18" i="53"/>
  <c r="K18" i="53"/>
  <c r="E18" i="53"/>
  <c r="S18" i="53" s="1"/>
  <c r="C18" i="53"/>
  <c r="Q18" i="53" s="1"/>
  <c r="T17" i="53"/>
  <c r="R17" i="53"/>
  <c r="M17" i="53"/>
  <c r="L17" i="53"/>
  <c r="K17" i="53"/>
  <c r="E17" i="53"/>
  <c r="S17" i="53" s="1"/>
  <c r="C17" i="53"/>
  <c r="Q17" i="53" s="1"/>
  <c r="T16" i="53"/>
  <c r="R16" i="53"/>
  <c r="M16" i="53"/>
  <c r="K16" i="53"/>
  <c r="E16" i="53"/>
  <c r="L16" i="53" s="1"/>
  <c r="T15" i="53"/>
  <c r="R15" i="53"/>
  <c r="Q15" i="53"/>
  <c r="M15" i="53"/>
  <c r="K15" i="53"/>
  <c r="E15" i="53"/>
  <c r="L15" i="53" s="1"/>
  <c r="C15" i="53"/>
  <c r="J15" i="53" s="1"/>
  <c r="T14" i="53"/>
  <c r="R14" i="53"/>
  <c r="Q14" i="53"/>
  <c r="M14" i="53"/>
  <c r="L14" i="53"/>
  <c r="K14" i="53"/>
  <c r="E14" i="53"/>
  <c r="S14" i="53" s="1"/>
  <c r="C14" i="53"/>
  <c r="J14" i="53" s="1"/>
  <c r="T13" i="53"/>
  <c r="R13" i="53"/>
  <c r="M13" i="53"/>
  <c r="K13" i="53"/>
  <c r="E13" i="53"/>
  <c r="C13" i="53" s="1"/>
  <c r="T12" i="53"/>
  <c r="R12" i="53"/>
  <c r="M12" i="53"/>
  <c r="K12" i="53"/>
  <c r="E12" i="53"/>
  <c r="S12" i="53" s="1"/>
  <c r="C12" i="53"/>
  <c r="Q12" i="53" s="1"/>
  <c r="T11" i="53"/>
  <c r="R11" i="53"/>
  <c r="M11" i="53"/>
  <c r="L11" i="53"/>
  <c r="K11" i="53"/>
  <c r="E11" i="53"/>
  <c r="S11" i="53" s="1"/>
  <c r="C11" i="53"/>
  <c r="Q11" i="53" s="1"/>
  <c r="T10" i="53"/>
  <c r="R10" i="53"/>
  <c r="M10" i="53"/>
  <c r="K10" i="53"/>
  <c r="E10" i="53"/>
  <c r="L10" i="53" s="1"/>
  <c r="T9" i="53"/>
  <c r="R9" i="53"/>
  <c r="Q9" i="53"/>
  <c r="M9" i="53"/>
  <c r="K9" i="53"/>
  <c r="E9" i="53"/>
  <c r="L9" i="53" s="1"/>
  <c r="C9" i="53"/>
  <c r="J9" i="53" s="1"/>
  <c r="T8" i="53"/>
  <c r="R8" i="53"/>
  <c r="Q8" i="53"/>
  <c r="M8" i="53"/>
  <c r="L8" i="53"/>
  <c r="K8" i="53"/>
  <c r="E8" i="53"/>
  <c r="S8" i="53" s="1"/>
  <c r="C8" i="53"/>
  <c r="J8" i="53" s="1"/>
  <c r="T7" i="53"/>
  <c r="R7" i="53"/>
  <c r="M7" i="53"/>
  <c r="K7" i="53"/>
  <c r="E7" i="53"/>
  <c r="C7" i="53" s="1"/>
  <c r="T6" i="53"/>
  <c r="R6" i="53"/>
  <c r="M6" i="53"/>
  <c r="K6" i="53"/>
  <c r="E6" i="53"/>
  <c r="S6" i="53" s="1"/>
  <c r="C6" i="53"/>
  <c r="Q6" i="53" s="1"/>
  <c r="Q19" i="53" l="1"/>
  <c r="J19" i="53"/>
  <c r="Q25" i="53"/>
  <c r="J25" i="53"/>
  <c r="S32" i="53"/>
  <c r="L32" i="53"/>
  <c r="Q7" i="53"/>
  <c r="J7" i="53"/>
  <c r="Q13" i="53"/>
  <c r="J13" i="53"/>
  <c r="S10" i="53"/>
  <c r="S16" i="53"/>
  <c r="J6" i="53"/>
  <c r="L7" i="53"/>
  <c r="S9" i="53"/>
  <c r="J12" i="53"/>
  <c r="S15" i="53"/>
  <c r="J18" i="53"/>
  <c r="L19" i="53"/>
  <c r="S21" i="53"/>
  <c r="J24" i="53"/>
  <c r="S27" i="53"/>
  <c r="J30" i="53"/>
  <c r="S22" i="53"/>
  <c r="S28" i="53"/>
  <c r="L13" i="53"/>
  <c r="L25" i="53"/>
  <c r="L6" i="53"/>
  <c r="C10" i="53"/>
  <c r="J11" i="53"/>
  <c r="L12" i="53"/>
  <c r="C16" i="53"/>
  <c r="J17" i="53"/>
  <c r="L18" i="53"/>
  <c r="C22" i="53"/>
  <c r="J23" i="53"/>
  <c r="L24" i="53"/>
  <c r="C28" i="53"/>
  <c r="J29" i="53"/>
  <c r="L30" i="53"/>
  <c r="S19" i="53"/>
  <c r="C32" i="53"/>
  <c r="S7" i="53"/>
  <c r="S13" i="53"/>
  <c r="S25" i="53"/>
  <c r="Q22" i="53" l="1"/>
  <c r="J22" i="53"/>
  <c r="Q16" i="53"/>
  <c r="J16" i="53"/>
  <c r="Q32" i="53"/>
  <c r="J32" i="53"/>
  <c r="Q10" i="53"/>
  <c r="J10" i="53"/>
  <c r="Q28" i="53"/>
  <c r="J28" i="53"/>
</calcChain>
</file>

<file path=xl/sharedStrings.xml><?xml version="1.0" encoding="utf-8"?>
<sst xmlns="http://schemas.openxmlformats.org/spreadsheetml/2006/main" count="104" uniqueCount="47">
  <si>
    <t>市町村名</t>
  </si>
  <si>
    <t>高原町</t>
  </si>
  <si>
    <t>えびの市</t>
  </si>
  <si>
    <t>串間市</t>
  </si>
  <si>
    <t>美郷町</t>
  </si>
  <si>
    <t>五ヶ瀬町</t>
  </si>
  <si>
    <t>宮崎市</t>
  </si>
  <si>
    <t>高鍋町</t>
  </si>
  <si>
    <t>椎葉村</t>
  </si>
  <si>
    <t>木城町</t>
  </si>
  <si>
    <t>川南町</t>
  </si>
  <si>
    <t>日向市</t>
  </si>
  <si>
    <t>新富町</t>
  </si>
  <si>
    <t>綾町</t>
  </si>
  <si>
    <t>国富町</t>
  </si>
  <si>
    <t>延岡市</t>
  </si>
  <si>
    <t>西米良村</t>
  </si>
  <si>
    <t>門川町</t>
  </si>
  <si>
    <t>都城市</t>
  </si>
  <si>
    <t>日南市</t>
  </si>
  <si>
    <t>小林市</t>
  </si>
  <si>
    <t>西都市</t>
  </si>
  <si>
    <t>三股町</t>
  </si>
  <si>
    <t>都農町</t>
  </si>
  <si>
    <t>諸塚村</t>
  </si>
  <si>
    <t>高千穂町</t>
  </si>
  <si>
    <t>日之影町</t>
  </si>
  <si>
    <t>県合計</t>
  </si>
  <si>
    <t xml:space="preserve"> </t>
  </si>
  <si>
    <t>計</t>
  </si>
  <si>
    <t>公共下水道</t>
    <rPh sb="0" eb="2">
      <t>コウキョウ</t>
    </rPh>
    <phoneticPr fontId="21"/>
  </si>
  <si>
    <t>農業集落排水施設等*2</t>
    <rPh sb="0" eb="2">
      <t>ノウギョウ</t>
    </rPh>
    <rPh sb="2" eb="4">
      <t>シュウラク</t>
    </rPh>
    <rPh sb="4" eb="6">
      <t>ハイスイ</t>
    </rPh>
    <rPh sb="6" eb="8">
      <t>シセツ</t>
    </rPh>
    <rPh sb="8" eb="9">
      <t>トウ</t>
    </rPh>
    <phoneticPr fontId="21"/>
  </si>
  <si>
    <t>合併処理浄化槽等*3</t>
    <rPh sb="2" eb="4">
      <t>ショリ</t>
    </rPh>
    <rPh sb="7" eb="8">
      <t>トウ</t>
    </rPh>
    <phoneticPr fontId="21"/>
  </si>
  <si>
    <t>計</t>
    <rPh sb="0" eb="1">
      <t>ケイ</t>
    </rPh>
    <phoneticPr fontId="21"/>
  </si>
  <si>
    <t>農業集落排水施設</t>
    <rPh sb="0" eb="2">
      <t>ノウギョウ</t>
    </rPh>
    <rPh sb="2" eb="4">
      <t>シュウラク</t>
    </rPh>
    <rPh sb="4" eb="6">
      <t>ハイスイ</t>
    </rPh>
    <rPh sb="6" eb="8">
      <t>シセツ</t>
    </rPh>
    <phoneticPr fontId="21"/>
  </si>
  <si>
    <t>簡易排水施設</t>
    <rPh sb="0" eb="2">
      <t>カンイ</t>
    </rPh>
    <rPh sb="2" eb="4">
      <t>ハイスイ</t>
    </rPh>
    <rPh sb="4" eb="6">
      <t>シセツ</t>
    </rPh>
    <phoneticPr fontId="21"/>
  </si>
  <si>
    <t>漁業集落排水施設</t>
    <rPh sb="0" eb="2">
      <t>ギョギョウ</t>
    </rPh>
    <rPh sb="2" eb="4">
      <t>シュウラク</t>
    </rPh>
    <rPh sb="4" eb="6">
      <t>ハイスイ</t>
    </rPh>
    <rPh sb="6" eb="8">
      <t>シセツ</t>
    </rPh>
    <phoneticPr fontId="21"/>
  </si>
  <si>
    <t>（注）</t>
    <rPh sb="1" eb="2">
      <t>チュウ</t>
    </rPh>
    <phoneticPr fontId="21"/>
  </si>
  <si>
    <t>*2　農業集落排水施設等には、農業集落排水施設のほか、漁業集落排水施設及び簡易排水施設を含む。</t>
    <rPh sb="3" eb="5">
      <t>ノウギョウ</t>
    </rPh>
    <rPh sb="5" eb="7">
      <t>シュウラク</t>
    </rPh>
    <rPh sb="7" eb="9">
      <t>ハイスイ</t>
    </rPh>
    <rPh sb="9" eb="11">
      <t>シセツ</t>
    </rPh>
    <rPh sb="11" eb="12">
      <t>トウ</t>
    </rPh>
    <rPh sb="15" eb="17">
      <t>ノウギョウ</t>
    </rPh>
    <rPh sb="17" eb="19">
      <t>シュウラク</t>
    </rPh>
    <rPh sb="19" eb="21">
      <t>ハイスイ</t>
    </rPh>
    <rPh sb="21" eb="23">
      <t>シセツ</t>
    </rPh>
    <rPh sb="27" eb="29">
      <t>ギョギョウ</t>
    </rPh>
    <rPh sb="29" eb="31">
      <t>シュウラク</t>
    </rPh>
    <rPh sb="31" eb="33">
      <t>ハイスイ</t>
    </rPh>
    <rPh sb="33" eb="35">
      <t>シセツ</t>
    </rPh>
    <rPh sb="35" eb="36">
      <t>オヨ</t>
    </rPh>
    <rPh sb="37" eb="39">
      <t>カンイ</t>
    </rPh>
    <rPh sb="39" eb="41">
      <t>ハイスイ</t>
    </rPh>
    <rPh sb="41" eb="43">
      <t>シセツ</t>
    </rPh>
    <rPh sb="44" eb="45">
      <t>フク</t>
    </rPh>
    <phoneticPr fontId="21"/>
  </si>
  <si>
    <t>*3　合併処理浄化槽等には、コミュニティ・プラントを含む。（令和7年度末コミュニティ・プラント該当なし）</t>
    <rPh sb="3" eb="5">
      <t>ガッペイ</t>
    </rPh>
    <rPh sb="5" eb="7">
      <t>ショリ</t>
    </rPh>
    <rPh sb="7" eb="10">
      <t>ジョウカソウ</t>
    </rPh>
    <rPh sb="10" eb="11">
      <t>トウ</t>
    </rPh>
    <rPh sb="26" eb="27">
      <t>フク</t>
    </rPh>
    <rPh sb="30" eb="32">
      <t>レイワ</t>
    </rPh>
    <rPh sb="33" eb="36">
      <t>ネンドマツ</t>
    </rPh>
    <rPh sb="34" eb="35">
      <t>ド</t>
    </rPh>
    <rPh sb="35" eb="36">
      <t>マツ</t>
    </rPh>
    <rPh sb="47" eb="49">
      <t>ガイトウ</t>
    </rPh>
    <phoneticPr fontId="21"/>
  </si>
  <si>
    <t>*1　人口は、汚水処理人口調査の各市町村への聴取調査による(住民基本台帳人口 R08.3.31現在)。</t>
    <rPh sb="7" eb="9">
      <t>オスイ</t>
    </rPh>
    <rPh sb="9" eb="11">
      <t>ショリ</t>
    </rPh>
    <rPh sb="11" eb="13">
      <t>ジンコウ</t>
    </rPh>
    <rPh sb="13" eb="15">
      <t>チョウサ</t>
    </rPh>
    <rPh sb="16" eb="17">
      <t>カク</t>
    </rPh>
    <rPh sb="17" eb="20">
      <t>シチョウソン</t>
    </rPh>
    <rPh sb="22" eb="23">
      <t>キ</t>
    </rPh>
    <rPh sb="23" eb="24">
      <t>ト</t>
    </rPh>
    <rPh sb="24" eb="26">
      <t>チョウサ</t>
    </rPh>
    <rPh sb="30" eb="32">
      <t>ジュウミン</t>
    </rPh>
    <rPh sb="32" eb="34">
      <t>キホン</t>
    </rPh>
    <rPh sb="34" eb="36">
      <t>ダイチョウ</t>
    </rPh>
    <rPh sb="36" eb="38">
      <t>ジンコウ</t>
    </rPh>
    <rPh sb="47" eb="49">
      <t>ゲンザイ</t>
    </rPh>
    <phoneticPr fontId="21"/>
  </si>
  <si>
    <t>前年度(R06末)実績</t>
    <rPh sb="0" eb="3">
      <t>ゼンネンド</t>
    </rPh>
    <rPh sb="7" eb="8">
      <t>マツ</t>
    </rPh>
    <rPh sb="9" eb="11">
      <t>ジッセキ</t>
    </rPh>
    <phoneticPr fontId="29"/>
  </si>
  <si>
    <t>計画目標値（R07末)</t>
    <rPh sb="0" eb="2">
      <t>ケイカク</t>
    </rPh>
    <rPh sb="2" eb="5">
      <t>モクヒョウチ</t>
    </rPh>
    <rPh sb="9" eb="10">
      <t>マツ</t>
    </rPh>
    <phoneticPr fontId="29"/>
  </si>
  <si>
    <t>令和７年度生活排水処理率　</t>
    <rPh sb="0" eb="2">
      <t>レイワ</t>
    </rPh>
    <rPh sb="3" eb="5">
      <t>ネンド</t>
    </rPh>
    <rPh sb="4" eb="5">
      <t>ド</t>
    </rPh>
    <rPh sb="5" eb="7">
      <t>セイカツ</t>
    </rPh>
    <phoneticPr fontId="21"/>
  </si>
  <si>
    <t>令和７年度生活排水処理人口（接続人口）*1</t>
    <rPh sb="14" eb="16">
      <t>セツゾク</t>
    </rPh>
    <rPh sb="16" eb="18">
      <t>ジンコウ</t>
    </rPh>
    <phoneticPr fontId="21"/>
  </si>
  <si>
    <t>令和７年度末
人口 *1</t>
    <rPh sb="0" eb="2">
      <t>レイワ</t>
    </rPh>
    <rPh sb="3" eb="6">
      <t>ネンドマツ</t>
    </rPh>
    <rPh sb="4" eb="5">
      <t>ド</t>
    </rPh>
    <rPh sb="5" eb="6">
      <t>マツ</t>
    </rPh>
    <phoneticPr fontId="21"/>
  </si>
  <si>
    <t>令和７年度　市町村生活排水処理状況</t>
    <rPh sb="0" eb="2">
      <t>レイワ</t>
    </rPh>
    <rPh sb="3" eb="5">
      <t>ネンド</t>
    </rPh>
    <rPh sb="4" eb="5">
      <t>ド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</si>
</sst>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0" formatCode="0.0%"/>
    <numFmt numFmtId="182" formatCode="[$-411]ggge&quot;年&quot;mm&quot;月&quot;dd&quot;日&quot;"/>
    <numFmt numFmtId="183" formatCode="#,##0;[Red]#,##0"/>
    <numFmt numFmtId="184" formatCode="0.0_ "/>
    <numFmt numFmtId="185" formatCode="0.0_);[Red]\(0.0\)"/>
  </numFmts>
  <fonts count="37" x14ac:knownFonts="1">
    <font>
      <sz val="14"/>
      <name val="ＭＳ 明朝"/>
      <family val="1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</font>
    <font>
      <sz val="11"/>
      <name val="ＭＳ Ｐゴシック"/>
      <family val="3"/>
    </font>
    <font>
      <sz val="11"/>
      <color rgb="FF000000"/>
      <name val="游ゴシック"/>
      <family val="2"/>
      <scheme val="minor"/>
    </font>
    <font>
      <sz val="11"/>
      <color theme="1"/>
      <name val="ＭＳ Ｐゴシック"/>
      <family val="3"/>
    </font>
    <font>
      <i/>
      <sz val="10"/>
      <color rgb="FF7F7F7F"/>
      <name val="ＭＳ Ｐゴシック"/>
      <family val="2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color theme="1"/>
      <name val="游ゴシック"/>
      <family val="2"/>
      <scheme val="minor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sz val="12"/>
      <name val="ＭＳ Ｐゴシック"/>
      <family val="3"/>
      <charset val="128"/>
    </font>
    <font>
      <sz val="12"/>
      <name val="HGSｺﾞｼｯｸM"/>
      <family val="3"/>
      <charset val="128"/>
    </font>
    <font>
      <sz val="12"/>
      <name val="Tahoma"/>
      <family val="3"/>
      <charset val="1"/>
    </font>
    <font>
      <sz val="11"/>
      <name val="HGSｺﾞｼｯｸM"/>
      <family val="3"/>
      <charset val="128"/>
    </font>
    <font>
      <b/>
      <sz val="12"/>
      <name val="HGSｺﾞｼｯｸM"/>
      <family val="3"/>
      <charset val="128"/>
    </font>
    <font>
      <sz val="11"/>
      <name val="ＭＳ 明朝"/>
      <family val="1"/>
      <charset val="128"/>
    </font>
    <font>
      <sz val="14"/>
      <name val="HGSｺﾞｼｯｸM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scheme val="minor"/>
    </font>
    <font>
      <i/>
      <sz val="10"/>
      <color rgb="FF7F7F7F"/>
      <name val="ＭＳ Ｐゴシック"/>
      <family val="2"/>
      <charset val="128"/>
    </font>
    <font>
      <sz val="10"/>
      <color rgb="FFFF0000"/>
      <name val="ＭＳ Ｐゴシック"/>
      <family val="2"/>
      <charset val="128"/>
    </font>
    <font>
      <b/>
      <sz val="12"/>
      <color theme="1"/>
      <name val="HGSｺﾞｼｯｸM"/>
      <family val="3"/>
      <charset val="128"/>
    </font>
    <font>
      <b/>
      <sz val="12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dotted">
        <color indexed="8"/>
      </right>
      <top style="double">
        <color indexed="8"/>
      </top>
      <bottom style="thin">
        <color indexed="64"/>
      </bottom>
      <diagonal/>
    </border>
    <border>
      <left style="dotted">
        <color indexed="8"/>
      </left>
      <right style="dotted">
        <color indexed="8"/>
      </right>
      <top style="double">
        <color indexed="8"/>
      </top>
      <bottom style="thin">
        <color indexed="64"/>
      </bottom>
      <diagonal/>
    </border>
    <border>
      <left style="dotted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dashDotDot">
        <color indexed="8"/>
      </left>
      <right style="dashDotDot">
        <color indexed="8"/>
      </right>
      <top style="dashDotDot">
        <color indexed="8"/>
      </top>
      <bottom style="dashDotDot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dotted">
        <color indexed="8"/>
      </right>
      <top style="thin">
        <color indexed="8"/>
      </top>
      <bottom/>
      <diagonal/>
    </border>
    <border>
      <left style="dotted">
        <color indexed="8"/>
      </left>
      <right style="dotted">
        <color indexed="8"/>
      </right>
      <top style="thin">
        <color indexed="8"/>
      </top>
      <bottom/>
      <diagonal/>
    </border>
    <border>
      <left style="dotted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dotted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113">
    <xf numFmtId="0" fontId="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2" fillId="0" borderId="0">
      <alignment vertical="center"/>
    </xf>
    <xf numFmtId="0" fontId="10" fillId="0" borderId="0"/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4" fillId="0" borderId="0" applyNumberFormat="0" applyFill="0" applyBorder="0" applyAlignment="0" applyProtection="0"/>
    <xf numFmtId="0" fontId="17" fillId="0" borderId="0"/>
    <xf numFmtId="0" fontId="15" fillId="0" borderId="0"/>
    <xf numFmtId="38" fontId="19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9" fontId="11" fillId="0" borderId="0" applyFont="0" applyFill="0" applyBorder="0" applyAlignment="0" applyProtection="0"/>
    <xf numFmtId="38" fontId="11" fillId="0" borderId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38" fontId="19" fillId="0" borderId="0" applyFont="0" applyFill="0" applyBorder="0" applyAlignment="0" applyProtection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3" fillId="0" borderId="0"/>
    <xf numFmtId="38" fontId="19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38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38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15" fillId="0" borderId="0"/>
    <xf numFmtId="38" fontId="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/>
    <xf numFmtId="38" fontId="4" fillId="0" borderId="0" applyFont="0" applyFill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38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0" fontId="4" fillId="0" borderId="0">
      <alignment vertical="center"/>
    </xf>
    <xf numFmtId="38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9" fillId="0" borderId="0"/>
    <xf numFmtId="0" fontId="17" fillId="0" borderId="0"/>
    <xf numFmtId="9" fontId="19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1" fontId="19" fillId="0" borderId="0"/>
    <xf numFmtId="0" fontId="32" fillId="0" borderId="0"/>
    <xf numFmtId="0" fontId="17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24" fillId="0" borderId="0" xfId="31" applyFont="1" applyAlignment="1">
      <alignment vertical="center"/>
    </xf>
    <xf numFmtId="0" fontId="25" fillId="0" borderId="0" xfId="31" applyFont="1" applyAlignment="1">
      <alignment vertical="center"/>
    </xf>
    <xf numFmtId="182" fontId="24" fillId="0" borderId="0" xfId="31" applyNumberFormat="1" applyFont="1" applyAlignment="1">
      <alignment vertical="center"/>
    </xf>
    <xf numFmtId="0" fontId="27" fillId="0" borderId="4" xfId="31" applyFont="1" applyBorder="1" applyAlignment="1">
      <alignment horizontal="distributed" vertical="center"/>
    </xf>
    <xf numFmtId="0" fontId="24" fillId="0" borderId="0" xfId="31" applyFont="1"/>
    <xf numFmtId="183" fontId="24" fillId="0" borderId="0" xfId="31" applyNumberFormat="1" applyFont="1" applyAlignment="1">
      <alignment vertical="center"/>
    </xf>
    <xf numFmtId="0" fontId="24" fillId="0" borderId="0" xfId="31" applyFont="1" applyAlignment="1">
      <alignment horizontal="right" vertical="center"/>
    </xf>
    <xf numFmtId="185" fontId="19" fillId="5" borderId="0" xfId="31" applyNumberFormat="1" applyFont="1" applyFill="1" applyAlignment="1">
      <alignment horizontal="left"/>
    </xf>
    <xf numFmtId="0" fontId="23" fillId="0" borderId="0" xfId="31"/>
    <xf numFmtId="183" fontId="24" fillId="0" borderId="0" xfId="31" applyNumberFormat="1" applyFont="1" applyAlignment="1">
      <alignment horizontal="right" vertical="center"/>
    </xf>
    <xf numFmtId="0" fontId="23" fillId="0" borderId="0" xfId="31" applyAlignment="1">
      <alignment vertical="center"/>
    </xf>
    <xf numFmtId="0" fontId="28" fillId="5" borderId="0" xfId="31" applyFont="1" applyFill="1" applyAlignment="1">
      <alignment horizontal="left"/>
    </xf>
    <xf numFmtId="38" fontId="24" fillId="0" borderId="2" xfId="32" applyFont="1" applyFill="1" applyBorder="1">
      <alignment vertical="center"/>
    </xf>
    <xf numFmtId="183" fontId="27" fillId="4" borderId="4" xfId="31" applyNumberFormat="1" applyFont="1" applyFill="1" applyBorder="1" applyAlignment="1">
      <alignment horizontal="right" vertical="center"/>
    </xf>
    <xf numFmtId="183" fontId="27" fillId="3" borderId="4" xfId="31" applyNumberFormat="1" applyFont="1" applyFill="1" applyBorder="1" applyAlignment="1">
      <alignment horizontal="right" vertical="center"/>
    </xf>
    <xf numFmtId="183" fontId="27" fillId="0" borderId="4" xfId="31" applyNumberFormat="1" applyFont="1" applyBorder="1" applyAlignment="1">
      <alignment horizontal="right" vertical="center"/>
    </xf>
    <xf numFmtId="38" fontId="24" fillId="0" borderId="3" xfId="32" applyFont="1" applyBorder="1">
      <alignment vertical="center"/>
    </xf>
    <xf numFmtId="38" fontId="24" fillId="0" borderId="1" xfId="32" applyFont="1" applyBorder="1">
      <alignment vertical="center"/>
    </xf>
    <xf numFmtId="180" fontId="27" fillId="0" borderId="5" xfId="31" applyNumberFormat="1" applyFont="1" applyBorder="1" applyAlignment="1">
      <alignment vertical="center"/>
    </xf>
    <xf numFmtId="180" fontId="27" fillId="0" borderId="6" xfId="31" applyNumberFormat="1" applyFont="1" applyBorder="1" applyAlignment="1">
      <alignment vertical="center"/>
    </xf>
    <xf numFmtId="180" fontId="27" fillId="0" borderId="7" xfId="31" applyNumberFormat="1" applyFont="1" applyBorder="1" applyAlignment="1">
      <alignment vertical="center"/>
    </xf>
    <xf numFmtId="0" fontId="30" fillId="0" borderId="8" xfId="31" applyFont="1" applyBorder="1" applyAlignment="1">
      <alignment horizontal="center" vertical="center" shrinkToFit="1"/>
    </xf>
    <xf numFmtId="180" fontId="24" fillId="0" borderId="8" xfId="31" applyNumberFormat="1" applyFont="1" applyBorder="1" applyAlignment="1">
      <alignment vertical="center" shrinkToFit="1"/>
    </xf>
    <xf numFmtId="180" fontId="35" fillId="0" borderId="8" xfId="31" applyNumberFormat="1" applyFont="1" applyBorder="1" applyAlignment="1">
      <alignment vertical="center" shrinkToFit="1"/>
    </xf>
    <xf numFmtId="180" fontId="35" fillId="0" borderId="8" xfId="31" applyNumberFormat="1" applyFont="1" applyBorder="1" applyAlignment="1">
      <alignment horizontal="right" vertical="center" shrinkToFit="1"/>
    </xf>
    <xf numFmtId="0" fontId="36" fillId="0" borderId="8" xfId="31" applyFont="1" applyBorder="1" applyAlignment="1">
      <alignment horizontal="center" vertical="center" shrinkToFit="1"/>
    </xf>
    <xf numFmtId="180" fontId="24" fillId="0" borderId="23" xfId="31" applyNumberFormat="1" applyFont="1" applyBorder="1" applyAlignment="1">
      <alignment vertical="center"/>
    </xf>
    <xf numFmtId="183" fontId="24" fillId="0" borderId="23" xfId="31" applyNumberFormat="1" applyFont="1" applyBorder="1" applyAlignment="1">
      <alignment horizontal="right" vertical="center"/>
    </xf>
    <xf numFmtId="0" fontId="24" fillId="0" borderId="23" xfId="31" applyFont="1" applyBorder="1" applyAlignment="1">
      <alignment horizontal="distributed" vertical="center"/>
    </xf>
    <xf numFmtId="185" fontId="23" fillId="0" borderId="0" xfId="31" applyNumberFormat="1" applyAlignment="1">
      <alignment vertical="center"/>
    </xf>
    <xf numFmtId="184" fontId="23" fillId="0" borderId="0" xfId="31" applyNumberFormat="1" applyAlignment="1">
      <alignment vertical="center"/>
    </xf>
    <xf numFmtId="180" fontId="27" fillId="0" borderId="15" xfId="31" applyNumberFormat="1" applyFont="1" applyBorder="1" applyAlignment="1">
      <alignment vertical="center"/>
    </xf>
    <xf numFmtId="183" fontId="27" fillId="0" borderId="0" xfId="31" applyNumberFormat="1" applyFont="1" applyAlignment="1">
      <alignment horizontal="right" vertical="center"/>
    </xf>
    <xf numFmtId="183" fontId="27" fillId="0" borderId="24" xfId="31" applyNumberFormat="1" applyFont="1" applyBorder="1" applyAlignment="1">
      <alignment horizontal="right" vertical="center"/>
    </xf>
    <xf numFmtId="180" fontId="24" fillId="0" borderId="18" xfId="31" applyNumberFormat="1" applyFont="1" applyBorder="1" applyAlignment="1">
      <alignment vertical="center"/>
    </xf>
    <xf numFmtId="180" fontId="24" fillId="0" borderId="17" xfId="31" applyNumberFormat="1" applyFont="1" applyBorder="1" applyAlignment="1">
      <alignment vertical="center"/>
    </xf>
    <xf numFmtId="180" fontId="24" fillId="0" borderId="16" xfId="31" applyNumberFormat="1" applyFont="1" applyBorder="1" applyAlignment="1">
      <alignment vertical="center"/>
    </xf>
    <xf numFmtId="180" fontId="24" fillId="0" borderId="19" xfId="31" applyNumberFormat="1" applyFont="1" applyBorder="1" applyAlignment="1">
      <alignment vertical="center"/>
    </xf>
    <xf numFmtId="38" fontId="24" fillId="0" borderId="11" xfId="32" applyFont="1" applyFill="1" applyBorder="1">
      <alignment vertical="center"/>
    </xf>
    <xf numFmtId="37" fontId="22" fillId="3" borderId="22" xfId="31" applyNumberFormat="1" applyFont="1" applyFill="1" applyBorder="1"/>
    <xf numFmtId="37" fontId="22" fillId="3" borderId="22" xfId="20" applyNumberFormat="1" applyFont="1" applyFill="1" applyBorder="1" applyAlignment="1"/>
    <xf numFmtId="37" fontId="24" fillId="0" borderId="22" xfId="31" applyNumberFormat="1" applyFont="1" applyBorder="1" applyAlignment="1">
      <alignment vertical="center"/>
    </xf>
    <xf numFmtId="37" fontId="22" fillId="0" borderId="22" xfId="20" applyNumberFormat="1" applyFont="1" applyBorder="1" applyAlignment="1"/>
    <xf numFmtId="183" fontId="24" fillId="0" borderId="1" xfId="31" applyNumberFormat="1" applyFont="1" applyBorder="1" applyAlignment="1">
      <alignment horizontal="right" vertical="center"/>
    </xf>
    <xf numFmtId="0" fontId="24" fillId="2" borderId="21" xfId="31" applyFont="1" applyFill="1" applyBorder="1" applyAlignment="1">
      <alignment horizontal="distributed" vertical="center"/>
    </xf>
    <xf numFmtId="180" fontId="24" fillId="0" borderId="21" xfId="31" applyNumberFormat="1" applyFont="1" applyBorder="1" applyAlignment="1">
      <alignment vertical="center"/>
    </xf>
    <xf numFmtId="38" fontId="24" fillId="0" borderId="14" xfId="32" applyFont="1" applyFill="1" applyBorder="1">
      <alignment vertical="center"/>
    </xf>
    <xf numFmtId="183" fontId="24" fillId="0" borderId="22" xfId="31" applyNumberFormat="1" applyFont="1" applyBorder="1" applyAlignment="1">
      <alignment horizontal="right" vertical="center"/>
    </xf>
    <xf numFmtId="38" fontId="24" fillId="0" borderId="22" xfId="32" applyFont="1" applyBorder="1">
      <alignment vertical="center"/>
    </xf>
    <xf numFmtId="38" fontId="24" fillId="0" borderId="13" xfId="32" applyFont="1" applyFill="1" applyBorder="1">
      <alignment vertical="center"/>
    </xf>
    <xf numFmtId="38" fontId="24" fillId="0" borderId="25" xfId="32" applyFont="1" applyBorder="1">
      <alignment vertical="center"/>
    </xf>
    <xf numFmtId="180" fontId="24" fillId="0" borderId="26" xfId="31" applyNumberFormat="1" applyFont="1" applyBorder="1" applyAlignment="1">
      <alignment vertical="center"/>
    </xf>
    <xf numFmtId="38" fontId="24" fillId="0" borderId="22" xfId="32" applyFont="1" applyFill="1" applyBorder="1">
      <alignment vertical="center"/>
    </xf>
    <xf numFmtId="180" fontId="24" fillId="2" borderId="21" xfId="31" applyNumberFormat="1" applyFont="1" applyFill="1" applyBorder="1" applyAlignment="1">
      <alignment vertical="center"/>
    </xf>
    <xf numFmtId="0" fontId="24" fillId="2" borderId="15" xfId="31" applyFont="1" applyFill="1" applyBorder="1" applyAlignment="1">
      <alignment horizontal="distributed" vertical="center"/>
    </xf>
    <xf numFmtId="0" fontId="26" fillId="3" borderId="22" xfId="31" applyFont="1" applyFill="1" applyBorder="1" applyAlignment="1">
      <alignment horizontal="center" vertical="center" shrinkToFit="1"/>
    </xf>
    <xf numFmtId="3" fontId="26" fillId="0" borderId="9" xfId="31" applyNumberFormat="1" applyFont="1" applyBorder="1" applyAlignment="1">
      <alignment horizontal="center" vertical="center" shrinkToFit="1"/>
    </xf>
    <xf numFmtId="0" fontId="19" fillId="5" borderId="0" xfId="31" applyFont="1" applyFill="1" applyAlignment="1">
      <alignment horizontal="right" vertical="center"/>
    </xf>
    <xf numFmtId="0" fontId="26" fillId="0" borderId="16" xfId="31" applyFont="1" applyBorder="1" applyAlignment="1">
      <alignment horizontal="center" vertical="center" shrinkToFit="1"/>
    </xf>
    <xf numFmtId="0" fontId="26" fillId="0" borderId="29" xfId="31" applyFont="1" applyBorder="1" applyAlignment="1">
      <alignment horizontal="center" vertical="center" shrinkToFit="1"/>
    </xf>
    <xf numFmtId="0" fontId="26" fillId="0" borderId="17" xfId="31" applyFont="1" applyBorder="1" applyAlignment="1">
      <alignment horizontal="center" vertical="center" shrinkToFit="1"/>
    </xf>
    <xf numFmtId="0" fontId="26" fillId="0" borderId="28" xfId="31" applyFont="1" applyBorder="1" applyAlignment="1">
      <alignment horizontal="center" vertical="center" shrinkToFit="1"/>
    </xf>
    <xf numFmtId="0" fontId="26" fillId="0" borderId="18" xfId="31" applyFont="1" applyBorder="1" applyAlignment="1">
      <alignment horizontal="center" vertical="center" shrinkToFit="1"/>
    </xf>
    <xf numFmtId="0" fontId="26" fillId="0" borderId="27" xfId="31" applyFont="1" applyBorder="1" applyAlignment="1">
      <alignment horizontal="center" vertical="center" shrinkToFit="1"/>
    </xf>
    <xf numFmtId="0" fontId="24" fillId="0" borderId="0" xfId="31" applyFont="1" applyAlignment="1">
      <alignment horizontal="left" vertical="center"/>
    </xf>
    <xf numFmtId="0" fontId="18" fillId="0" borderId="0" xfId="31" applyFont="1" applyAlignment="1">
      <alignment horizontal="center" vertical="center"/>
    </xf>
    <xf numFmtId="0" fontId="24" fillId="0" borderId="22" xfId="31" applyFont="1" applyBorder="1" applyAlignment="1">
      <alignment horizontal="center" vertical="center"/>
    </xf>
    <xf numFmtId="0" fontId="24" fillId="0" borderId="33" xfId="31" applyFont="1" applyBorder="1" applyAlignment="1">
      <alignment horizontal="center" vertical="center" wrapText="1" shrinkToFit="1"/>
    </xf>
    <xf numFmtId="0" fontId="24" fillId="0" borderId="10" xfId="31" applyFont="1" applyBorder="1" applyAlignment="1">
      <alignment horizontal="center" vertical="center" wrapText="1" shrinkToFit="1"/>
    </xf>
    <xf numFmtId="0" fontId="24" fillId="0" borderId="9" xfId="31" applyFont="1" applyBorder="1" applyAlignment="1">
      <alignment horizontal="center" vertical="center" wrapText="1" shrinkToFit="1"/>
    </xf>
    <xf numFmtId="0" fontId="24" fillId="0" borderId="25" xfId="31" applyFont="1" applyBorder="1" applyAlignment="1">
      <alignment horizontal="center" vertical="center"/>
    </xf>
    <xf numFmtId="0" fontId="24" fillId="0" borderId="26" xfId="31" applyFont="1" applyBorder="1" applyAlignment="1">
      <alignment horizontal="center" vertical="center"/>
    </xf>
    <xf numFmtId="0" fontId="24" fillId="0" borderId="32" xfId="31" applyFont="1" applyBorder="1" applyAlignment="1">
      <alignment horizontal="center" vertical="center"/>
    </xf>
    <xf numFmtId="0" fontId="24" fillId="0" borderId="11" xfId="31" applyFont="1" applyBorder="1" applyAlignment="1">
      <alignment horizontal="center" vertical="center" shrinkToFit="1"/>
    </xf>
    <xf numFmtId="0" fontId="24" fillId="0" borderId="22" xfId="31" applyFont="1" applyBorder="1" applyAlignment="1">
      <alignment horizontal="center" vertical="center" shrinkToFit="1"/>
    </xf>
    <xf numFmtId="3" fontId="26" fillId="0" borderId="20" xfId="31" applyNumberFormat="1" applyFont="1" applyBorder="1" applyAlignment="1">
      <alignment horizontal="center" vertical="center" shrinkToFit="1"/>
    </xf>
    <xf numFmtId="3" fontId="26" fillId="0" borderId="9" xfId="31" applyNumberFormat="1" applyFont="1" applyBorder="1" applyAlignment="1">
      <alignment horizontal="center" vertical="center" shrinkToFit="1"/>
    </xf>
    <xf numFmtId="3" fontId="26" fillId="0" borderId="23" xfId="31" applyNumberFormat="1" applyFont="1" applyBorder="1" applyAlignment="1">
      <alignment horizontal="center" vertical="center" shrinkToFit="1"/>
    </xf>
    <xf numFmtId="3" fontId="26" fillId="0" borderId="31" xfId="31" applyNumberFormat="1" applyFont="1" applyBorder="1" applyAlignment="1">
      <alignment horizontal="center" vertical="center" shrinkToFit="1"/>
    </xf>
    <xf numFmtId="0" fontId="26" fillId="0" borderId="13" xfId="31" applyFont="1" applyBorder="1" applyAlignment="1">
      <alignment horizontal="center" vertical="center" shrinkToFit="1"/>
    </xf>
    <xf numFmtId="0" fontId="26" fillId="0" borderId="30" xfId="31" applyFont="1" applyBorder="1" applyAlignment="1">
      <alignment horizontal="center" vertical="center" shrinkToFit="1"/>
    </xf>
    <xf numFmtId="0" fontId="24" fillId="0" borderId="24" xfId="31" applyFont="1" applyBorder="1" applyAlignment="1">
      <alignment horizontal="center" vertical="center" shrinkToFit="1"/>
    </xf>
    <xf numFmtId="0" fontId="24" fillId="0" borderId="12" xfId="31" applyFont="1" applyBorder="1" applyAlignment="1">
      <alignment horizontal="center" vertical="center" shrinkToFit="1"/>
    </xf>
  </cellXfs>
  <cellStyles count="113">
    <cellStyle name="Normal" xfId="1" xr:uid="{00000000-0005-0000-0000-000000000000}"/>
    <cellStyle name="Normal 2" xfId="53" xr:uid="{6686F89E-C337-468D-AA09-983B97835264}"/>
    <cellStyle name="Normal 2 2" xfId="69" xr:uid="{9FA98856-A85B-41EC-A28C-CEFA25FF0159}"/>
    <cellStyle name="Normal 3" xfId="88" xr:uid="{ACC161E8-C6E7-4026-91DA-DFB4255F3532}"/>
    <cellStyle name="パーセント 2" xfId="21" xr:uid="{8DC55583-681E-45C6-BF1E-5C2E83024A4F}"/>
    <cellStyle name="パーセント 2 2" xfId="52" xr:uid="{FA2678A1-4362-49BE-9136-5858097E705F}"/>
    <cellStyle name="パーセント 2 2 2" xfId="77" xr:uid="{B3C17E4E-BF8D-47E1-92AF-ED4D456A28F2}"/>
    <cellStyle name="パーセント 2 4" xfId="50" xr:uid="{729B67C6-3231-49DB-A463-07B12658E5AD}"/>
    <cellStyle name="パーセント 2 4 2" xfId="66" xr:uid="{686850D3-CACB-42DD-A933-5694A3090B34}"/>
    <cellStyle name="パーセント 2 4 2 2" xfId="73" xr:uid="{42B2EA8A-03CB-4B98-866E-E4ED8A420085}"/>
    <cellStyle name="パーセント 2 4 3" xfId="63" xr:uid="{32829F8B-619A-4186-9F95-1F8F1FC1B068}"/>
    <cellStyle name="パーセント 2 4 3 2" xfId="91" xr:uid="{D2814776-C2A4-426F-BF2A-8DF92EB0EFFB}"/>
    <cellStyle name="パーセント 2 4 3 2 2" xfId="109" xr:uid="{E6115265-AA03-4BDD-A99E-CCFC3C71FE16}"/>
    <cellStyle name="パーセント 2 4 3 3" xfId="103" xr:uid="{2F9FCB29-A54E-49BC-BEAD-8351996945D1}"/>
    <cellStyle name="パーセント 2 4 4" xfId="60" xr:uid="{284D2B29-86F2-478C-ABF8-869ADC89FD70}"/>
    <cellStyle name="パーセント 2 4 5" xfId="100" xr:uid="{8CD40860-882B-4174-B7FB-6A4A233EF6D6}"/>
    <cellStyle name="パーセント 3" xfId="2" xr:uid="{00000000-0005-0000-0000-000001000000}"/>
    <cellStyle name="パーセント 4" xfId="35" xr:uid="{2D20DFE7-6C79-4065-8B75-8A3BEB4905A2}"/>
    <cellStyle name="パーセント 4 2" xfId="55" xr:uid="{BAAC6D5B-996E-433C-936B-2C703786A1CD}"/>
    <cellStyle name="パーセント 4 2 2" xfId="83" xr:uid="{8EC35D51-1EA1-4260-A3A6-CED725406E00}"/>
    <cellStyle name="パーセント 5" xfId="38" xr:uid="{49A1B9D9-FDBC-483E-824D-952FA233D5F1}"/>
    <cellStyle name="パーセント 6" xfId="41" xr:uid="{298C8BCA-AFE5-4183-843D-CF7D2F59DE30}"/>
    <cellStyle name="パーセント 7" xfId="48" xr:uid="{881DB826-A3DD-49DE-BF1E-7C33701B5A6F}"/>
    <cellStyle name="パーセント 8" xfId="112" xr:uid="{57D453AB-4751-4F3C-AD54-8E69B9CF823F}"/>
    <cellStyle name="警告文 3" xfId="84" xr:uid="{FEC7079E-0D8A-4A6E-97F9-E8E72A3E152F}"/>
    <cellStyle name="桁区切り 10" xfId="47" xr:uid="{A4B2266C-7572-438C-A811-9A0F3025C32A}"/>
    <cellStyle name="桁区切り 11" xfId="111" xr:uid="{1058F97C-8AC6-45B5-A0A5-B7E4608DAA0E}"/>
    <cellStyle name="桁区切り 2" xfId="3" xr:uid="{00000000-0005-0000-0000-000002000000}"/>
    <cellStyle name="桁区切り 2 2" xfId="18" xr:uid="{F0A965E3-0143-480E-9ED0-3A6A65C1E9BE}"/>
    <cellStyle name="桁区切り 2 2 2" xfId="42" xr:uid="{CAC836BA-61CC-47DF-A624-3BBC44C827AA}"/>
    <cellStyle name="桁区切り 2 2 2 2" xfId="76" xr:uid="{739C8072-34E1-4C43-A230-548D8634D6CA}"/>
    <cellStyle name="桁区切り 2 3" xfId="27" xr:uid="{3E325A99-9DB4-4129-8EC7-BBA7FAD0B4E4}"/>
    <cellStyle name="桁区切り 2 3 2" xfId="4" xr:uid="{00000000-0005-0000-0000-000003000000}"/>
    <cellStyle name="桁区切り 2 4" xfId="54" xr:uid="{5F6EAD7F-9CC1-4E10-9355-2281F53F703B}"/>
    <cellStyle name="桁区切り 2 4 2" xfId="80" xr:uid="{C6B50CAD-FCF1-4659-88DB-9C946E2FE5C2}"/>
    <cellStyle name="桁区切り 2 4 2 2" xfId="85" xr:uid="{2081B49E-32D2-42C9-BC9C-DCBE9F9E1CA8}"/>
    <cellStyle name="桁区切り 2 4 2 3" xfId="90" xr:uid="{E9A32E88-1771-442E-8F28-C9D0093DA432}"/>
    <cellStyle name="桁区切り 2 4 2 3 2" xfId="108" xr:uid="{1E8F107E-90AD-4FA6-898C-D094AAAEDAD9}"/>
    <cellStyle name="桁区切り 2 4 2 4" xfId="106" xr:uid="{DF71B770-870B-4A1D-AE3C-71A47B13C310}"/>
    <cellStyle name="桁区切り 2 4 3" xfId="62" xr:uid="{85EFA5E8-6437-4F94-96EC-179D91B2C47B}"/>
    <cellStyle name="桁区切り 2 4 3 2" xfId="102" xr:uid="{9F4A7874-A681-4FB5-BA49-C0B4C9B9C364}"/>
    <cellStyle name="桁区切り 2 4 4" xfId="59" xr:uid="{BF27B91C-BC3F-4C19-9E1A-6914AF17BEB5}"/>
    <cellStyle name="桁区切り 2 4 5" xfId="99" xr:uid="{9BC94080-53DA-47E3-BD88-11C85CBAF687}"/>
    <cellStyle name="桁区切り 3" xfId="5" xr:uid="{00000000-0005-0000-0000-000004000000}"/>
    <cellStyle name="桁区切り 3 2" xfId="56" xr:uid="{4688ED2C-DD05-4C2A-8700-1D8AFE7FDB42}"/>
    <cellStyle name="桁区切り 3 2 3" xfId="71" xr:uid="{948E7B62-7174-456F-8208-ADFE85CADC86}"/>
    <cellStyle name="桁区切り 3 3" xfId="68" xr:uid="{64A2F083-00F6-4BAE-922E-F49CBB83331B}"/>
    <cellStyle name="桁区切り 3 4" xfId="104" xr:uid="{38E2BE61-89F9-4451-B728-197776677A42}"/>
    <cellStyle name="桁区切り 3 4 3" xfId="6" xr:uid="{00000000-0005-0000-0000-000005000000}"/>
    <cellStyle name="桁区切り 4" xfId="19" xr:uid="{3F97FD5F-5BFC-4CCC-B2AE-EEDED806B8FA}"/>
    <cellStyle name="桁区切り 4 2" xfId="22" xr:uid="{213F04B4-4C24-48B6-A041-41BC04133326}"/>
    <cellStyle name="桁区切り 4 3" xfId="65" xr:uid="{EDCBAB2A-1A5D-48F2-87D5-545732D16281}"/>
    <cellStyle name="桁区切り 4 3 2" xfId="72" xr:uid="{D8DD6496-3629-4946-A066-61FF451C0D40}"/>
    <cellStyle name="桁区切り 5" xfId="29" xr:uid="{2497558F-4EF8-41BF-97C9-9C70010FB328}"/>
    <cellStyle name="桁区切り 5 2" xfId="46" xr:uid="{65FF144B-8035-44FA-912C-7FF9DF1C6E7C}"/>
    <cellStyle name="桁区切り 5 3" xfId="95" xr:uid="{679747E8-FFF2-40C6-926A-FF65DE0FBF50}"/>
    <cellStyle name="桁区切り 6" xfId="32" xr:uid="{FAB69A8E-0B00-4E81-8D13-02AD322FF6C4}"/>
    <cellStyle name="桁区切り 7" xfId="34" xr:uid="{A1F180AA-9CBC-469C-9CC3-057F598C97F0}"/>
    <cellStyle name="桁区切り 8" xfId="37" xr:uid="{659468EC-16D3-492B-81AC-1CEE716D06CA}"/>
    <cellStyle name="桁区切り 9" xfId="40" xr:uid="{4C6918BB-B563-4998-89CD-9876310569B9}"/>
    <cellStyle name="説明文" xfId="15" xr:uid="{00000000-0005-0000-0000-00000F000000}"/>
    <cellStyle name="説明文 2" xfId="78" xr:uid="{A6E96C32-4580-4174-82D4-AFE7DDF17B02}"/>
    <cellStyle name="標準" xfId="0" builtinId="0"/>
    <cellStyle name="標準 10" xfId="7" xr:uid="{00000000-0005-0000-0000-000007000000}"/>
    <cellStyle name="標準 11" xfId="31" xr:uid="{706ED5C9-2EFA-416A-B615-C292067BD516}"/>
    <cellStyle name="標準 12" xfId="33" xr:uid="{77DDEBC7-A97C-485C-B43B-320431E4C340}"/>
    <cellStyle name="標準 13" xfId="36" xr:uid="{A470096A-1A28-4010-9730-D52370F5F6B6}"/>
    <cellStyle name="標準 14" xfId="39" xr:uid="{6EF92CC9-A45F-4364-A284-E807B627C06A}"/>
    <cellStyle name="標準 15" xfId="110" xr:uid="{32E48108-836C-45E8-9F1A-37500B3906D3}"/>
    <cellStyle name="標準 2" xfId="16" xr:uid="{18AE60FC-2C07-4796-BD66-5E70550A57CC}"/>
    <cellStyle name="標準 2 2" xfId="86" xr:uid="{D1FF2E9E-3AD1-4872-827C-AC97D9FAE671}"/>
    <cellStyle name="標準 2 2 2" xfId="81" xr:uid="{F5CC9A75-5221-4DAF-AF99-F32B6F4B1E4E}"/>
    <cellStyle name="標準 2 2 3" xfId="70" xr:uid="{A8F1D167-65D1-4DBC-B2DA-FCB664E054DA}"/>
    <cellStyle name="標準 2 3" xfId="8" xr:uid="{00000000-0005-0000-0000-000008000000}"/>
    <cellStyle name="標準 2 3 2" xfId="9" xr:uid="{00000000-0005-0000-0000-000009000000}"/>
    <cellStyle name="標準 2 3 2 2" xfId="67" xr:uid="{139760F1-8843-4502-87E7-6C4114D156C8}"/>
    <cellStyle name="標準 2 3 3" xfId="17" xr:uid="{B984B4F0-75AA-4E46-A35C-6B2D5E5B94F9}"/>
    <cellStyle name="標準 2 3 3 2" xfId="74" xr:uid="{A7BF3E4D-D1F4-4B6B-929F-1625D8AA719C}"/>
    <cellStyle name="標準 2 3 3 3" xfId="64" xr:uid="{5EE27928-CFA4-437A-B848-225A61A679DE}"/>
    <cellStyle name="標準 2 4" xfId="49" xr:uid="{DCAC4036-FACB-4C5E-84FD-6C5EEC46243E}"/>
    <cellStyle name="標準 2 4 2" xfId="51" xr:uid="{85D91904-4BB6-4893-8098-CFF0455B43F1}"/>
    <cellStyle name="標準 2 4 2 2" xfId="89" xr:uid="{BA4A8463-5EEB-41F4-8B83-962B83F0F2E1}"/>
    <cellStyle name="標準 2 4 2 2 2" xfId="107" xr:uid="{F04A915A-1ADD-4921-B919-D007AA0E272A}"/>
    <cellStyle name="標準 2 4 2 3" xfId="61" xr:uid="{F3BDF6F9-D94B-4F2D-953E-F3E87A98E451}"/>
    <cellStyle name="標準 2 4 2 4" xfId="101" xr:uid="{EF3EABDF-0C56-44B3-9EBB-09704981926C}"/>
    <cellStyle name="標準 2 4 3" xfId="58" xr:uid="{71101D9F-BC69-4214-9A88-188AC3284094}"/>
    <cellStyle name="標準 2 4 4" xfId="98" xr:uid="{52329815-78E7-49F3-B932-053FE79C47BE}"/>
    <cellStyle name="標準 2 5" xfId="75" xr:uid="{FC0C8F00-64DA-4826-A894-6C2F4B3F13A0}"/>
    <cellStyle name="標準 2 6" xfId="105" xr:uid="{CFB8AB8E-6B48-4B7D-BAC3-BC0197CF51B1}"/>
    <cellStyle name="標準 3" xfId="10" xr:uid="{00000000-0005-0000-0000-00000A000000}"/>
    <cellStyle name="標準 3 2" xfId="23" xr:uid="{861772A4-C1D1-4944-86F5-CB8FFEF43A0D}"/>
    <cellStyle name="標準 3 2 2" xfId="79" xr:uid="{B218FD16-D66F-48A3-A987-7F0C61ACACD9}"/>
    <cellStyle name="標準 3 4" xfId="87" xr:uid="{6F63A0AB-65D4-4664-91E8-6E8800BFA248}"/>
    <cellStyle name="標準 3 5" xfId="11" xr:uid="{00000000-0005-0000-0000-00000B000000}"/>
    <cellStyle name="標準 4" xfId="24" xr:uid="{7604A557-A313-4537-907B-EAE19C9CD6FC}"/>
    <cellStyle name="標準 5" xfId="12" xr:uid="{00000000-0005-0000-0000-00000C000000}"/>
    <cellStyle name="標準 5 2" xfId="13" xr:uid="{00000000-0005-0000-0000-00000D000000}"/>
    <cellStyle name="標準 6" xfId="14" xr:uid="{00000000-0005-0000-0000-00000E000000}"/>
    <cellStyle name="標準 6 2" xfId="82" xr:uid="{2EEFD414-9791-4CD1-BFF7-75FFA52F4B2E}"/>
    <cellStyle name="標準 7" xfId="20" xr:uid="{5630437B-2A04-44D8-BA3A-69B2C9F51A02}"/>
    <cellStyle name="標準 8" xfId="25" xr:uid="{3431AF8B-0369-4480-9B58-4BE9CE7A4661}"/>
    <cellStyle name="標準 8 2" xfId="28" xr:uid="{A94C5C22-9C94-43A2-82E4-5DBD854C0FE8}"/>
    <cellStyle name="標準 8 2 2" xfId="45" xr:uid="{72D11F3F-A625-439F-BE1E-BFB43D059F4E}"/>
    <cellStyle name="標準 8 2 3" xfId="94" xr:uid="{BC67AD4E-29CE-47E8-A038-ABDEDA4555A5}"/>
    <cellStyle name="標準 8 3" xfId="43" xr:uid="{16805614-0B9C-4122-80FB-7174A2338E90}"/>
    <cellStyle name="標準 8 3 2" xfId="97" xr:uid="{2469443D-516B-4F39-811C-796701AD2192}"/>
    <cellStyle name="標準 8 4" xfId="92" xr:uid="{491C64EB-4351-424A-A778-5D277A44808F}"/>
    <cellStyle name="標準 9" xfId="26" xr:uid="{FA2C5751-3E35-4B87-A84F-5AEEBBE794FB}"/>
    <cellStyle name="標準 9 2" xfId="30" xr:uid="{6963E7C3-6DE1-4BE1-A711-F4E84D5FF588}"/>
    <cellStyle name="標準 9 2 2" xfId="96" xr:uid="{5C7E734F-C3A6-401F-A7CE-8C2DD9D033DB}"/>
    <cellStyle name="標準 9 3" xfId="44" xr:uid="{05FC5055-FA3A-407E-85FB-EFC892111B24}"/>
    <cellStyle name="標準 9 4" xfId="57" xr:uid="{AEF437F1-8D52-4BBE-B60B-011302A84161}"/>
    <cellStyle name="標準 9 5" xfId="93" xr:uid="{638B43B0-253C-464A-8FC8-2B9E3198B96F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FFFF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.73.134\Femto_Disk\80.&#12522;&#12522;&#12540;&#12473;&#36039;&#26448;&#32622;&#12365;&#22580;\&#22823;&#20117;&#12452;&#12531;&#12473;&#12488;&#12540;&#12523;(20090610)\99.&#12452;&#12531;&#12473;&#12488;&#12540;&#12523;&#36039;&#26448;\tools_&#22823;&#20117;\&#30011;&#38754;\&#12510;&#12463;&#12525;&#22522;&#22320;&#23616;&#22793;&#26356;&#23653;&#27508;&#30011;&#387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0026-fs04\&#29872;&#22659;&#37096;\murasawa_work\02_suidoukyoku\repo\ndb\src\pattern1\trunk\99_&#21442;&#32771;\&#12510;&#12473;&#12479;&#19968;&#25324;&#20837;&#20986;&#21147;&#30011;&#387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.73.145\kddi_teian\KDDI_femto\&#38283;&#30330;&#20316;&#26989;\&#35069;&#36896;\work\&#30011;&#38754;0507\femto&#22522;&#22320;&#23616;&#35443;&#32048;&#24773;&#22577;&#30011;&#387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地局変更履歴一括出力条件指定画面"/>
      <sheetName val="変更履歴画面"/>
      <sheetName val="対象データ項目定義"/>
      <sheetName val="選択対象一覧"/>
      <sheetName val="環境"/>
      <sheetName val="マスタ一括出力条件"/>
      <sheetName val="プルダウンリスト"/>
      <sheetName val="リスト"/>
      <sheetName val="　"/>
      <sheetName val="【参考】コード表(下水道統計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一括出力条件"/>
      <sheetName val="マスタ一括データ"/>
      <sheetName val="選択対象一覧"/>
      <sheetName val="対象データ項目定義"/>
      <sheetName val="環境"/>
    </sheetNames>
    <sheetDataSet>
      <sheetData sheetId="0">
        <row r="3">
          <cell r="C3" t="str">
            <v>指令台コード（警察）マスタ</v>
          </cell>
        </row>
      </sheetData>
      <sheetData sheetId="1"/>
      <sheetData sheetId="2">
        <row r="2">
          <cell r="B2" t="str">
            <v>指令台コード（警察）マスタ</v>
          </cell>
        </row>
        <row r="3">
          <cell r="B3" t="str">
            <v>指令台コード（消防）マスタ</v>
          </cell>
        </row>
        <row r="4">
          <cell r="B4" t="str">
            <v>指令台コード（海保）マスタ</v>
          </cell>
        </row>
        <row r="5">
          <cell r="B5" t="str">
            <v>BroadCastSMS地域コードマスタ</v>
          </cell>
        </row>
        <row r="6">
          <cell r="B6" t="str">
            <v>収容マスタ</v>
          </cell>
        </row>
        <row r="7">
          <cell r="B7" t="str">
            <v>ケーブルマスタ</v>
          </cell>
        </row>
        <row r="8">
          <cell r="B8" t="str">
            <v>デフォルトマスタ</v>
          </cell>
        </row>
        <row r="9">
          <cell r="B9" t="str">
            <v>交換機マスタ</v>
          </cell>
        </row>
        <row r="10">
          <cell r="B10" t="str">
            <v>位置参照情報マスタ</v>
          </cell>
        </row>
        <row r="11">
          <cell r="B11" t="str">
            <v>住所コードマスタ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mto基地局詳細情報検索画面"/>
      <sheetName val="femto基地局詳細情報編集画面"/>
      <sheetName val="対象データ項目定義"/>
      <sheetName val="対象BCSMS項目定義"/>
      <sheetName val="femto基地局詳細情報編集元画面"/>
      <sheetName val="詳細情報データ"/>
      <sheetName val="BC-SMS情報データ"/>
      <sheetName val="警察コード"/>
      <sheetName val="消防コード"/>
      <sheetName val="海保コード"/>
      <sheetName val="画面プルダウン表示用定義"/>
      <sheetName val="変更履歴画面"/>
      <sheetName val="コード"/>
      <sheetName val="ドロップダウンリスト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4727-9A74-4D90-BF72-3B047D9B5BB0}">
  <sheetPr>
    <tabColor rgb="FF00FFFF"/>
    <pageSetUpPr fitToPage="1"/>
  </sheetPr>
  <dimension ref="A1:AA45"/>
  <sheetViews>
    <sheetView showZeros="0" tabSelected="1" view="pageBreakPreview" zoomScaleNormal="100" zoomScaleSheetLayoutView="100" workbookViewId="0">
      <selection activeCell="E16" sqref="E16"/>
    </sheetView>
  </sheetViews>
  <sheetFormatPr defaultColWidth="8.9140625" defaultRowHeight="14.4" x14ac:dyDescent="0.2"/>
  <cols>
    <col min="1" max="1" width="11.33203125" style="9" customWidth="1"/>
    <col min="2" max="2" width="13.33203125" style="9" customWidth="1"/>
    <col min="3" max="3" width="10.83203125" style="9" customWidth="1"/>
    <col min="4" max="4" width="15.08203125" style="9" customWidth="1"/>
    <col min="5" max="5" width="13.6640625" style="9" customWidth="1"/>
    <col min="6" max="6" width="13.4140625" style="9" customWidth="1"/>
    <col min="7" max="7" width="10.1640625" style="9" customWidth="1"/>
    <col min="8" max="8" width="13.4140625" style="9" customWidth="1"/>
    <col min="9" max="9" width="13.5" style="9" customWidth="1"/>
    <col min="10" max="10" width="10.83203125" style="9" customWidth="1"/>
    <col min="11" max="12" width="15" style="9" customWidth="1"/>
    <col min="13" max="13" width="13.4140625" style="9" bestFit="1" customWidth="1"/>
    <col min="14" max="16384" width="8.9140625" style="9"/>
  </cols>
  <sheetData>
    <row r="1" spans="1:27" ht="38.4" customHeight="1" x14ac:dyDescent="0.2">
      <c r="A1" s="66" t="s">
        <v>46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7" ht="15" x14ac:dyDescent="0.2">
      <c r="A2" s="1"/>
      <c r="B2" s="2"/>
      <c r="C2" s="1"/>
      <c r="D2" s="1" t="s">
        <v>28</v>
      </c>
      <c r="E2" s="1"/>
      <c r="F2" s="1"/>
      <c r="G2" s="1"/>
      <c r="H2" s="1"/>
      <c r="I2" s="1" t="s">
        <v>28</v>
      </c>
      <c r="J2" s="1"/>
      <c r="K2" s="1"/>
      <c r="L2" s="1"/>
      <c r="M2" s="3"/>
    </row>
    <row r="3" spans="1:27" ht="21" customHeight="1" x14ac:dyDescent="0.2">
      <c r="A3" s="67" t="s">
        <v>0</v>
      </c>
      <c r="B3" s="68" t="s">
        <v>45</v>
      </c>
      <c r="C3" s="71" t="s">
        <v>44</v>
      </c>
      <c r="D3" s="67"/>
      <c r="E3" s="67"/>
      <c r="F3" s="67"/>
      <c r="G3" s="67"/>
      <c r="H3" s="67"/>
      <c r="I3" s="67"/>
      <c r="J3" s="72" t="s">
        <v>43</v>
      </c>
      <c r="K3" s="72"/>
      <c r="L3" s="72"/>
      <c r="M3" s="73"/>
    </row>
    <row r="4" spans="1:27" ht="21" customHeight="1" x14ac:dyDescent="0.2">
      <c r="A4" s="67"/>
      <c r="B4" s="69"/>
      <c r="C4" s="74" t="s">
        <v>29</v>
      </c>
      <c r="D4" s="76" t="s">
        <v>30</v>
      </c>
      <c r="E4" s="76" t="s">
        <v>31</v>
      </c>
      <c r="F4" s="78"/>
      <c r="G4" s="78"/>
      <c r="H4" s="79"/>
      <c r="I4" s="80" t="s">
        <v>32</v>
      </c>
      <c r="J4" s="82" t="s">
        <v>29</v>
      </c>
      <c r="K4" s="59" t="s">
        <v>30</v>
      </c>
      <c r="L4" s="61" t="s">
        <v>31</v>
      </c>
      <c r="M4" s="63" t="s">
        <v>32</v>
      </c>
    </row>
    <row r="5" spans="1:27" ht="21" customHeight="1" x14ac:dyDescent="0.2">
      <c r="A5" s="67"/>
      <c r="B5" s="70"/>
      <c r="C5" s="75"/>
      <c r="D5" s="77"/>
      <c r="E5" s="57" t="s">
        <v>33</v>
      </c>
      <c r="F5" s="56" t="s">
        <v>34</v>
      </c>
      <c r="G5" s="56" t="s">
        <v>35</v>
      </c>
      <c r="H5" s="56" t="s">
        <v>36</v>
      </c>
      <c r="I5" s="81"/>
      <c r="J5" s="83"/>
      <c r="K5" s="60"/>
      <c r="L5" s="62"/>
      <c r="M5" s="64"/>
    </row>
    <row r="6" spans="1:27" s="11" customFormat="1" ht="21" customHeight="1" x14ac:dyDescent="0.2">
      <c r="A6" s="55" t="s">
        <v>6</v>
      </c>
      <c r="B6" s="49">
        <v>389590</v>
      </c>
      <c r="C6" s="10">
        <f t="shared" ref="C6:C32" si="0">D6+E6+I6</f>
        <v>376350</v>
      </c>
      <c r="D6" s="43">
        <v>342335</v>
      </c>
      <c r="E6" s="42">
        <f t="shared" ref="E6:E32" si="1">F6+G6+H6</f>
        <v>10182</v>
      </c>
      <c r="F6" s="40">
        <v>10182</v>
      </c>
      <c r="G6" s="41">
        <v>0</v>
      </c>
      <c r="H6" s="40">
        <v>0</v>
      </c>
      <c r="I6" s="13">
        <v>23833</v>
      </c>
      <c r="J6" s="46">
        <f t="shared" ref="J6:J32" si="2">C6/B6</f>
        <v>0.96601555481403523</v>
      </c>
      <c r="K6" s="37">
        <f t="shared" ref="K6:K32" si="3">D6/B6</f>
        <v>0.87870581893785771</v>
      </c>
      <c r="L6" s="36">
        <f t="shared" ref="L6:L32" si="4">E6/B6</f>
        <v>2.6135167740445085E-2</v>
      </c>
      <c r="M6" s="35">
        <f t="shared" ref="M6:M32" si="5">I6/B6</f>
        <v>6.1174568135732438E-2</v>
      </c>
      <c r="O6" s="11">
        <v>2</v>
      </c>
      <c r="P6" s="11" t="s">
        <v>6</v>
      </c>
      <c r="Q6" s="31">
        <f t="shared" ref="Q6:Q32" si="6">C6/B6*100</f>
        <v>96.601555481403523</v>
      </c>
      <c r="R6" s="30">
        <f t="shared" ref="R6:R32" si="7">D6/B6*100</f>
        <v>87.870581893785769</v>
      </c>
      <c r="S6" s="30">
        <f t="shared" ref="S6:S32" si="8">E6/B6*100</f>
        <v>2.6135167740445087</v>
      </c>
      <c r="T6" s="30">
        <f t="shared" ref="T6:T32" si="9">I6/B6*100</f>
        <v>6.1174568135732441</v>
      </c>
      <c r="V6" s="11">
        <v>1</v>
      </c>
      <c r="W6" s="11" t="s">
        <v>24</v>
      </c>
      <c r="X6" s="31">
        <v>96.845194424064559</v>
      </c>
      <c r="Y6" s="31">
        <v>14.893617021276595</v>
      </c>
      <c r="Z6" s="31">
        <v>3.1548055759354363</v>
      </c>
      <c r="AA6" s="31">
        <v>78.796771826852535</v>
      </c>
    </row>
    <row r="7" spans="1:27" s="11" customFormat="1" ht="21" customHeight="1" x14ac:dyDescent="0.2">
      <c r="A7" s="45" t="s">
        <v>18</v>
      </c>
      <c r="B7" s="49">
        <v>161554</v>
      </c>
      <c r="C7" s="48">
        <f t="shared" si="0"/>
        <v>140013</v>
      </c>
      <c r="D7" s="43">
        <v>60340</v>
      </c>
      <c r="E7" s="42">
        <f t="shared" si="1"/>
        <v>8869</v>
      </c>
      <c r="F7" s="40">
        <v>8869</v>
      </c>
      <c r="G7" s="41">
        <v>0</v>
      </c>
      <c r="H7" s="40">
        <v>0</v>
      </c>
      <c r="I7" s="50">
        <v>70804</v>
      </c>
      <c r="J7" s="54">
        <f t="shared" si="2"/>
        <v>0.86666377805563466</v>
      </c>
      <c r="K7" s="37">
        <f t="shared" si="3"/>
        <v>0.37349740643995194</v>
      </c>
      <c r="L7" s="36">
        <f t="shared" si="4"/>
        <v>5.4898052663505698E-2</v>
      </c>
      <c r="M7" s="35">
        <f t="shared" si="5"/>
        <v>0.43826831895217699</v>
      </c>
      <c r="O7" s="11">
        <v>10</v>
      </c>
      <c r="P7" s="11" t="s">
        <v>18</v>
      </c>
      <c r="Q7" s="31">
        <f t="shared" si="6"/>
        <v>86.666377805563471</v>
      </c>
      <c r="R7" s="30">
        <f t="shared" si="7"/>
        <v>37.349740643995197</v>
      </c>
      <c r="S7" s="30">
        <f t="shared" si="8"/>
        <v>5.4898052663505696</v>
      </c>
      <c r="T7" s="30">
        <f t="shared" si="9"/>
        <v>43.826831895217701</v>
      </c>
      <c r="V7" s="11">
        <v>2</v>
      </c>
      <c r="W7" s="11" t="s">
        <v>6</v>
      </c>
      <c r="X7" s="31">
        <v>96.362491523781841</v>
      </c>
      <c r="Y7" s="31">
        <v>87.660155911429257</v>
      </c>
      <c r="Z7" s="31">
        <v>2.5884968160010602</v>
      </c>
      <c r="AA7" s="31">
        <v>6.1138387963515299</v>
      </c>
    </row>
    <row r="8" spans="1:27" s="11" customFormat="1" ht="21" customHeight="1" x14ac:dyDescent="0.2">
      <c r="A8" s="45" t="s">
        <v>15</v>
      </c>
      <c r="B8" s="17">
        <v>110918</v>
      </c>
      <c r="C8" s="48">
        <f t="shared" si="0"/>
        <v>102598</v>
      </c>
      <c r="D8" s="43">
        <v>83865</v>
      </c>
      <c r="E8" s="42">
        <f t="shared" si="1"/>
        <v>3994</v>
      </c>
      <c r="F8" s="40">
        <v>3013</v>
      </c>
      <c r="G8" s="41">
        <v>0</v>
      </c>
      <c r="H8" s="40">
        <v>981</v>
      </c>
      <c r="I8" s="47">
        <v>14739</v>
      </c>
      <c r="J8" s="46">
        <f t="shared" si="2"/>
        <v>0.92498963198038187</v>
      </c>
      <c r="K8" s="37">
        <f t="shared" si="3"/>
        <v>0.75609910023621052</v>
      </c>
      <c r="L8" s="36">
        <f t="shared" si="4"/>
        <v>3.6008582917109934E-2</v>
      </c>
      <c r="M8" s="35">
        <f t="shared" si="5"/>
        <v>0.13288194882706142</v>
      </c>
      <c r="O8" s="11">
        <v>4</v>
      </c>
      <c r="P8" s="11" t="s">
        <v>15</v>
      </c>
      <c r="Q8" s="31">
        <f t="shared" si="6"/>
        <v>92.498963198038183</v>
      </c>
      <c r="R8" s="30">
        <f t="shared" si="7"/>
        <v>75.609910023621055</v>
      </c>
      <c r="S8" s="30">
        <f t="shared" si="8"/>
        <v>3.6008582917109933</v>
      </c>
      <c r="T8" s="30">
        <f t="shared" si="9"/>
        <v>13.288194882706142</v>
      </c>
      <c r="V8" s="11">
        <v>3</v>
      </c>
      <c r="W8" s="11" t="s">
        <v>4</v>
      </c>
      <c r="X8" s="31">
        <v>96.267985611510781</v>
      </c>
      <c r="Y8" s="31">
        <v>0</v>
      </c>
      <c r="Z8" s="31">
        <v>40.175359712230211</v>
      </c>
      <c r="AA8" s="31">
        <v>56.092625899280577</v>
      </c>
    </row>
    <row r="9" spans="1:27" s="11" customFormat="1" ht="21" customHeight="1" x14ac:dyDescent="0.2">
      <c r="A9" s="45" t="s">
        <v>19</v>
      </c>
      <c r="B9" s="49">
        <v>46689</v>
      </c>
      <c r="C9" s="48">
        <f t="shared" si="0"/>
        <v>29799</v>
      </c>
      <c r="D9" s="43">
        <v>16348</v>
      </c>
      <c r="E9" s="42">
        <f t="shared" si="1"/>
        <v>348</v>
      </c>
      <c r="F9" s="40">
        <v>145</v>
      </c>
      <c r="G9" s="41">
        <v>0</v>
      </c>
      <c r="H9" s="40">
        <v>203</v>
      </c>
      <c r="I9" s="13">
        <v>13103</v>
      </c>
      <c r="J9" s="46">
        <f t="shared" si="2"/>
        <v>0.63824455439182681</v>
      </c>
      <c r="K9" s="37">
        <f t="shared" si="3"/>
        <v>0.35014671550043908</v>
      </c>
      <c r="L9" s="36">
        <f t="shared" si="4"/>
        <v>7.4535757887296793E-3</v>
      </c>
      <c r="M9" s="35">
        <f t="shared" si="5"/>
        <v>0.280644263102658</v>
      </c>
      <c r="O9" s="11">
        <v>25</v>
      </c>
      <c r="P9" s="11" t="s">
        <v>19</v>
      </c>
      <c r="Q9" s="31">
        <f t="shared" si="6"/>
        <v>63.824455439182678</v>
      </c>
      <c r="R9" s="30">
        <f t="shared" si="7"/>
        <v>35.014671550043907</v>
      </c>
      <c r="S9" s="30">
        <f t="shared" si="8"/>
        <v>0.74535757887296794</v>
      </c>
      <c r="T9" s="30">
        <f t="shared" si="9"/>
        <v>28.064426310265802</v>
      </c>
      <c r="V9" s="11">
        <v>4</v>
      </c>
      <c r="W9" s="11" t="s">
        <v>15</v>
      </c>
      <c r="X9" s="31">
        <v>91.903529912106606</v>
      </c>
      <c r="Y9" s="31">
        <v>75.552877799829886</v>
      </c>
      <c r="Z9" s="31">
        <v>3.6344627161893959</v>
      </c>
      <c r="AA9" s="31">
        <v>12.716189396087326</v>
      </c>
    </row>
    <row r="10" spans="1:27" s="11" customFormat="1" ht="21" customHeight="1" x14ac:dyDescent="0.2">
      <c r="A10" s="45" t="s">
        <v>20</v>
      </c>
      <c r="B10" s="49">
        <v>40758</v>
      </c>
      <c r="C10" s="48">
        <f t="shared" si="0"/>
        <v>31347</v>
      </c>
      <c r="D10" s="43">
        <v>8750</v>
      </c>
      <c r="E10" s="42">
        <f t="shared" si="1"/>
        <v>3941</v>
      </c>
      <c r="F10" s="40">
        <v>3941</v>
      </c>
      <c r="G10" s="41">
        <v>0</v>
      </c>
      <c r="H10" s="40">
        <v>0</v>
      </c>
      <c r="I10" s="47">
        <v>18656</v>
      </c>
      <c r="J10" s="46">
        <f t="shared" si="2"/>
        <v>0.76910054467834532</v>
      </c>
      <c r="K10" s="37">
        <f t="shared" si="3"/>
        <v>0.21468178026399726</v>
      </c>
      <c r="L10" s="36">
        <f t="shared" si="4"/>
        <v>9.6692673830904366E-2</v>
      </c>
      <c r="M10" s="35">
        <f t="shared" si="5"/>
        <v>0.45772609058344377</v>
      </c>
      <c r="O10" s="11">
        <v>16</v>
      </c>
      <c r="P10" s="11" t="s">
        <v>20</v>
      </c>
      <c r="Q10" s="31">
        <f t="shared" si="6"/>
        <v>76.910054467834527</v>
      </c>
      <c r="R10" s="30">
        <f t="shared" si="7"/>
        <v>21.468178026399727</v>
      </c>
      <c r="S10" s="30">
        <f t="shared" si="8"/>
        <v>9.6692673830904372</v>
      </c>
      <c r="T10" s="30">
        <f t="shared" si="9"/>
        <v>45.772609058344379</v>
      </c>
      <c r="V10" s="11">
        <v>5</v>
      </c>
      <c r="W10" s="11" t="s">
        <v>8</v>
      </c>
      <c r="X10" s="31">
        <v>90.178571428571431</v>
      </c>
      <c r="Y10" s="31">
        <v>0</v>
      </c>
      <c r="Z10" s="31">
        <v>1.5306122448979591</v>
      </c>
      <c r="AA10" s="31">
        <v>88.647959183673478</v>
      </c>
    </row>
    <row r="11" spans="1:27" s="11" customFormat="1" ht="21" customHeight="1" x14ac:dyDescent="0.2">
      <c r="A11" s="45" t="s">
        <v>11</v>
      </c>
      <c r="B11" s="17">
        <v>55566</v>
      </c>
      <c r="C11" s="48">
        <f t="shared" si="0"/>
        <v>46945</v>
      </c>
      <c r="D11" s="43">
        <v>31360</v>
      </c>
      <c r="E11" s="42">
        <f t="shared" si="1"/>
        <v>2002</v>
      </c>
      <c r="F11" s="40">
        <v>2002</v>
      </c>
      <c r="G11" s="41">
        <v>0</v>
      </c>
      <c r="H11" s="40">
        <v>0</v>
      </c>
      <c r="I11" s="47">
        <v>13583</v>
      </c>
      <c r="J11" s="46">
        <f t="shared" si="2"/>
        <v>0.8448511679804197</v>
      </c>
      <c r="K11" s="37">
        <f t="shared" si="3"/>
        <v>0.56437389770723101</v>
      </c>
      <c r="L11" s="36">
        <f t="shared" si="4"/>
        <v>3.6029226505416984E-2</v>
      </c>
      <c r="M11" s="35">
        <f t="shared" si="5"/>
        <v>0.24444804376777166</v>
      </c>
      <c r="O11" s="11">
        <v>11</v>
      </c>
      <c r="P11" s="11" t="s">
        <v>11</v>
      </c>
      <c r="Q11" s="31">
        <f t="shared" si="6"/>
        <v>84.485116798041972</v>
      </c>
      <c r="R11" s="30">
        <f t="shared" si="7"/>
        <v>56.437389770723101</v>
      </c>
      <c r="S11" s="30">
        <f t="shared" si="8"/>
        <v>3.6029226505416982</v>
      </c>
      <c r="T11" s="30">
        <f t="shared" si="9"/>
        <v>24.444804376777167</v>
      </c>
      <c r="V11" s="11">
        <v>6</v>
      </c>
      <c r="W11" s="11" t="s">
        <v>25</v>
      </c>
      <c r="X11" s="31">
        <v>89.904297241508729</v>
      </c>
      <c r="Y11" s="31">
        <v>31.056483392756618</v>
      </c>
      <c r="Z11" s="31">
        <v>0</v>
      </c>
      <c r="AA11" s="31">
        <v>58.847813848752104</v>
      </c>
    </row>
    <row r="12" spans="1:27" s="11" customFormat="1" ht="21" customHeight="1" x14ac:dyDescent="0.2">
      <c r="A12" s="45" t="s">
        <v>3</v>
      </c>
      <c r="B12" s="49">
        <v>15315</v>
      </c>
      <c r="C12" s="48">
        <f t="shared" si="0"/>
        <v>11186</v>
      </c>
      <c r="D12" s="43">
        <v>2512</v>
      </c>
      <c r="E12" s="42">
        <f t="shared" si="1"/>
        <v>413</v>
      </c>
      <c r="F12" s="40">
        <v>395</v>
      </c>
      <c r="G12" s="41">
        <v>0</v>
      </c>
      <c r="H12" s="40">
        <v>18</v>
      </c>
      <c r="I12" s="50">
        <v>8261</v>
      </c>
      <c r="J12" s="46">
        <f t="shared" si="2"/>
        <v>0.73039503754489066</v>
      </c>
      <c r="K12" s="37">
        <f t="shared" si="3"/>
        <v>0.16402220045706822</v>
      </c>
      <c r="L12" s="36">
        <f t="shared" si="4"/>
        <v>2.6967025791707476E-2</v>
      </c>
      <c r="M12" s="35">
        <f t="shared" si="5"/>
        <v>0.53940581129611487</v>
      </c>
      <c r="O12" s="11">
        <v>19</v>
      </c>
      <c r="P12" s="11" t="s">
        <v>3</v>
      </c>
      <c r="Q12" s="31">
        <f t="shared" si="6"/>
        <v>73.039503754489061</v>
      </c>
      <c r="R12" s="30">
        <f t="shared" si="7"/>
        <v>16.402220045706823</v>
      </c>
      <c r="S12" s="30">
        <f t="shared" si="8"/>
        <v>2.6967025791707475</v>
      </c>
      <c r="T12" s="30">
        <f t="shared" si="9"/>
        <v>53.940581129611488</v>
      </c>
      <c r="V12" s="11">
        <v>7</v>
      </c>
      <c r="W12" s="11" t="s">
        <v>9</v>
      </c>
      <c r="X12" s="31">
        <v>88.397435897435898</v>
      </c>
      <c r="Y12" s="31">
        <v>70.064102564102555</v>
      </c>
      <c r="Z12" s="31">
        <v>0</v>
      </c>
      <c r="AA12" s="31">
        <v>18.333333333333332</v>
      </c>
    </row>
    <row r="13" spans="1:27" s="11" customFormat="1" ht="21" customHeight="1" x14ac:dyDescent="0.2">
      <c r="A13" s="45" t="s">
        <v>21</v>
      </c>
      <c r="B13" s="17">
        <v>27575</v>
      </c>
      <c r="C13" s="48">
        <f t="shared" si="0"/>
        <v>23449</v>
      </c>
      <c r="D13" s="43">
        <v>13780</v>
      </c>
      <c r="E13" s="42">
        <f t="shared" si="1"/>
        <v>1648</v>
      </c>
      <c r="F13" s="40">
        <v>1648</v>
      </c>
      <c r="G13" s="41">
        <v>0</v>
      </c>
      <c r="H13" s="40">
        <v>0</v>
      </c>
      <c r="I13" s="50">
        <v>8021</v>
      </c>
      <c r="J13" s="46">
        <f t="shared" si="2"/>
        <v>0.85037171350861285</v>
      </c>
      <c r="K13" s="37">
        <f t="shared" si="3"/>
        <v>0.49972801450589299</v>
      </c>
      <c r="L13" s="36">
        <f t="shared" si="4"/>
        <v>5.9764279238440618E-2</v>
      </c>
      <c r="M13" s="35">
        <f t="shared" si="5"/>
        <v>0.29087941976427922</v>
      </c>
      <c r="O13" s="11">
        <v>12</v>
      </c>
      <c r="P13" s="11" t="s">
        <v>21</v>
      </c>
      <c r="Q13" s="31">
        <f t="shared" si="6"/>
        <v>85.037171350861286</v>
      </c>
      <c r="R13" s="30">
        <f t="shared" si="7"/>
        <v>49.972801450589301</v>
      </c>
      <c r="S13" s="30">
        <f t="shared" si="8"/>
        <v>5.9764279238440619</v>
      </c>
      <c r="T13" s="30">
        <f t="shared" si="9"/>
        <v>29.087941976427921</v>
      </c>
      <c r="V13" s="11">
        <v>8</v>
      </c>
      <c r="W13" s="11" t="s">
        <v>16</v>
      </c>
      <c r="X13" s="31">
        <v>87.837837837837839</v>
      </c>
      <c r="Y13" s="31">
        <v>38.149688149688146</v>
      </c>
      <c r="Z13" s="31">
        <v>8.004158004158004</v>
      </c>
      <c r="AA13" s="31">
        <v>41.683991683991685</v>
      </c>
    </row>
    <row r="14" spans="1:27" s="11" customFormat="1" ht="21" customHeight="1" x14ac:dyDescent="0.2">
      <c r="A14" s="45" t="s">
        <v>2</v>
      </c>
      <c r="B14" s="51">
        <v>16405</v>
      </c>
      <c r="C14" s="48">
        <f t="shared" si="0"/>
        <v>12908</v>
      </c>
      <c r="D14" s="43">
        <v>0</v>
      </c>
      <c r="E14" s="42">
        <f t="shared" si="1"/>
        <v>0</v>
      </c>
      <c r="F14" s="40">
        <v>0</v>
      </c>
      <c r="G14" s="41">
        <v>0</v>
      </c>
      <c r="H14" s="40">
        <v>0</v>
      </c>
      <c r="I14" s="53">
        <v>12908</v>
      </c>
      <c r="J14" s="52">
        <f t="shared" si="2"/>
        <v>0.78683328253581231</v>
      </c>
      <c r="K14" s="37">
        <f t="shared" si="3"/>
        <v>0</v>
      </c>
      <c r="L14" s="36">
        <f t="shared" si="4"/>
        <v>0</v>
      </c>
      <c r="M14" s="35">
        <f t="shared" si="5"/>
        <v>0.78683328253581231</v>
      </c>
      <c r="O14" s="11">
        <v>15</v>
      </c>
      <c r="P14" s="11" t="s">
        <v>2</v>
      </c>
      <c r="Q14" s="31">
        <f t="shared" si="6"/>
        <v>78.683328253581237</v>
      </c>
      <c r="R14" s="30">
        <f t="shared" si="7"/>
        <v>0</v>
      </c>
      <c r="S14" s="30">
        <f t="shared" si="8"/>
        <v>0</v>
      </c>
      <c r="T14" s="30">
        <f t="shared" si="9"/>
        <v>78.683328253581237</v>
      </c>
      <c r="V14" s="11">
        <v>9</v>
      </c>
      <c r="W14" s="11" t="s">
        <v>17</v>
      </c>
      <c r="X14" s="31">
        <v>86.423547490986465</v>
      </c>
      <c r="Y14" s="31">
        <v>0</v>
      </c>
      <c r="Z14" s="31">
        <v>4.1964655121461085</v>
      </c>
      <c r="AA14" s="31">
        <v>82.22708197884036</v>
      </c>
    </row>
    <row r="15" spans="1:27" s="11" customFormat="1" ht="21" customHeight="1" x14ac:dyDescent="0.2">
      <c r="A15" s="45" t="s">
        <v>22</v>
      </c>
      <c r="B15" s="49">
        <v>25310</v>
      </c>
      <c r="C15" s="48">
        <f t="shared" si="0"/>
        <v>19809</v>
      </c>
      <c r="D15" s="43">
        <v>8209</v>
      </c>
      <c r="E15" s="42">
        <f t="shared" si="1"/>
        <v>1363</v>
      </c>
      <c r="F15" s="40">
        <v>1363</v>
      </c>
      <c r="G15" s="41">
        <v>0</v>
      </c>
      <c r="H15" s="40">
        <v>0</v>
      </c>
      <c r="I15" s="13">
        <v>10237</v>
      </c>
      <c r="J15" s="46">
        <f t="shared" si="2"/>
        <v>0.78265507704464643</v>
      </c>
      <c r="K15" s="37">
        <f t="shared" si="3"/>
        <v>0.32433820624259185</v>
      </c>
      <c r="L15" s="36">
        <f t="shared" si="4"/>
        <v>5.3852232319241404E-2</v>
      </c>
      <c r="M15" s="35">
        <f t="shared" si="5"/>
        <v>0.40446463848281311</v>
      </c>
      <c r="O15" s="11">
        <v>14</v>
      </c>
      <c r="P15" s="11" t="s">
        <v>22</v>
      </c>
      <c r="Q15" s="31">
        <f t="shared" si="6"/>
        <v>78.265507704464639</v>
      </c>
      <c r="R15" s="30">
        <f t="shared" si="7"/>
        <v>32.433820624259184</v>
      </c>
      <c r="S15" s="30">
        <f t="shared" si="8"/>
        <v>5.3852232319241402</v>
      </c>
      <c r="T15" s="30">
        <f t="shared" si="9"/>
        <v>40.446463848281311</v>
      </c>
      <c r="V15" s="11">
        <v>10</v>
      </c>
      <c r="W15" s="11" t="s">
        <v>18</v>
      </c>
      <c r="X15" s="31">
        <v>84.849813501963794</v>
      </c>
      <c r="Y15" s="31">
        <v>37.26996517056542</v>
      </c>
      <c r="Z15" s="31">
        <v>5.5208359064298591</v>
      </c>
      <c r="AA15" s="31">
        <v>42.059012424968508</v>
      </c>
    </row>
    <row r="16" spans="1:27" s="11" customFormat="1" ht="21" customHeight="1" x14ac:dyDescent="0.2">
      <c r="A16" s="45" t="s">
        <v>1</v>
      </c>
      <c r="B16" s="49">
        <v>8153</v>
      </c>
      <c r="C16" s="48">
        <f t="shared" si="0"/>
        <v>5861</v>
      </c>
      <c r="D16" s="43">
        <v>0</v>
      </c>
      <c r="E16" s="42">
        <f t="shared" si="1"/>
        <v>451</v>
      </c>
      <c r="F16" s="40">
        <v>451</v>
      </c>
      <c r="G16" s="41">
        <v>0</v>
      </c>
      <c r="H16" s="40">
        <v>0</v>
      </c>
      <c r="I16" s="50">
        <v>5410</v>
      </c>
      <c r="J16" s="46">
        <f t="shared" si="2"/>
        <v>0.7188764871826322</v>
      </c>
      <c r="K16" s="37">
        <f t="shared" si="3"/>
        <v>0</v>
      </c>
      <c r="L16" s="36">
        <f t="shared" si="4"/>
        <v>5.5317061204464613E-2</v>
      </c>
      <c r="M16" s="35">
        <f t="shared" si="5"/>
        <v>0.66355942597816753</v>
      </c>
      <c r="O16" s="11">
        <v>21</v>
      </c>
      <c r="P16" s="11" t="s">
        <v>1</v>
      </c>
      <c r="Q16" s="31">
        <f t="shared" si="6"/>
        <v>71.887648718263222</v>
      </c>
      <c r="R16" s="30">
        <f t="shared" si="7"/>
        <v>0</v>
      </c>
      <c r="S16" s="30">
        <f t="shared" si="8"/>
        <v>5.5317061204464615</v>
      </c>
      <c r="T16" s="30">
        <f t="shared" si="9"/>
        <v>66.35594259781675</v>
      </c>
      <c r="V16" s="11">
        <v>11</v>
      </c>
      <c r="W16" s="11" t="s">
        <v>11</v>
      </c>
      <c r="X16" s="31">
        <v>83.639398998330549</v>
      </c>
      <c r="Y16" s="31">
        <v>55.759599332220368</v>
      </c>
      <c r="Z16" s="31">
        <v>3.6136616583194212</v>
      </c>
      <c r="AA16" s="31">
        <v>24.266138007790765</v>
      </c>
    </row>
    <row r="17" spans="1:27" s="11" customFormat="1" ht="21" customHeight="1" x14ac:dyDescent="0.2">
      <c r="A17" s="45" t="s">
        <v>14</v>
      </c>
      <c r="B17" s="49">
        <v>17897</v>
      </c>
      <c r="C17" s="48">
        <f t="shared" si="0"/>
        <v>11870</v>
      </c>
      <c r="D17" s="43">
        <v>6288</v>
      </c>
      <c r="E17" s="42">
        <f t="shared" si="1"/>
        <v>0</v>
      </c>
      <c r="F17" s="40">
        <v>0</v>
      </c>
      <c r="G17" s="41">
        <v>0</v>
      </c>
      <c r="H17" s="40">
        <v>0</v>
      </c>
      <c r="I17" s="47">
        <v>5582</v>
      </c>
      <c r="J17" s="46">
        <f t="shared" si="2"/>
        <v>0.66323964910320166</v>
      </c>
      <c r="K17" s="37">
        <f t="shared" si="3"/>
        <v>0.35134380063697829</v>
      </c>
      <c r="L17" s="36">
        <f t="shared" si="4"/>
        <v>0</v>
      </c>
      <c r="M17" s="35">
        <f t="shared" si="5"/>
        <v>0.31189584846622337</v>
      </c>
      <c r="O17" s="11">
        <v>22</v>
      </c>
      <c r="P17" s="11" t="s">
        <v>14</v>
      </c>
      <c r="Q17" s="31">
        <f t="shared" si="6"/>
        <v>66.323964910320171</v>
      </c>
      <c r="R17" s="30">
        <f t="shared" si="7"/>
        <v>35.134380063697826</v>
      </c>
      <c r="S17" s="30">
        <f t="shared" si="8"/>
        <v>0</v>
      </c>
      <c r="T17" s="30">
        <f t="shared" si="9"/>
        <v>31.189584846622338</v>
      </c>
      <c r="V17" s="11">
        <v>12</v>
      </c>
      <c r="W17" s="11" t="s">
        <v>21</v>
      </c>
      <c r="X17" s="31">
        <v>83.363251238601279</v>
      </c>
      <c r="Y17" s="31">
        <v>49.113233287858115</v>
      </c>
      <c r="Z17" s="31">
        <v>5.9381058375816762</v>
      </c>
      <c r="AA17" s="31">
        <v>28.311912113161487</v>
      </c>
    </row>
    <row r="18" spans="1:27" s="11" customFormat="1" ht="21" customHeight="1" x14ac:dyDescent="0.2">
      <c r="A18" s="45" t="s">
        <v>13</v>
      </c>
      <c r="B18" s="49">
        <v>6688</v>
      </c>
      <c r="C18" s="48">
        <f t="shared" si="0"/>
        <v>5392</v>
      </c>
      <c r="D18" s="43">
        <v>2806</v>
      </c>
      <c r="E18" s="42">
        <f t="shared" si="1"/>
        <v>115</v>
      </c>
      <c r="F18" s="40">
        <v>115</v>
      </c>
      <c r="G18" s="41">
        <v>0</v>
      </c>
      <c r="H18" s="40">
        <v>0</v>
      </c>
      <c r="I18" s="13">
        <v>2471</v>
      </c>
      <c r="J18" s="46">
        <f t="shared" si="2"/>
        <v>0.80622009569377995</v>
      </c>
      <c r="K18" s="37">
        <f t="shared" si="3"/>
        <v>0.41955741626794257</v>
      </c>
      <c r="L18" s="36">
        <f t="shared" si="4"/>
        <v>1.7194976076555023E-2</v>
      </c>
      <c r="M18" s="35">
        <f t="shared" si="5"/>
        <v>0.36946770334928231</v>
      </c>
      <c r="O18" s="11">
        <v>13</v>
      </c>
      <c r="P18" s="11" t="s">
        <v>13</v>
      </c>
      <c r="Q18" s="31">
        <f t="shared" si="6"/>
        <v>80.622009569377994</v>
      </c>
      <c r="R18" s="30">
        <f t="shared" si="7"/>
        <v>41.955741626794257</v>
      </c>
      <c r="S18" s="30">
        <f t="shared" si="8"/>
        <v>1.7194976076555024</v>
      </c>
      <c r="T18" s="30">
        <f t="shared" si="9"/>
        <v>36.946770334928232</v>
      </c>
      <c r="V18" s="11">
        <v>13</v>
      </c>
      <c r="W18" s="11" t="s">
        <v>13</v>
      </c>
      <c r="X18" s="31">
        <v>80.349932705248989</v>
      </c>
      <c r="Y18" s="31">
        <v>42.620008972633464</v>
      </c>
      <c r="Z18" s="31">
        <v>1.7496635262449527</v>
      </c>
      <c r="AA18" s="31">
        <v>35.980260206370566</v>
      </c>
    </row>
    <row r="19" spans="1:27" s="11" customFormat="1" ht="21" customHeight="1" x14ac:dyDescent="0.2">
      <c r="A19" s="45" t="s">
        <v>7</v>
      </c>
      <c r="B19" s="17">
        <v>18917</v>
      </c>
      <c r="C19" s="48">
        <f t="shared" si="0"/>
        <v>12179</v>
      </c>
      <c r="D19" s="43">
        <v>6318</v>
      </c>
      <c r="E19" s="42">
        <f t="shared" si="1"/>
        <v>0</v>
      </c>
      <c r="F19" s="40">
        <v>0</v>
      </c>
      <c r="G19" s="41">
        <v>0</v>
      </c>
      <c r="H19" s="40">
        <v>0</v>
      </c>
      <c r="I19" s="50">
        <v>5861</v>
      </c>
      <c r="J19" s="46">
        <f t="shared" si="2"/>
        <v>0.64381244383358882</v>
      </c>
      <c r="K19" s="37">
        <f t="shared" si="3"/>
        <v>0.33398530422371414</v>
      </c>
      <c r="L19" s="36">
        <f t="shared" si="4"/>
        <v>0</v>
      </c>
      <c r="M19" s="35">
        <f t="shared" si="5"/>
        <v>0.30982713960987474</v>
      </c>
      <c r="O19" s="11">
        <v>24</v>
      </c>
      <c r="P19" s="11" t="s">
        <v>7</v>
      </c>
      <c r="Q19" s="31">
        <f t="shared" si="6"/>
        <v>64.381244383358876</v>
      </c>
      <c r="R19" s="30">
        <f t="shared" si="7"/>
        <v>33.398530422371415</v>
      </c>
      <c r="S19" s="30">
        <f t="shared" si="8"/>
        <v>0</v>
      </c>
      <c r="T19" s="30">
        <f t="shared" si="9"/>
        <v>30.982713960987475</v>
      </c>
      <c r="V19" s="11">
        <v>14</v>
      </c>
      <c r="W19" s="11" t="s">
        <v>22</v>
      </c>
      <c r="X19" s="31">
        <v>76.838896271398411</v>
      </c>
      <c r="Y19" s="31">
        <v>31.145939185492068</v>
      </c>
      <c r="Z19" s="31">
        <v>5.3779410615180181</v>
      </c>
      <c r="AA19" s="31">
        <v>40.315016024388342</v>
      </c>
    </row>
    <row r="20" spans="1:27" s="11" customFormat="1" ht="21" customHeight="1" x14ac:dyDescent="0.2">
      <c r="A20" s="45" t="s">
        <v>12</v>
      </c>
      <c r="B20" s="49">
        <v>16067</v>
      </c>
      <c r="C20" s="48">
        <f t="shared" si="0"/>
        <v>11563</v>
      </c>
      <c r="D20" s="43">
        <v>0</v>
      </c>
      <c r="E20" s="42">
        <f t="shared" si="1"/>
        <v>0</v>
      </c>
      <c r="F20" s="40">
        <v>0</v>
      </c>
      <c r="G20" s="41">
        <v>0</v>
      </c>
      <c r="H20" s="40">
        <v>0</v>
      </c>
      <c r="I20" s="50">
        <v>11563</v>
      </c>
      <c r="J20" s="46">
        <f t="shared" si="2"/>
        <v>0.71967386568743386</v>
      </c>
      <c r="K20" s="37">
        <f t="shared" si="3"/>
        <v>0</v>
      </c>
      <c r="L20" s="36">
        <f t="shared" si="4"/>
        <v>0</v>
      </c>
      <c r="M20" s="35">
        <f t="shared" si="5"/>
        <v>0.71967386568743386</v>
      </c>
      <c r="O20" s="11">
        <v>20</v>
      </c>
      <c r="P20" s="11" t="s">
        <v>12</v>
      </c>
      <c r="Q20" s="31">
        <f t="shared" si="6"/>
        <v>71.967386568743379</v>
      </c>
      <c r="R20" s="30">
        <f t="shared" si="7"/>
        <v>0</v>
      </c>
      <c r="S20" s="30">
        <f t="shared" si="8"/>
        <v>0</v>
      </c>
      <c r="T20" s="30">
        <f t="shared" si="9"/>
        <v>71.967386568743379</v>
      </c>
      <c r="V20" s="11">
        <v>15</v>
      </c>
      <c r="W20" s="11" t="s">
        <v>2</v>
      </c>
      <c r="X20" s="31">
        <v>76.407235511126984</v>
      </c>
      <c r="Y20" s="31">
        <v>0</v>
      </c>
      <c r="Z20" s="31">
        <v>0</v>
      </c>
      <c r="AA20" s="31">
        <v>76.407235511126984</v>
      </c>
    </row>
    <row r="21" spans="1:27" s="11" customFormat="1" ht="21" customHeight="1" x14ac:dyDescent="0.2">
      <c r="A21" s="45" t="s">
        <v>16</v>
      </c>
      <c r="B21" s="17">
        <v>973</v>
      </c>
      <c r="C21" s="48">
        <f t="shared" si="0"/>
        <v>868</v>
      </c>
      <c r="D21" s="43">
        <v>395</v>
      </c>
      <c r="E21" s="42">
        <f t="shared" si="1"/>
        <v>67</v>
      </c>
      <c r="F21" s="40">
        <v>0</v>
      </c>
      <c r="G21" s="40">
        <v>67</v>
      </c>
      <c r="H21" s="40">
        <v>0</v>
      </c>
      <c r="I21" s="47">
        <v>406</v>
      </c>
      <c r="J21" s="46">
        <f t="shared" si="2"/>
        <v>0.8920863309352518</v>
      </c>
      <c r="K21" s="37">
        <f t="shared" si="3"/>
        <v>0.40596094552929085</v>
      </c>
      <c r="L21" s="36">
        <f t="shared" si="4"/>
        <v>6.8859198355601239E-2</v>
      </c>
      <c r="M21" s="35">
        <f t="shared" si="5"/>
        <v>0.41726618705035973</v>
      </c>
      <c r="O21" s="11">
        <v>8</v>
      </c>
      <c r="P21" s="11" t="s">
        <v>16</v>
      </c>
      <c r="Q21" s="31">
        <f t="shared" si="6"/>
        <v>89.208633093525179</v>
      </c>
      <c r="R21" s="30">
        <f t="shared" si="7"/>
        <v>40.596094552929088</v>
      </c>
      <c r="S21" s="30">
        <f t="shared" si="8"/>
        <v>6.8859198355601237</v>
      </c>
      <c r="T21" s="30">
        <f t="shared" si="9"/>
        <v>41.726618705035975</v>
      </c>
      <c r="V21" s="11">
        <v>16</v>
      </c>
      <c r="W21" s="11" t="s">
        <v>20</v>
      </c>
      <c r="X21" s="31">
        <v>76.065479195211651</v>
      </c>
      <c r="Y21" s="31">
        <v>21.030744453258336</v>
      </c>
      <c r="Z21" s="31">
        <v>9.5238095238095237</v>
      </c>
      <c r="AA21" s="31">
        <v>45.510925218143797</v>
      </c>
    </row>
    <row r="22" spans="1:27" s="11" customFormat="1" ht="21" customHeight="1" x14ac:dyDescent="0.2">
      <c r="A22" s="45" t="s">
        <v>9</v>
      </c>
      <c r="B22" s="49">
        <v>4612</v>
      </c>
      <c r="C22" s="48">
        <f t="shared" si="0"/>
        <v>4071</v>
      </c>
      <c r="D22" s="43">
        <v>3238</v>
      </c>
      <c r="E22" s="42">
        <f t="shared" si="1"/>
        <v>0</v>
      </c>
      <c r="F22" s="40">
        <v>0</v>
      </c>
      <c r="G22" s="41">
        <v>0</v>
      </c>
      <c r="H22" s="40">
        <v>0</v>
      </c>
      <c r="I22" s="13">
        <v>833</v>
      </c>
      <c r="J22" s="46">
        <f t="shared" si="2"/>
        <v>0.88269731136166518</v>
      </c>
      <c r="K22" s="37">
        <f t="shared" si="3"/>
        <v>0.70208152645273203</v>
      </c>
      <c r="L22" s="36">
        <f t="shared" si="4"/>
        <v>0</v>
      </c>
      <c r="M22" s="35">
        <f t="shared" si="5"/>
        <v>0.18061578490893321</v>
      </c>
      <c r="O22" s="11">
        <v>7</v>
      </c>
      <c r="P22" s="11" t="s">
        <v>9</v>
      </c>
      <c r="Q22" s="31">
        <f t="shared" si="6"/>
        <v>88.269731136166513</v>
      </c>
      <c r="R22" s="30">
        <f t="shared" si="7"/>
        <v>70.208152645273202</v>
      </c>
      <c r="S22" s="30">
        <f t="shared" si="8"/>
        <v>0</v>
      </c>
      <c r="T22" s="30">
        <f t="shared" si="9"/>
        <v>18.061578490893321</v>
      </c>
      <c r="V22" s="11">
        <v>17</v>
      </c>
      <c r="W22" s="11" t="s">
        <v>5</v>
      </c>
      <c r="X22" s="31">
        <v>73.082991479962132</v>
      </c>
      <c r="Y22" s="31">
        <v>0</v>
      </c>
      <c r="Z22" s="31">
        <v>0</v>
      </c>
      <c r="AA22" s="31">
        <v>73.082991479962132</v>
      </c>
    </row>
    <row r="23" spans="1:27" s="11" customFormat="1" ht="21" customHeight="1" x14ac:dyDescent="0.2">
      <c r="A23" s="45" t="s">
        <v>10</v>
      </c>
      <c r="B23" s="17">
        <v>14186</v>
      </c>
      <c r="C23" s="48">
        <f t="shared" si="0"/>
        <v>9435</v>
      </c>
      <c r="D23" s="43">
        <v>2517</v>
      </c>
      <c r="E23" s="42">
        <f t="shared" si="1"/>
        <v>566</v>
      </c>
      <c r="F23" s="40">
        <v>0</v>
      </c>
      <c r="G23" s="41">
        <v>0</v>
      </c>
      <c r="H23" s="40">
        <v>566</v>
      </c>
      <c r="I23" s="50">
        <v>6352</v>
      </c>
      <c r="J23" s="46">
        <f t="shared" si="2"/>
        <v>0.66509234456506416</v>
      </c>
      <c r="K23" s="37">
        <f t="shared" si="3"/>
        <v>0.17742845058508389</v>
      </c>
      <c r="L23" s="36">
        <f t="shared" si="4"/>
        <v>3.9898491470463836E-2</v>
      </c>
      <c r="M23" s="35">
        <f t="shared" si="5"/>
        <v>0.44776540250951641</v>
      </c>
      <c r="O23" s="11">
        <v>23</v>
      </c>
      <c r="P23" s="11" t="s">
        <v>10</v>
      </c>
      <c r="Q23" s="31">
        <f t="shared" si="6"/>
        <v>66.50923445650642</v>
      </c>
      <c r="R23" s="30">
        <f t="shared" si="7"/>
        <v>17.74284505850839</v>
      </c>
      <c r="S23" s="30">
        <f t="shared" si="8"/>
        <v>3.9898491470463835</v>
      </c>
      <c r="T23" s="30">
        <f t="shared" si="9"/>
        <v>44.776540250951641</v>
      </c>
      <c r="V23" s="11">
        <v>18</v>
      </c>
      <c r="W23" s="11" t="s">
        <v>26</v>
      </c>
      <c r="X23" s="31">
        <v>72.162804515745691</v>
      </c>
      <c r="Y23" s="31">
        <v>0</v>
      </c>
      <c r="Z23" s="31">
        <v>6.5656565656565666</v>
      </c>
      <c r="AA23" s="31">
        <v>65.597147950089123</v>
      </c>
    </row>
    <row r="24" spans="1:27" s="11" customFormat="1" ht="21" customHeight="1" x14ac:dyDescent="0.2">
      <c r="A24" s="45" t="s">
        <v>23</v>
      </c>
      <c r="B24" s="51">
        <v>9789</v>
      </c>
      <c r="C24" s="48">
        <f t="shared" si="0"/>
        <v>5912</v>
      </c>
      <c r="D24" s="43">
        <v>0</v>
      </c>
      <c r="E24" s="42">
        <f t="shared" si="1"/>
        <v>0</v>
      </c>
      <c r="F24" s="40">
        <v>0</v>
      </c>
      <c r="G24" s="41">
        <v>0</v>
      </c>
      <c r="H24" s="40">
        <v>0</v>
      </c>
      <c r="I24" s="47">
        <v>5912</v>
      </c>
      <c r="J24" s="46">
        <f t="shared" si="2"/>
        <v>0.60394320155276326</v>
      </c>
      <c r="K24" s="37">
        <f t="shared" si="3"/>
        <v>0</v>
      </c>
      <c r="L24" s="36">
        <f t="shared" si="4"/>
        <v>0</v>
      </c>
      <c r="M24" s="35">
        <f t="shared" si="5"/>
        <v>0.60394320155276326</v>
      </c>
      <c r="O24" s="11">
        <v>26</v>
      </c>
      <c r="P24" s="11" t="s">
        <v>23</v>
      </c>
      <c r="Q24" s="31">
        <f t="shared" si="6"/>
        <v>60.394320155276326</v>
      </c>
      <c r="R24" s="30">
        <f t="shared" si="7"/>
        <v>0</v>
      </c>
      <c r="S24" s="30">
        <f t="shared" si="8"/>
        <v>0</v>
      </c>
      <c r="T24" s="30">
        <f t="shared" si="9"/>
        <v>60.394320155276326</v>
      </c>
      <c r="V24" s="11">
        <v>19</v>
      </c>
      <c r="W24" s="11" t="s">
        <v>3</v>
      </c>
      <c r="X24" s="31">
        <v>72.137887413029731</v>
      </c>
      <c r="Y24" s="31">
        <v>17.552182163187855</v>
      </c>
      <c r="Z24" s="31">
        <v>2.8083491461100571</v>
      </c>
      <c r="AA24" s="31">
        <v>51.777356103731819</v>
      </c>
    </row>
    <row r="25" spans="1:27" s="11" customFormat="1" ht="21" customHeight="1" x14ac:dyDescent="0.2">
      <c r="A25" s="45" t="s">
        <v>17</v>
      </c>
      <c r="B25" s="51">
        <v>16717</v>
      </c>
      <c r="C25" s="48">
        <f t="shared" si="0"/>
        <v>14449</v>
      </c>
      <c r="D25" s="43">
        <v>0</v>
      </c>
      <c r="E25" s="42">
        <f t="shared" si="1"/>
        <v>678</v>
      </c>
      <c r="F25" s="40">
        <v>0</v>
      </c>
      <c r="G25" s="41">
        <v>0</v>
      </c>
      <c r="H25" s="40">
        <v>678</v>
      </c>
      <c r="I25" s="47">
        <v>13771</v>
      </c>
      <c r="J25" s="46">
        <f t="shared" si="2"/>
        <v>0.86432972423281684</v>
      </c>
      <c r="K25" s="37">
        <f t="shared" si="3"/>
        <v>0</v>
      </c>
      <c r="L25" s="36">
        <f t="shared" si="4"/>
        <v>4.0557516300771666E-2</v>
      </c>
      <c r="M25" s="35">
        <f t="shared" si="5"/>
        <v>0.8237722079320452</v>
      </c>
      <c r="O25" s="11">
        <v>9</v>
      </c>
      <c r="P25" s="11" t="s">
        <v>17</v>
      </c>
      <c r="Q25" s="31">
        <f t="shared" si="6"/>
        <v>86.432972423281683</v>
      </c>
      <c r="R25" s="30">
        <f t="shared" si="7"/>
        <v>0</v>
      </c>
      <c r="S25" s="30">
        <f t="shared" si="8"/>
        <v>4.0557516300771663</v>
      </c>
      <c r="T25" s="30">
        <f t="shared" si="9"/>
        <v>82.377220793204515</v>
      </c>
      <c r="V25" s="11">
        <v>20</v>
      </c>
      <c r="W25" s="11" t="s">
        <v>12</v>
      </c>
      <c r="X25" s="31">
        <v>71.783172111699216</v>
      </c>
      <c r="Y25" s="31">
        <v>0</v>
      </c>
      <c r="Z25" s="31">
        <v>0</v>
      </c>
      <c r="AA25" s="31">
        <v>71.783172111699216</v>
      </c>
    </row>
    <row r="26" spans="1:27" s="11" customFormat="1" ht="21" customHeight="1" x14ac:dyDescent="0.2">
      <c r="A26" s="45" t="s">
        <v>24</v>
      </c>
      <c r="B26" s="51">
        <v>1346</v>
      </c>
      <c r="C26" s="48">
        <f t="shared" si="0"/>
        <v>1303</v>
      </c>
      <c r="D26" s="43">
        <v>202</v>
      </c>
      <c r="E26" s="42">
        <f t="shared" si="1"/>
        <v>40</v>
      </c>
      <c r="F26" s="40">
        <v>40</v>
      </c>
      <c r="G26" s="41"/>
      <c r="H26" s="40">
        <v>0</v>
      </c>
      <c r="I26" s="47">
        <v>1061</v>
      </c>
      <c r="J26" s="46">
        <f t="shared" si="2"/>
        <v>0.96805349182763745</v>
      </c>
      <c r="K26" s="37">
        <f t="shared" si="3"/>
        <v>0.150074294205052</v>
      </c>
      <c r="L26" s="36">
        <f t="shared" si="4"/>
        <v>2.9717682020802376E-2</v>
      </c>
      <c r="M26" s="35">
        <f t="shared" si="5"/>
        <v>0.78826151560178304</v>
      </c>
      <c r="O26" s="11">
        <v>1</v>
      </c>
      <c r="P26" s="11" t="s">
        <v>24</v>
      </c>
      <c r="Q26" s="31">
        <f t="shared" si="6"/>
        <v>96.805349182763749</v>
      </c>
      <c r="R26" s="30">
        <f t="shared" si="7"/>
        <v>15.007429420505201</v>
      </c>
      <c r="S26" s="30">
        <f t="shared" si="8"/>
        <v>2.9717682020802374</v>
      </c>
      <c r="T26" s="30">
        <f t="shared" si="9"/>
        <v>78.826151560178303</v>
      </c>
      <c r="V26" s="11">
        <v>21</v>
      </c>
      <c r="W26" s="11" t="s">
        <v>1</v>
      </c>
      <c r="X26" s="31">
        <v>67.859286829151159</v>
      </c>
      <c r="Y26" s="31">
        <v>0</v>
      </c>
      <c r="Z26" s="31">
        <v>5.4148157041661662</v>
      </c>
      <c r="AA26" s="31">
        <v>62.444471124984993</v>
      </c>
    </row>
    <row r="27" spans="1:27" s="11" customFormat="1" ht="21" customHeight="1" x14ac:dyDescent="0.2">
      <c r="A27" s="45" t="s">
        <v>8</v>
      </c>
      <c r="B27" s="49">
        <v>2306</v>
      </c>
      <c r="C27" s="48">
        <f t="shared" si="0"/>
        <v>2106</v>
      </c>
      <c r="D27" s="43">
        <v>0</v>
      </c>
      <c r="E27" s="42">
        <f t="shared" si="1"/>
        <v>36</v>
      </c>
      <c r="F27" s="40">
        <v>0</v>
      </c>
      <c r="G27" s="40">
        <v>36</v>
      </c>
      <c r="H27" s="40">
        <v>0</v>
      </c>
      <c r="I27" s="13">
        <v>2070</v>
      </c>
      <c r="J27" s="46">
        <f t="shared" si="2"/>
        <v>0.9132697311361665</v>
      </c>
      <c r="K27" s="37">
        <f t="shared" si="3"/>
        <v>0</v>
      </c>
      <c r="L27" s="36">
        <f t="shared" si="4"/>
        <v>1.5611448395490026E-2</v>
      </c>
      <c r="M27" s="35">
        <f t="shared" si="5"/>
        <v>0.89765828274067649</v>
      </c>
      <c r="O27" s="11">
        <v>5</v>
      </c>
      <c r="P27" s="11" t="s">
        <v>8</v>
      </c>
      <c r="Q27" s="31">
        <f t="shared" si="6"/>
        <v>91.326973113616646</v>
      </c>
      <c r="R27" s="30">
        <f t="shared" si="7"/>
        <v>0</v>
      </c>
      <c r="S27" s="30">
        <f t="shared" si="8"/>
        <v>1.5611448395490026</v>
      </c>
      <c r="T27" s="30">
        <f t="shared" si="9"/>
        <v>89.765828274067644</v>
      </c>
      <c r="V27" s="11">
        <v>22</v>
      </c>
      <c r="W27" s="11" t="s">
        <v>14</v>
      </c>
      <c r="X27" s="31">
        <v>66.361682191478806</v>
      </c>
      <c r="Y27" s="31">
        <v>35.198148046078373</v>
      </c>
      <c r="Z27" s="31">
        <v>0</v>
      </c>
      <c r="AA27" s="31">
        <v>31.16353414540043</v>
      </c>
    </row>
    <row r="28" spans="1:27" s="11" customFormat="1" ht="21" customHeight="1" x14ac:dyDescent="0.2">
      <c r="A28" s="45" t="s">
        <v>4</v>
      </c>
      <c r="B28" s="17">
        <v>4327</v>
      </c>
      <c r="C28" s="48">
        <f t="shared" si="0"/>
        <v>4167</v>
      </c>
      <c r="D28" s="43">
        <v>0</v>
      </c>
      <c r="E28" s="42">
        <f t="shared" si="1"/>
        <v>1796</v>
      </c>
      <c r="F28" s="40">
        <v>1796</v>
      </c>
      <c r="G28" s="41">
        <v>0</v>
      </c>
      <c r="H28" s="40">
        <v>0</v>
      </c>
      <c r="I28" s="50">
        <v>2371</v>
      </c>
      <c r="J28" s="46">
        <f t="shared" si="2"/>
        <v>0.96302287959325172</v>
      </c>
      <c r="K28" s="37">
        <f t="shared" si="3"/>
        <v>0</v>
      </c>
      <c r="L28" s="36">
        <f t="shared" si="4"/>
        <v>0.41506817656574996</v>
      </c>
      <c r="M28" s="35">
        <f t="shared" si="5"/>
        <v>0.54795470302750171</v>
      </c>
      <c r="O28" s="11">
        <v>3</v>
      </c>
      <c r="P28" s="11" t="s">
        <v>4</v>
      </c>
      <c r="Q28" s="31">
        <f t="shared" si="6"/>
        <v>96.30228795932517</v>
      </c>
      <c r="R28" s="30">
        <f t="shared" si="7"/>
        <v>0</v>
      </c>
      <c r="S28" s="30">
        <f t="shared" si="8"/>
        <v>41.506817656574995</v>
      </c>
      <c r="T28" s="30">
        <f t="shared" si="9"/>
        <v>54.795470302750168</v>
      </c>
      <c r="V28" s="11">
        <v>23</v>
      </c>
      <c r="W28" s="11" t="s">
        <v>10</v>
      </c>
      <c r="X28" s="31">
        <v>65.134948096885807</v>
      </c>
      <c r="Y28" s="31">
        <v>17.688581314878892</v>
      </c>
      <c r="Z28" s="31">
        <v>4.1107266435986158</v>
      </c>
      <c r="AA28" s="31">
        <v>43.335640138408301</v>
      </c>
    </row>
    <row r="29" spans="1:27" s="11" customFormat="1" ht="21" customHeight="1" x14ac:dyDescent="0.2">
      <c r="A29" s="45" t="s">
        <v>25</v>
      </c>
      <c r="B29" s="49">
        <v>10399</v>
      </c>
      <c r="C29" s="48">
        <f t="shared" si="0"/>
        <v>9385</v>
      </c>
      <c r="D29" s="43">
        <v>3260</v>
      </c>
      <c r="E29" s="42">
        <f t="shared" si="1"/>
        <v>0</v>
      </c>
      <c r="F29" s="40">
        <v>0</v>
      </c>
      <c r="G29" s="41">
        <v>0</v>
      </c>
      <c r="H29" s="40">
        <v>0</v>
      </c>
      <c r="I29" s="50">
        <v>6125</v>
      </c>
      <c r="J29" s="46">
        <f t="shared" si="2"/>
        <v>0.90249062409847103</v>
      </c>
      <c r="K29" s="37">
        <f t="shared" si="3"/>
        <v>0.31349168189248966</v>
      </c>
      <c r="L29" s="36">
        <f t="shared" si="4"/>
        <v>0</v>
      </c>
      <c r="M29" s="35">
        <f t="shared" si="5"/>
        <v>0.58899894220598137</v>
      </c>
      <c r="O29" s="11">
        <v>6</v>
      </c>
      <c r="P29" s="11" t="s">
        <v>25</v>
      </c>
      <c r="Q29" s="31">
        <f t="shared" si="6"/>
        <v>90.249062409847099</v>
      </c>
      <c r="R29" s="30">
        <f t="shared" si="7"/>
        <v>31.349168189248967</v>
      </c>
      <c r="S29" s="30">
        <f t="shared" si="8"/>
        <v>0</v>
      </c>
      <c r="T29" s="30">
        <f t="shared" si="9"/>
        <v>58.899894220598135</v>
      </c>
      <c r="V29" s="11">
        <v>24</v>
      </c>
      <c r="W29" s="11" t="s">
        <v>7</v>
      </c>
      <c r="X29" s="31">
        <v>63.417431192660544</v>
      </c>
      <c r="Y29" s="31">
        <v>33.105713094245203</v>
      </c>
      <c r="Z29" s="31">
        <v>0</v>
      </c>
      <c r="AA29" s="31">
        <v>30.311718098415348</v>
      </c>
    </row>
    <row r="30" spans="1:27" s="11" customFormat="1" ht="21" customHeight="1" x14ac:dyDescent="0.2">
      <c r="A30" s="45" t="s">
        <v>26</v>
      </c>
      <c r="B30" s="49">
        <v>3274</v>
      </c>
      <c r="C30" s="48">
        <f t="shared" si="0"/>
        <v>2390</v>
      </c>
      <c r="D30" s="43">
        <v>0</v>
      </c>
      <c r="E30" s="42">
        <f t="shared" si="1"/>
        <v>191</v>
      </c>
      <c r="F30" s="40">
        <v>191</v>
      </c>
      <c r="G30" s="41">
        <v>0</v>
      </c>
      <c r="H30" s="40">
        <v>0</v>
      </c>
      <c r="I30" s="47">
        <v>2199</v>
      </c>
      <c r="J30" s="46">
        <f t="shared" si="2"/>
        <v>0.7299938912645082</v>
      </c>
      <c r="K30" s="37">
        <f t="shared" si="3"/>
        <v>0</v>
      </c>
      <c r="L30" s="36">
        <f t="shared" si="4"/>
        <v>5.8338423946243126E-2</v>
      </c>
      <c r="M30" s="35">
        <f t="shared" si="5"/>
        <v>0.67165546731826509</v>
      </c>
      <c r="O30" s="11">
        <v>18</v>
      </c>
      <c r="P30" s="11" t="s">
        <v>26</v>
      </c>
      <c r="Q30" s="31">
        <f t="shared" si="6"/>
        <v>72.999389126450822</v>
      </c>
      <c r="R30" s="30">
        <f t="shared" si="7"/>
        <v>0</v>
      </c>
      <c r="S30" s="30">
        <f t="shared" si="8"/>
        <v>5.8338423946243125</v>
      </c>
      <c r="T30" s="30">
        <f t="shared" si="9"/>
        <v>67.16554673182651</v>
      </c>
      <c r="V30" s="11">
        <v>25</v>
      </c>
      <c r="W30" s="11" t="s">
        <v>19</v>
      </c>
      <c r="X30" s="31">
        <v>62.919744795164547</v>
      </c>
      <c r="Y30" s="31">
        <v>34.647834116856949</v>
      </c>
      <c r="Z30" s="31">
        <v>0.79121893888515782</v>
      </c>
      <c r="AA30" s="31">
        <v>27.480691739422429</v>
      </c>
    </row>
    <row r="31" spans="1:27" s="11" customFormat="1" ht="21" customHeight="1" thickBot="1" x14ac:dyDescent="0.25">
      <c r="A31" s="45" t="s">
        <v>5</v>
      </c>
      <c r="B31" s="18">
        <v>3114</v>
      </c>
      <c r="C31" s="44">
        <f t="shared" si="0"/>
        <v>2704</v>
      </c>
      <c r="D31" s="43">
        <v>0</v>
      </c>
      <c r="E31" s="42">
        <f t="shared" si="1"/>
        <v>0</v>
      </c>
      <c r="F31" s="40">
        <v>0</v>
      </c>
      <c r="G31" s="41">
        <v>0</v>
      </c>
      <c r="H31" s="40">
        <v>0</v>
      </c>
      <c r="I31" s="39">
        <v>2704</v>
      </c>
      <c r="J31" s="38">
        <f t="shared" si="2"/>
        <v>0.86833654463712262</v>
      </c>
      <c r="K31" s="37">
        <f t="shared" si="3"/>
        <v>0</v>
      </c>
      <c r="L31" s="36">
        <f t="shared" si="4"/>
        <v>0</v>
      </c>
      <c r="M31" s="35">
        <f t="shared" si="5"/>
        <v>0.86833654463712262</v>
      </c>
      <c r="O31" s="11">
        <v>17</v>
      </c>
      <c r="P31" s="11" t="s">
        <v>5</v>
      </c>
      <c r="Q31" s="31">
        <f t="shared" si="6"/>
        <v>86.833654463712264</v>
      </c>
      <c r="R31" s="30">
        <f t="shared" si="7"/>
        <v>0</v>
      </c>
      <c r="S31" s="30">
        <f t="shared" si="8"/>
        <v>0</v>
      </c>
      <c r="T31" s="30">
        <f t="shared" si="9"/>
        <v>86.833654463712264</v>
      </c>
      <c r="V31" s="11">
        <v>26</v>
      </c>
      <c r="W31" s="11" t="s">
        <v>23</v>
      </c>
      <c r="X31" s="31">
        <v>59.305485656768994</v>
      </c>
      <c r="Y31" s="31">
        <v>0</v>
      </c>
      <c r="Z31" s="31">
        <v>0</v>
      </c>
      <c r="AA31" s="31">
        <v>59.305485656768994</v>
      </c>
    </row>
    <row r="32" spans="1:27" s="11" customFormat="1" ht="21" customHeight="1" thickTop="1" x14ac:dyDescent="0.2">
      <c r="A32" s="4" t="s">
        <v>27</v>
      </c>
      <c r="B32" s="34">
        <f>SUM(B6:B31)</f>
        <v>1028445</v>
      </c>
      <c r="C32" s="33">
        <f t="shared" si="0"/>
        <v>898059</v>
      </c>
      <c r="D32" s="14">
        <f>SUM(D6:D31)</f>
        <v>592523</v>
      </c>
      <c r="E32" s="14">
        <f t="shared" si="1"/>
        <v>36700</v>
      </c>
      <c r="F32" s="15">
        <f>SUM(F6:F31)</f>
        <v>34151</v>
      </c>
      <c r="G32" s="15">
        <f>SUM(G6:G31)</f>
        <v>103</v>
      </c>
      <c r="H32" s="15">
        <f>SUM(H6:H31)</f>
        <v>2446</v>
      </c>
      <c r="I32" s="16">
        <f>SUM(I6:I31)</f>
        <v>268836</v>
      </c>
      <c r="J32" s="32">
        <f t="shared" si="2"/>
        <v>0.87322024998906111</v>
      </c>
      <c r="K32" s="19">
        <f t="shared" si="3"/>
        <v>0.57613484435239615</v>
      </c>
      <c r="L32" s="20">
        <f t="shared" si="4"/>
        <v>3.5684941829655453E-2</v>
      </c>
      <c r="M32" s="21">
        <f t="shared" si="5"/>
        <v>0.2614004638070096</v>
      </c>
      <c r="Q32" s="31">
        <f t="shared" si="6"/>
        <v>87.322024998906116</v>
      </c>
      <c r="R32" s="30">
        <f t="shared" si="7"/>
        <v>57.613484435239613</v>
      </c>
      <c r="S32" s="30">
        <f t="shared" si="8"/>
        <v>3.5684941829655452</v>
      </c>
      <c r="T32" s="30">
        <f t="shared" si="9"/>
        <v>26.140046380700959</v>
      </c>
    </row>
    <row r="33" spans="1:13" s="11" customFormat="1" ht="19.2" customHeight="1" x14ac:dyDescent="0.2">
      <c r="A33" s="29"/>
      <c r="B33" s="28"/>
      <c r="C33" s="28"/>
      <c r="D33" s="28"/>
      <c r="E33" s="28"/>
      <c r="F33" s="28"/>
      <c r="G33" s="28"/>
      <c r="H33" s="28"/>
      <c r="I33" s="28"/>
      <c r="J33" s="27"/>
      <c r="K33" s="27"/>
      <c r="L33" s="27"/>
      <c r="M33" s="27"/>
    </row>
    <row r="34" spans="1:13" ht="20.100000000000001" customHeight="1" x14ac:dyDescent="0.2">
      <c r="A34" s="5"/>
      <c r="B34" s="5"/>
      <c r="C34" s="1"/>
      <c r="D34" s="1"/>
      <c r="E34" s="1"/>
      <c r="F34" s="6"/>
      <c r="G34" s="1"/>
      <c r="H34" s="1"/>
      <c r="I34" s="26" t="s">
        <v>42</v>
      </c>
      <c r="J34" s="25">
        <v>0.877</v>
      </c>
      <c r="K34" s="24">
        <v>0.59099999999999997</v>
      </c>
      <c r="L34" s="24">
        <v>3.5999999999999997E-2</v>
      </c>
      <c r="M34" s="24">
        <v>0.25</v>
      </c>
    </row>
    <row r="35" spans="1:13" ht="20.100000000000001" customHeight="1" x14ac:dyDescent="0.2">
      <c r="A35" s="5"/>
      <c r="B35" s="5"/>
      <c r="C35" s="1"/>
      <c r="D35" s="1"/>
      <c r="E35" s="1"/>
      <c r="F35" s="1"/>
      <c r="G35" s="1"/>
      <c r="H35" s="1"/>
      <c r="I35" s="22" t="s">
        <v>41</v>
      </c>
      <c r="J35" s="23">
        <v>0.86499999999999999</v>
      </c>
      <c r="K35" s="23">
        <v>0.57299999999999995</v>
      </c>
      <c r="L35" s="23">
        <v>3.5999999999999997E-2</v>
      </c>
      <c r="M35" s="23">
        <v>0.25600000000000001</v>
      </c>
    </row>
    <row r="36" spans="1:13" ht="9.6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18.600000000000001" customHeight="1" x14ac:dyDescent="0.2">
      <c r="A37" s="7" t="s">
        <v>37</v>
      </c>
      <c r="B37" s="65" t="s">
        <v>40</v>
      </c>
      <c r="C37" s="65"/>
      <c r="D37" s="65"/>
      <c r="E37" s="65"/>
      <c r="F37" s="65"/>
      <c r="G37" s="65"/>
      <c r="H37" s="65"/>
      <c r="I37" s="65"/>
      <c r="J37" s="5"/>
      <c r="K37" s="5"/>
      <c r="L37" s="5"/>
      <c r="M37" s="5"/>
    </row>
    <row r="38" spans="1:13" ht="18.600000000000001" customHeight="1" x14ac:dyDescent="0.2">
      <c r="A38" s="1"/>
      <c r="B38" s="65" t="s">
        <v>38</v>
      </c>
      <c r="C38" s="65"/>
      <c r="D38" s="65"/>
      <c r="E38" s="65"/>
      <c r="F38" s="65"/>
      <c r="G38" s="65"/>
      <c r="H38" s="65"/>
      <c r="I38" s="65"/>
      <c r="J38" s="5"/>
      <c r="K38" s="5"/>
      <c r="L38" s="5"/>
      <c r="M38" s="5"/>
    </row>
    <row r="39" spans="1:13" ht="18.600000000000001" customHeight="1" x14ac:dyDescent="0.2">
      <c r="A39" s="1"/>
      <c r="B39" s="65" t="s">
        <v>39</v>
      </c>
      <c r="C39" s="65"/>
      <c r="D39" s="65"/>
      <c r="E39" s="65"/>
      <c r="F39" s="65"/>
      <c r="G39" s="65"/>
      <c r="H39" s="65"/>
      <c r="I39" s="65"/>
      <c r="J39" s="5"/>
      <c r="K39" s="5"/>
      <c r="L39" s="5"/>
      <c r="M39" s="5"/>
    </row>
    <row r="40" spans="1:13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">
      <c r="K42" s="58"/>
      <c r="L42" s="12"/>
    </row>
    <row r="43" spans="1:13" x14ac:dyDescent="0.2">
      <c r="K43" s="58"/>
      <c r="L43" s="12"/>
    </row>
    <row r="44" spans="1:13" x14ac:dyDescent="0.2">
      <c r="K44" s="58"/>
      <c r="L44" s="12"/>
    </row>
    <row r="45" spans="1:13" x14ac:dyDescent="0.2">
      <c r="K45" s="58"/>
      <c r="L45" s="8"/>
    </row>
  </sheetData>
  <mergeCells count="17">
    <mergeCell ref="A1:M1"/>
    <mergeCell ref="A3:A5"/>
    <mergeCell ref="B3:B5"/>
    <mergeCell ref="C3:I3"/>
    <mergeCell ref="J3:M3"/>
    <mergeCell ref="C4:C5"/>
    <mergeCell ref="D4:D5"/>
    <mergeCell ref="E4:H4"/>
    <mergeCell ref="I4:I5"/>
    <mergeCell ref="J4:J5"/>
    <mergeCell ref="K42:K45"/>
    <mergeCell ref="K4:K5"/>
    <mergeCell ref="L4:L5"/>
    <mergeCell ref="M4:M5"/>
    <mergeCell ref="B37:I37"/>
    <mergeCell ref="B38:I38"/>
    <mergeCell ref="B39:I39"/>
  </mergeCells>
  <phoneticPr fontId="16"/>
  <conditionalFormatting sqref="D6:H31">
    <cfRule type="cellIs" dxfId="0" priority="1" stopIfTrue="1" operator="equal">
      <formula>0</formula>
    </cfRule>
  </conditionalFormatting>
  <printOptions horizontalCentered="1"/>
  <pageMargins left="0.43307086614173229" right="0.39370078740157483" top="0.74803149606299213" bottom="0.74803149606299213" header="0.31496062992125984" footer="0.31496062992125984"/>
  <pageSetup paperSize="9" scale="64" orientation="landscape" r:id="rId1"/>
  <colBreaks count="1" manualBreakCount="1">
    <brk id="16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R7(2025)年度生活排水処理率</vt:lpstr>
      <vt:lpstr>'R7(2025)年度生活排水処理率'!Print_Area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日岡 一也</cp:lastModifiedBy>
  <cp:lastPrinted>2026-08-28T04:18:36Z</cp:lastPrinted>
  <dcterms:created xsi:type="dcterms:W3CDTF">2021-05-18T11:06:19Z</dcterms:created>
  <dcterms:modified xsi:type="dcterms:W3CDTF">2026-08-28T04:18:39Z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2021-06-18T00:43:56Z</vt:filetime>
  </property>
</Properties>
</file>