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2.167\71_zentai\★各種通知\20221206庁内各所属保有データの提出について\02　各班提出用フォルダ\生活統計班\人口\国勢調査\令和2年\"/>
    </mc:Choice>
  </mc:AlternateContent>
  <bookViews>
    <workbookView xWindow="0" yWindow="0" windowWidth="19200" windowHeight="8230"/>
  </bookViews>
  <sheets>
    <sheet name="第２表" sheetId="9" r:id="rId1"/>
  </sheets>
  <definedNames>
    <definedName name="_xlnm.Print_Area" localSheetId="0">第２表!$A$1:$S$68</definedName>
    <definedName name="_xlnm.Print_Titles" localSheetId="0">第２表!$1:$5</definedName>
  </definedNames>
  <calcPr calcId="162913" fullCalcOnLoad="1"/>
</workbook>
</file>

<file path=xl/calcChain.xml><?xml version="1.0" encoding="utf-8"?>
<calcChain xmlns="http://schemas.openxmlformats.org/spreadsheetml/2006/main">
  <c r="K7" i="9" l="1"/>
  <c r="H67" i="9"/>
  <c r="H57" i="9"/>
  <c r="H54" i="9"/>
  <c r="P54" i="9" s="1"/>
  <c r="H52" i="9"/>
  <c r="P52" i="9" s="1"/>
  <c r="H46" i="9"/>
  <c r="H39" i="9"/>
  <c r="O39" i="9" s="1"/>
  <c r="H36" i="9"/>
  <c r="H9" i="9" s="1"/>
  <c r="H31" i="9"/>
  <c r="O31" i="9" s="1"/>
  <c r="H29" i="9"/>
  <c r="H10" i="9"/>
  <c r="P10" i="9" s="1"/>
  <c r="H8" i="9"/>
  <c r="P11" i="9"/>
  <c r="P12" i="9"/>
  <c r="P13" i="9"/>
  <c r="P14" i="9"/>
  <c r="P15" i="9"/>
  <c r="O11" i="9"/>
  <c r="O12" i="9"/>
  <c r="O13" i="9"/>
  <c r="O14" i="9"/>
  <c r="O15" i="9"/>
  <c r="O57" i="9"/>
  <c r="F67" i="9"/>
  <c r="E67" i="9"/>
  <c r="K67" i="9" s="1"/>
  <c r="D67" i="9"/>
  <c r="F57" i="9"/>
  <c r="M57" i="9" s="1"/>
  <c r="E57" i="9"/>
  <c r="K57" i="9" s="1"/>
  <c r="L57" i="9"/>
  <c r="D57" i="9"/>
  <c r="F54" i="9"/>
  <c r="E54" i="9"/>
  <c r="K54" i="9"/>
  <c r="D54" i="9"/>
  <c r="J54" i="9" s="1"/>
  <c r="F52" i="9"/>
  <c r="K52" i="9" s="1"/>
  <c r="E52" i="9"/>
  <c r="J52" i="9" s="1"/>
  <c r="D52" i="9"/>
  <c r="F46" i="9"/>
  <c r="N46" i="9" s="1"/>
  <c r="E46" i="9"/>
  <c r="D46" i="9"/>
  <c r="F39" i="9"/>
  <c r="M39" i="9" s="1"/>
  <c r="E39" i="9"/>
  <c r="I39" i="9" s="1"/>
  <c r="D39" i="9"/>
  <c r="J39" i="9" s="1"/>
  <c r="F36" i="9"/>
  <c r="E36" i="9"/>
  <c r="D36" i="9"/>
  <c r="F31" i="9"/>
  <c r="L31" i="9" s="1"/>
  <c r="E31" i="9"/>
  <c r="K31" i="9" s="1"/>
  <c r="D31" i="9"/>
  <c r="I31" i="9"/>
  <c r="F29" i="9"/>
  <c r="N29" i="9" s="1"/>
  <c r="E29" i="9"/>
  <c r="J29" i="9" s="1"/>
  <c r="D29" i="9"/>
  <c r="F8" i="9"/>
  <c r="N8" i="9"/>
  <c r="E8" i="9"/>
  <c r="J8" i="9" s="1"/>
  <c r="D8" i="9"/>
  <c r="N36" i="9"/>
  <c r="N67" i="9"/>
  <c r="P68" i="9"/>
  <c r="O68" i="9"/>
  <c r="P66" i="9"/>
  <c r="O66" i="9"/>
  <c r="P65" i="9"/>
  <c r="O65" i="9"/>
  <c r="P64" i="9"/>
  <c r="O64" i="9"/>
  <c r="P63" i="9"/>
  <c r="O63" i="9"/>
  <c r="P62" i="9"/>
  <c r="O62" i="9"/>
  <c r="P61" i="9"/>
  <c r="O61" i="9"/>
  <c r="P60" i="9"/>
  <c r="O60" i="9"/>
  <c r="P59" i="9"/>
  <c r="O59" i="9"/>
  <c r="P58" i="9"/>
  <c r="O58" i="9"/>
  <c r="P56" i="9"/>
  <c r="O56" i="9"/>
  <c r="P55" i="9"/>
  <c r="O55" i="9"/>
  <c r="P53" i="9"/>
  <c r="O53" i="9"/>
  <c r="P51" i="9"/>
  <c r="O51" i="9"/>
  <c r="P50" i="9"/>
  <c r="O50" i="9"/>
  <c r="P49" i="9"/>
  <c r="O49" i="9"/>
  <c r="P48" i="9"/>
  <c r="O48" i="9"/>
  <c r="P47" i="9"/>
  <c r="O47" i="9"/>
  <c r="P45" i="9"/>
  <c r="O45" i="9"/>
  <c r="P44" i="9"/>
  <c r="O44" i="9"/>
  <c r="P43" i="9"/>
  <c r="O43" i="9"/>
  <c r="P42" i="9"/>
  <c r="O42" i="9"/>
  <c r="P41" i="9"/>
  <c r="O41" i="9"/>
  <c r="P40" i="9"/>
  <c r="O40" i="9"/>
  <c r="P38" i="9"/>
  <c r="O38" i="9"/>
  <c r="P37" i="9"/>
  <c r="O37" i="9"/>
  <c r="P35" i="9"/>
  <c r="O35" i="9"/>
  <c r="P34" i="9"/>
  <c r="O34" i="9"/>
  <c r="P33" i="9"/>
  <c r="O33" i="9"/>
  <c r="P32" i="9"/>
  <c r="O32" i="9"/>
  <c r="P30" i="9"/>
  <c r="O30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M10" i="9"/>
  <c r="P31" i="9"/>
  <c r="N68" i="9"/>
  <c r="M68" i="9"/>
  <c r="L68" i="9"/>
  <c r="K68" i="9"/>
  <c r="J68" i="9"/>
  <c r="I68" i="9"/>
  <c r="N66" i="9"/>
  <c r="M66" i="9"/>
  <c r="L66" i="9"/>
  <c r="K66" i="9"/>
  <c r="J66" i="9"/>
  <c r="I66" i="9"/>
  <c r="N65" i="9"/>
  <c r="M65" i="9"/>
  <c r="L65" i="9"/>
  <c r="K65" i="9"/>
  <c r="J65" i="9"/>
  <c r="I65" i="9"/>
  <c r="N64" i="9"/>
  <c r="M64" i="9"/>
  <c r="L64" i="9"/>
  <c r="K64" i="9"/>
  <c r="J64" i="9"/>
  <c r="I64" i="9"/>
  <c r="N63" i="9"/>
  <c r="M63" i="9"/>
  <c r="L63" i="9"/>
  <c r="K63" i="9"/>
  <c r="J63" i="9"/>
  <c r="I63" i="9"/>
  <c r="N62" i="9"/>
  <c r="M62" i="9"/>
  <c r="L62" i="9"/>
  <c r="K62" i="9"/>
  <c r="J62" i="9"/>
  <c r="I62" i="9"/>
  <c r="N61" i="9"/>
  <c r="M61" i="9"/>
  <c r="L61" i="9"/>
  <c r="K61" i="9"/>
  <c r="J61" i="9"/>
  <c r="I61" i="9"/>
  <c r="N60" i="9"/>
  <c r="M60" i="9"/>
  <c r="L60" i="9"/>
  <c r="K60" i="9"/>
  <c r="J60" i="9"/>
  <c r="I60" i="9"/>
  <c r="N59" i="9"/>
  <c r="M59" i="9"/>
  <c r="L59" i="9"/>
  <c r="K59" i="9"/>
  <c r="J59" i="9"/>
  <c r="I59" i="9"/>
  <c r="N58" i="9"/>
  <c r="M58" i="9"/>
  <c r="L58" i="9"/>
  <c r="K58" i="9"/>
  <c r="J58" i="9"/>
  <c r="I58" i="9"/>
  <c r="N56" i="9"/>
  <c r="M56" i="9"/>
  <c r="L56" i="9"/>
  <c r="K56" i="9"/>
  <c r="J56" i="9"/>
  <c r="I56" i="9"/>
  <c r="N55" i="9"/>
  <c r="M55" i="9"/>
  <c r="L55" i="9"/>
  <c r="K55" i="9"/>
  <c r="J55" i="9"/>
  <c r="I55" i="9"/>
  <c r="N53" i="9"/>
  <c r="M53" i="9"/>
  <c r="L53" i="9"/>
  <c r="K53" i="9"/>
  <c r="J53" i="9"/>
  <c r="I53" i="9"/>
  <c r="N51" i="9"/>
  <c r="M51" i="9"/>
  <c r="L51" i="9"/>
  <c r="K51" i="9"/>
  <c r="J51" i="9"/>
  <c r="I51" i="9"/>
  <c r="N50" i="9"/>
  <c r="M50" i="9"/>
  <c r="L50" i="9"/>
  <c r="K50" i="9"/>
  <c r="J50" i="9"/>
  <c r="I50" i="9"/>
  <c r="N49" i="9"/>
  <c r="M49" i="9"/>
  <c r="L49" i="9"/>
  <c r="K49" i="9"/>
  <c r="J49" i="9"/>
  <c r="I49" i="9"/>
  <c r="N48" i="9"/>
  <c r="M48" i="9"/>
  <c r="L48" i="9"/>
  <c r="K48" i="9"/>
  <c r="J48" i="9"/>
  <c r="I48" i="9"/>
  <c r="N47" i="9"/>
  <c r="M47" i="9"/>
  <c r="L47" i="9"/>
  <c r="K47" i="9"/>
  <c r="J47" i="9"/>
  <c r="I47" i="9"/>
  <c r="N45" i="9"/>
  <c r="M45" i="9"/>
  <c r="L45" i="9"/>
  <c r="K45" i="9"/>
  <c r="J45" i="9"/>
  <c r="I45" i="9"/>
  <c r="N44" i="9"/>
  <c r="M44" i="9"/>
  <c r="L44" i="9"/>
  <c r="K44" i="9"/>
  <c r="J44" i="9"/>
  <c r="I44" i="9"/>
  <c r="N43" i="9"/>
  <c r="M43" i="9"/>
  <c r="L43" i="9"/>
  <c r="K43" i="9"/>
  <c r="J43" i="9"/>
  <c r="I43" i="9"/>
  <c r="N42" i="9"/>
  <c r="M42" i="9"/>
  <c r="L42" i="9"/>
  <c r="K42" i="9"/>
  <c r="J42" i="9"/>
  <c r="I42" i="9"/>
  <c r="N41" i="9"/>
  <c r="M41" i="9"/>
  <c r="L41" i="9"/>
  <c r="K41" i="9"/>
  <c r="J41" i="9"/>
  <c r="I41" i="9"/>
  <c r="N40" i="9"/>
  <c r="M40" i="9"/>
  <c r="L40" i="9"/>
  <c r="K40" i="9"/>
  <c r="J40" i="9"/>
  <c r="I40" i="9"/>
  <c r="N38" i="9"/>
  <c r="M38" i="9"/>
  <c r="L38" i="9"/>
  <c r="K38" i="9"/>
  <c r="J38" i="9"/>
  <c r="I38" i="9"/>
  <c r="N37" i="9"/>
  <c r="M37" i="9"/>
  <c r="L37" i="9"/>
  <c r="K37" i="9"/>
  <c r="J37" i="9"/>
  <c r="I37" i="9"/>
  <c r="N35" i="9"/>
  <c r="M35" i="9"/>
  <c r="L35" i="9"/>
  <c r="K35" i="9"/>
  <c r="J35" i="9"/>
  <c r="I35" i="9"/>
  <c r="N34" i="9"/>
  <c r="M34" i="9"/>
  <c r="L34" i="9"/>
  <c r="K34" i="9"/>
  <c r="J34" i="9"/>
  <c r="I34" i="9"/>
  <c r="N33" i="9"/>
  <c r="M33" i="9"/>
  <c r="L33" i="9"/>
  <c r="K33" i="9"/>
  <c r="J33" i="9"/>
  <c r="I33" i="9"/>
  <c r="N32" i="9"/>
  <c r="M32" i="9"/>
  <c r="L32" i="9"/>
  <c r="K32" i="9"/>
  <c r="J32" i="9"/>
  <c r="I32" i="9"/>
  <c r="N30" i="9"/>
  <c r="M30" i="9"/>
  <c r="L30" i="9"/>
  <c r="K30" i="9"/>
  <c r="J30" i="9"/>
  <c r="I30" i="9"/>
  <c r="N28" i="9"/>
  <c r="M28" i="9"/>
  <c r="L28" i="9"/>
  <c r="K28" i="9"/>
  <c r="J28" i="9"/>
  <c r="I28" i="9"/>
  <c r="N27" i="9"/>
  <c r="M27" i="9"/>
  <c r="L27" i="9"/>
  <c r="K27" i="9"/>
  <c r="J27" i="9"/>
  <c r="I27" i="9"/>
  <c r="N26" i="9"/>
  <c r="M26" i="9"/>
  <c r="L26" i="9"/>
  <c r="K26" i="9"/>
  <c r="J26" i="9"/>
  <c r="I26" i="9"/>
  <c r="N25" i="9"/>
  <c r="M25" i="9"/>
  <c r="L25" i="9"/>
  <c r="K25" i="9"/>
  <c r="J25" i="9"/>
  <c r="I25" i="9"/>
  <c r="N24" i="9"/>
  <c r="M24" i="9"/>
  <c r="L24" i="9"/>
  <c r="K24" i="9"/>
  <c r="J24" i="9"/>
  <c r="I24" i="9"/>
  <c r="N23" i="9"/>
  <c r="M23" i="9"/>
  <c r="L23" i="9"/>
  <c r="K23" i="9"/>
  <c r="J23" i="9"/>
  <c r="I23" i="9"/>
  <c r="N22" i="9"/>
  <c r="M22" i="9"/>
  <c r="L22" i="9"/>
  <c r="K22" i="9"/>
  <c r="J22" i="9"/>
  <c r="I22" i="9"/>
  <c r="N21" i="9"/>
  <c r="M21" i="9"/>
  <c r="L21" i="9"/>
  <c r="K21" i="9"/>
  <c r="J21" i="9"/>
  <c r="I21" i="9"/>
  <c r="N20" i="9"/>
  <c r="M20" i="9"/>
  <c r="L20" i="9"/>
  <c r="K20" i="9"/>
  <c r="J20" i="9"/>
  <c r="I20" i="9"/>
  <c r="N19" i="9"/>
  <c r="M19" i="9"/>
  <c r="L19" i="9"/>
  <c r="K19" i="9"/>
  <c r="J19" i="9"/>
  <c r="I19" i="9"/>
  <c r="N18" i="9"/>
  <c r="M18" i="9"/>
  <c r="L18" i="9"/>
  <c r="K18" i="9"/>
  <c r="J18" i="9"/>
  <c r="I18" i="9"/>
  <c r="N17" i="9"/>
  <c r="M17" i="9"/>
  <c r="L17" i="9"/>
  <c r="K17" i="9"/>
  <c r="J17" i="9"/>
  <c r="I17" i="9"/>
  <c r="N16" i="9"/>
  <c r="M16" i="9"/>
  <c r="L16" i="9"/>
  <c r="K16" i="9"/>
  <c r="J16" i="9"/>
  <c r="I16" i="9"/>
  <c r="N10" i="9"/>
  <c r="L10" i="9"/>
  <c r="K10" i="9"/>
  <c r="J10" i="9"/>
  <c r="I10" i="9"/>
  <c r="J57" i="9"/>
  <c r="J36" i="9"/>
  <c r="L54" i="9"/>
  <c r="K36" i="9"/>
  <c r="I67" i="9"/>
  <c r="I54" i="9"/>
  <c r="O67" i="9"/>
  <c r="O52" i="9"/>
  <c r="N54" i="9"/>
  <c r="M67" i="9"/>
  <c r="P46" i="9"/>
  <c r="M8" i="9"/>
  <c r="P8" i="9"/>
  <c r="O8" i="9"/>
  <c r="L36" i="9"/>
  <c r="I57" i="9"/>
  <c r="L67" i="9"/>
  <c r="I36" i="9"/>
  <c r="M9" i="9"/>
  <c r="N57" i="9"/>
  <c r="I8" i="9"/>
  <c r="J46" i="9"/>
  <c r="M36" i="9"/>
  <c r="N31" i="9"/>
  <c r="M31" i="9"/>
  <c r="M54" i="9"/>
  <c r="L8" i="9"/>
  <c r="P57" i="9"/>
  <c r="O29" i="9"/>
  <c r="O46" i="9"/>
  <c r="P67" i="9"/>
  <c r="O10" i="9"/>
  <c r="N9" i="9"/>
  <c r="L9" i="9"/>
  <c r="P29" i="9"/>
  <c r="N39" i="9"/>
  <c r="L39" i="9"/>
  <c r="I29" i="9"/>
  <c r="I46" i="9"/>
  <c r="J31" i="9"/>
  <c r="N52" i="9"/>
  <c r="L46" i="9"/>
  <c r="K8" i="9"/>
  <c r="N7" i="9"/>
  <c r="M7" i="9"/>
  <c r="I9" i="9"/>
  <c r="J9" i="9"/>
  <c r="L7" i="9"/>
  <c r="K9" i="9"/>
  <c r="J7" i="9"/>
  <c r="I7" i="9"/>
  <c r="O9" i="9" l="1"/>
  <c r="P9" i="9"/>
  <c r="H7" i="9"/>
  <c r="K29" i="9"/>
  <c r="M29" i="9"/>
  <c r="P39" i="9"/>
  <c r="M52" i="9"/>
  <c r="O36" i="9"/>
  <c r="J67" i="9"/>
  <c r="L29" i="9"/>
  <c r="P36" i="9"/>
  <c r="I52" i="9"/>
  <c r="K39" i="9"/>
  <c r="K46" i="9"/>
  <c r="M46" i="9"/>
  <c r="O54" i="9"/>
  <c r="L52" i="9"/>
  <c r="P7" i="9" l="1"/>
  <c r="O7" i="9"/>
</calcChain>
</file>

<file path=xl/comments1.xml><?xml version="1.0" encoding="utf-8"?>
<comments xmlns="http://schemas.openxmlformats.org/spreadsheetml/2006/main">
  <authors>
    <author>熊本県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熊本県: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<sst xmlns="http://schemas.openxmlformats.org/spreadsheetml/2006/main" count="191" uniqueCount="79">
  <si>
    <t>（△は減少）</t>
    <phoneticPr fontId="2"/>
  </si>
  <si>
    <t>平成12年
2000</t>
    <rPh sb="0" eb="2">
      <t>ヘイセイ</t>
    </rPh>
    <rPh sb="4" eb="5">
      <t>ネン</t>
    </rPh>
    <phoneticPr fontId="2"/>
  </si>
  <si>
    <t>実数（人）</t>
    <rPh sb="3" eb="4">
      <t>ニン</t>
    </rPh>
    <phoneticPr fontId="3"/>
  </si>
  <si>
    <t>　率（％）</t>
    <phoneticPr fontId="3"/>
  </si>
  <si>
    <t>熊本市</t>
    <phoneticPr fontId="4"/>
  </si>
  <si>
    <t>八代市</t>
    <phoneticPr fontId="4"/>
  </si>
  <si>
    <t>人吉市</t>
    <phoneticPr fontId="4"/>
  </si>
  <si>
    <t>荒尾市</t>
    <phoneticPr fontId="4"/>
  </si>
  <si>
    <t>水俣市</t>
    <phoneticPr fontId="4"/>
  </si>
  <si>
    <t>玉名市</t>
    <phoneticPr fontId="4"/>
  </si>
  <si>
    <t>山鹿市</t>
    <phoneticPr fontId="4"/>
  </si>
  <si>
    <t>菊池市</t>
    <phoneticPr fontId="4"/>
  </si>
  <si>
    <t>宇土市</t>
    <phoneticPr fontId="4"/>
  </si>
  <si>
    <t>上天草市</t>
    <rPh sb="0" eb="1">
      <t>カミ</t>
    </rPh>
    <rPh sb="1" eb="3">
      <t>アマクサ</t>
    </rPh>
    <rPh sb="3" eb="4">
      <t>シ</t>
    </rPh>
    <phoneticPr fontId="4"/>
  </si>
  <si>
    <t>宇城市</t>
    <rPh sb="0" eb="1">
      <t>ノキ</t>
    </rPh>
    <rPh sb="1" eb="2">
      <t>シロ</t>
    </rPh>
    <rPh sb="2" eb="3">
      <t>シ</t>
    </rPh>
    <phoneticPr fontId="4"/>
  </si>
  <si>
    <t>阿蘇市</t>
    <rPh sb="0" eb="2">
      <t>アソ</t>
    </rPh>
    <rPh sb="2" eb="3">
      <t>シ</t>
    </rPh>
    <phoneticPr fontId="4"/>
  </si>
  <si>
    <t>下益城郡</t>
    <phoneticPr fontId="4"/>
  </si>
  <si>
    <t>美里町</t>
    <rPh sb="0" eb="1">
      <t>ビ</t>
    </rPh>
    <rPh sb="1" eb="2">
      <t>サト</t>
    </rPh>
    <phoneticPr fontId="4"/>
  </si>
  <si>
    <t>玉名郡</t>
    <phoneticPr fontId="4"/>
  </si>
  <si>
    <t>玉東町</t>
    <phoneticPr fontId="4"/>
  </si>
  <si>
    <t>南関町</t>
    <phoneticPr fontId="4"/>
  </si>
  <si>
    <t>長洲町</t>
    <phoneticPr fontId="4"/>
  </si>
  <si>
    <t>菊池郡</t>
    <phoneticPr fontId="4"/>
  </si>
  <si>
    <t>大津町</t>
    <phoneticPr fontId="4"/>
  </si>
  <si>
    <t>菊陽町</t>
    <phoneticPr fontId="4"/>
  </si>
  <si>
    <t>阿蘇郡</t>
    <phoneticPr fontId="4"/>
  </si>
  <si>
    <t>南小国町</t>
    <phoneticPr fontId="4"/>
  </si>
  <si>
    <t>小国町</t>
    <phoneticPr fontId="4"/>
  </si>
  <si>
    <t>産山村</t>
    <phoneticPr fontId="4"/>
  </si>
  <si>
    <t>高森町</t>
    <phoneticPr fontId="4"/>
  </si>
  <si>
    <t>西原村</t>
    <phoneticPr fontId="4"/>
  </si>
  <si>
    <t>南阿蘇村</t>
    <rPh sb="0" eb="1">
      <t>ミナミ</t>
    </rPh>
    <rPh sb="1" eb="3">
      <t>アソ</t>
    </rPh>
    <rPh sb="3" eb="4">
      <t>ムラ</t>
    </rPh>
    <phoneticPr fontId="4"/>
  </si>
  <si>
    <t>上益城郡</t>
    <phoneticPr fontId="4"/>
  </si>
  <si>
    <t>御船町</t>
    <phoneticPr fontId="4"/>
  </si>
  <si>
    <t>嘉島町</t>
    <phoneticPr fontId="4"/>
  </si>
  <si>
    <t>益城町</t>
    <phoneticPr fontId="4"/>
  </si>
  <si>
    <t>甲佐町</t>
    <phoneticPr fontId="4"/>
  </si>
  <si>
    <t>山都町</t>
    <rPh sb="0" eb="1">
      <t>ヤマ</t>
    </rPh>
    <rPh sb="1" eb="2">
      <t>ミヤコ</t>
    </rPh>
    <rPh sb="2" eb="3">
      <t>マチ</t>
    </rPh>
    <phoneticPr fontId="4"/>
  </si>
  <si>
    <t>八代郡</t>
    <phoneticPr fontId="4"/>
  </si>
  <si>
    <t>氷川町</t>
    <rPh sb="0" eb="2">
      <t>ヒカワ</t>
    </rPh>
    <rPh sb="2" eb="3">
      <t>マチ</t>
    </rPh>
    <phoneticPr fontId="4"/>
  </si>
  <si>
    <t>葦北郡</t>
    <phoneticPr fontId="4"/>
  </si>
  <si>
    <t>芦北町</t>
    <phoneticPr fontId="4"/>
  </si>
  <si>
    <t>津奈木町</t>
    <phoneticPr fontId="4"/>
  </si>
  <si>
    <t>球磨郡</t>
    <phoneticPr fontId="4"/>
  </si>
  <si>
    <t>錦町</t>
    <phoneticPr fontId="4"/>
  </si>
  <si>
    <t>多良木町</t>
    <phoneticPr fontId="4"/>
  </si>
  <si>
    <t>湯前町</t>
    <phoneticPr fontId="4"/>
  </si>
  <si>
    <t>水上村</t>
    <phoneticPr fontId="4"/>
  </si>
  <si>
    <t>相良村</t>
    <phoneticPr fontId="4"/>
  </si>
  <si>
    <t>五木村</t>
    <phoneticPr fontId="4"/>
  </si>
  <si>
    <t>山江村</t>
    <phoneticPr fontId="4"/>
  </si>
  <si>
    <t>球磨村</t>
    <phoneticPr fontId="4"/>
  </si>
  <si>
    <t>あさぎり町</t>
    <rPh sb="4" eb="5">
      <t>マチ</t>
    </rPh>
    <phoneticPr fontId="4"/>
  </si>
  <si>
    <t>天草郡</t>
    <phoneticPr fontId="4"/>
  </si>
  <si>
    <t>苓北町</t>
    <phoneticPr fontId="4"/>
  </si>
  <si>
    <t>人　　口　（人）</t>
    <rPh sb="0" eb="1">
      <t>ヒト</t>
    </rPh>
    <rPh sb="3" eb="4">
      <t>クチ</t>
    </rPh>
    <rPh sb="6" eb="7">
      <t>ニン</t>
    </rPh>
    <phoneticPr fontId="2"/>
  </si>
  <si>
    <t>熊本県</t>
    <phoneticPr fontId="4"/>
  </si>
  <si>
    <t>5年ごとの人口増減</t>
    <rPh sb="1" eb="2">
      <t>ネン</t>
    </rPh>
    <rPh sb="5" eb="7">
      <t>ジンコウ</t>
    </rPh>
    <rPh sb="7" eb="9">
      <t>ゾウゲン</t>
    </rPh>
    <phoneticPr fontId="2"/>
  </si>
  <si>
    <t>平成17年
2005</t>
    <rPh sb="0" eb="2">
      <t>ヘイセイ</t>
    </rPh>
    <rPh sb="4" eb="5">
      <t>ネン</t>
    </rPh>
    <phoneticPr fontId="2"/>
  </si>
  <si>
    <t>平成22年
2010</t>
    <rPh sb="0" eb="2">
      <t>ヘイセイ</t>
    </rPh>
    <rPh sb="4" eb="5">
      <t>ネン</t>
    </rPh>
    <phoneticPr fontId="2"/>
  </si>
  <si>
    <t>平成12年～17年</t>
    <rPh sb="0" eb="2">
      <t>ヘイセイ</t>
    </rPh>
    <rPh sb="4" eb="5">
      <t>ネン</t>
    </rPh>
    <rPh sb="8" eb="9">
      <t>ネン</t>
    </rPh>
    <phoneticPr fontId="2"/>
  </si>
  <si>
    <t>平成17年～22年</t>
    <rPh sb="0" eb="2">
      <t>ヘイセイ</t>
    </rPh>
    <rPh sb="4" eb="5">
      <t>ネン</t>
    </rPh>
    <rPh sb="8" eb="9">
      <t>ネン</t>
    </rPh>
    <phoneticPr fontId="2"/>
  </si>
  <si>
    <t>天草市</t>
    <rPh sb="0" eb="2">
      <t>アマクサ</t>
    </rPh>
    <phoneticPr fontId="4"/>
  </si>
  <si>
    <t>合志市</t>
    <rPh sb="0" eb="2">
      <t>コウシ</t>
    </rPh>
    <phoneticPr fontId="4"/>
  </si>
  <si>
    <t>和水町</t>
    <rPh sb="0" eb="1">
      <t>ワ</t>
    </rPh>
    <phoneticPr fontId="4"/>
  </si>
  <si>
    <t>市部</t>
    <rPh sb="0" eb="2">
      <t>シブ</t>
    </rPh>
    <phoneticPr fontId="2"/>
  </si>
  <si>
    <t>郡部</t>
    <rPh sb="0" eb="2">
      <t>グンブ</t>
    </rPh>
    <phoneticPr fontId="2"/>
  </si>
  <si>
    <t>平成27年
2015</t>
    <rPh sb="0" eb="2">
      <t>ヘイセイ</t>
    </rPh>
    <rPh sb="4" eb="5">
      <t>ネン</t>
    </rPh>
    <phoneticPr fontId="2"/>
  </si>
  <si>
    <t>平成22年～27年</t>
    <rPh sb="0" eb="2">
      <t>ヘイセイ</t>
    </rPh>
    <rPh sb="4" eb="5">
      <t>ネン</t>
    </rPh>
    <rPh sb="8" eb="9">
      <t>ネン</t>
    </rPh>
    <phoneticPr fontId="2"/>
  </si>
  <si>
    <t>中央区</t>
    <rPh sb="0" eb="3">
      <t>チュウオウク</t>
    </rPh>
    <phoneticPr fontId="4"/>
  </si>
  <si>
    <t>東区</t>
    <rPh sb="0" eb="2">
      <t>ヒガシク</t>
    </rPh>
    <phoneticPr fontId="4"/>
  </si>
  <si>
    <t>西区</t>
    <rPh sb="0" eb="2">
      <t>ニシク</t>
    </rPh>
    <phoneticPr fontId="4"/>
  </si>
  <si>
    <t>南区</t>
    <rPh sb="0" eb="2">
      <t>ミナミク</t>
    </rPh>
    <phoneticPr fontId="4"/>
  </si>
  <si>
    <t>北区</t>
    <rPh sb="0" eb="2">
      <t>キタク</t>
    </rPh>
    <phoneticPr fontId="4"/>
  </si>
  <si>
    <t>-</t>
    <phoneticPr fontId="4"/>
  </si>
  <si>
    <t>令和2年
2020</t>
    <rPh sb="0" eb="2">
      <t>レイワ</t>
    </rPh>
    <rPh sb="3" eb="4">
      <t>ネン</t>
    </rPh>
    <phoneticPr fontId="2"/>
  </si>
  <si>
    <t>平成27年～令和2年</t>
    <rPh sb="0" eb="2">
      <t>ヘイセイ</t>
    </rPh>
    <rPh sb="4" eb="5">
      <t>ネン</t>
    </rPh>
    <rPh sb="6" eb="8">
      <t>レイワ</t>
    </rPh>
    <rPh sb="9" eb="10">
      <t>ネン</t>
    </rPh>
    <phoneticPr fontId="2"/>
  </si>
  <si>
    <t>第２表　市町村別、人口増減の推移</t>
    <phoneticPr fontId="2"/>
  </si>
  <si>
    <t>注）平成１７年以前の人口は、平成２２年１０月１日現在の市町村の境域に基づき組み換えたもの。令和２年は確定値。</t>
    <rPh sb="0" eb="1">
      <t>チュウ</t>
    </rPh>
    <rPh sb="2" eb="4">
      <t>ヘイセイ</t>
    </rPh>
    <rPh sb="6" eb="7">
      <t>ネン</t>
    </rPh>
    <rPh sb="7" eb="9">
      <t>イゼン</t>
    </rPh>
    <rPh sb="10" eb="12">
      <t>ジンコウ</t>
    </rPh>
    <rPh sb="14" eb="16">
      <t>ヘイセイ</t>
    </rPh>
    <rPh sb="18" eb="19">
      <t>ネン</t>
    </rPh>
    <rPh sb="21" eb="22">
      <t>ツキ</t>
    </rPh>
    <rPh sb="23" eb="24">
      <t>ニチ</t>
    </rPh>
    <rPh sb="24" eb="26">
      <t>ゲンザイ</t>
    </rPh>
    <rPh sb="27" eb="30">
      <t>シチョウソン</t>
    </rPh>
    <rPh sb="31" eb="33">
      <t>キョウイキ</t>
    </rPh>
    <rPh sb="34" eb="35">
      <t>モト</t>
    </rPh>
    <rPh sb="37" eb="38">
      <t>ク</t>
    </rPh>
    <rPh sb="39" eb="40">
      <t>カ</t>
    </rPh>
    <rPh sb="45" eb="47">
      <t>レイワ</t>
    </rPh>
    <rPh sb="48" eb="49">
      <t>ネン</t>
    </rPh>
    <rPh sb="50" eb="53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</si>
</sst>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0;&quot;△ &quot;#,##0"/>
    <numFmt numFmtId="186" formatCode="#,##0.00;&quot;△ &quot;#,##0.00"/>
    <numFmt numFmtId="209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184" fontId="7" fillId="0" borderId="0" xfId="1" applyNumberFormat="1" applyFont="1" applyAlignment="1">
      <alignment vertical="center"/>
    </xf>
    <xf numFmtId="184" fontId="8" fillId="0" borderId="0" xfId="1" applyNumberFormat="1" applyFont="1" applyBorder="1" applyAlignment="1">
      <alignment horizontal="right" vertical="center"/>
    </xf>
    <xf numFmtId="184" fontId="7" fillId="0" borderId="0" xfId="1" applyNumberFormat="1" applyFont="1" applyFill="1" applyAlignment="1">
      <alignment horizontal="distributed" vertical="center"/>
    </xf>
    <xf numFmtId="184" fontId="7" fillId="0" borderId="0" xfId="1" applyNumberFormat="1" applyFont="1" applyAlignment="1">
      <alignment horizontal="distributed" vertical="center"/>
    </xf>
    <xf numFmtId="184" fontId="7" fillId="0" borderId="0" xfId="1" applyNumberFormat="1" applyFont="1" applyBorder="1" applyAlignment="1">
      <alignment vertical="center"/>
    </xf>
    <xf numFmtId="186" fontId="7" fillId="0" borderId="0" xfId="1" applyNumberFormat="1" applyFont="1" applyAlignment="1">
      <alignment horizontal="distributed" vertical="center"/>
    </xf>
    <xf numFmtId="186" fontId="7" fillId="0" borderId="0" xfId="1" applyNumberFormat="1" applyFont="1" applyFill="1" applyBorder="1" applyAlignment="1">
      <alignment horizontal="right" vertical="center"/>
    </xf>
    <xf numFmtId="184" fontId="7" fillId="0" borderId="0" xfId="1" applyNumberFormat="1" applyFont="1" applyBorder="1" applyAlignment="1">
      <alignment horizontal="distributed" vertical="center"/>
    </xf>
    <xf numFmtId="184" fontId="7" fillId="0" borderId="0" xfId="1" applyNumberFormat="1" applyFont="1" applyBorder="1" applyAlignment="1">
      <alignment horizontal="right" vertical="center"/>
    </xf>
    <xf numFmtId="184" fontId="7" fillId="0" borderId="1" xfId="0" applyNumberFormat="1" applyFont="1" applyFill="1" applyBorder="1" applyAlignment="1">
      <alignment vertical="center"/>
    </xf>
    <xf numFmtId="184" fontId="7" fillId="0" borderId="2" xfId="0" applyNumberFormat="1" applyFont="1" applyBorder="1" applyAlignment="1">
      <alignment vertical="center"/>
    </xf>
    <xf numFmtId="186" fontId="7" fillId="0" borderId="3" xfId="1" applyNumberFormat="1" applyFont="1" applyBorder="1" applyAlignment="1">
      <alignment horizontal="centerContinuous" vertical="center"/>
    </xf>
    <xf numFmtId="184" fontId="7" fillId="0" borderId="0" xfId="1" applyNumberFormat="1" applyFont="1" applyFill="1" applyBorder="1" applyAlignment="1">
      <alignment horizontal="centerContinuous" vertical="center"/>
    </xf>
    <xf numFmtId="184" fontId="7" fillId="0" borderId="4" xfId="1" applyNumberFormat="1" applyFont="1" applyBorder="1" applyAlignment="1">
      <alignment horizontal="centerContinuous" vertical="center"/>
    </xf>
    <xf numFmtId="186" fontId="7" fillId="0" borderId="5" xfId="1" applyNumberFormat="1" applyFont="1" applyBorder="1" applyAlignment="1">
      <alignment horizontal="centerContinuous" vertical="center"/>
    </xf>
    <xf numFmtId="184" fontId="7" fillId="0" borderId="6" xfId="0" applyNumberFormat="1" applyFont="1" applyFill="1" applyBorder="1" applyAlignment="1">
      <alignment vertical="center"/>
    </xf>
    <xf numFmtId="184" fontId="7" fillId="0" borderId="7" xfId="0" applyNumberFormat="1" applyFont="1" applyBorder="1" applyAlignment="1">
      <alignment vertical="center"/>
    </xf>
    <xf numFmtId="186" fontId="7" fillId="0" borderId="8" xfId="1" applyNumberFormat="1" applyFont="1" applyBorder="1" applyAlignment="1">
      <alignment horizontal="center" vertical="center"/>
    </xf>
    <xf numFmtId="184" fontId="7" fillId="0" borderId="1" xfId="1" applyNumberFormat="1" applyFont="1" applyFill="1" applyBorder="1" applyAlignment="1">
      <alignment horizontal="distributed" vertical="center"/>
    </xf>
    <xf numFmtId="184" fontId="7" fillId="0" borderId="2" xfId="1" applyNumberFormat="1" applyFont="1" applyBorder="1" applyAlignment="1">
      <alignment horizontal="distributed" vertical="center"/>
    </xf>
    <xf numFmtId="184" fontId="7" fillId="0" borderId="1" xfId="1" applyNumberFormat="1" applyFont="1" applyBorder="1" applyAlignment="1">
      <alignment vertical="center"/>
    </xf>
    <xf numFmtId="186" fontId="7" fillId="0" borderId="1" xfId="1" applyNumberFormat="1" applyFont="1" applyBorder="1" applyAlignment="1">
      <alignment vertical="center"/>
    </xf>
    <xf numFmtId="186" fontId="7" fillId="0" borderId="2" xfId="1" applyNumberFormat="1" applyFont="1" applyBorder="1" applyAlignment="1">
      <alignment vertical="center"/>
    </xf>
    <xf numFmtId="184" fontId="10" fillId="0" borderId="4" xfId="1" applyNumberFormat="1" applyFont="1" applyBorder="1" applyAlignment="1">
      <alignment horizontal="right" vertical="center"/>
    </xf>
    <xf numFmtId="184" fontId="10" fillId="0" borderId="0" xfId="1" applyNumberFormat="1" applyFont="1" applyBorder="1" applyAlignment="1">
      <alignment horizontal="right" vertical="center"/>
    </xf>
    <xf numFmtId="186" fontId="10" fillId="0" borderId="0" xfId="1" applyNumberFormat="1" applyFont="1" applyBorder="1" applyAlignment="1">
      <alignment horizontal="right" vertical="center"/>
    </xf>
    <xf numFmtId="184" fontId="7" fillId="0" borderId="4" xfId="1" applyNumberFormat="1" applyFont="1" applyBorder="1" applyAlignment="1">
      <alignment horizontal="distributed" vertical="center"/>
    </xf>
    <xf numFmtId="186" fontId="7" fillId="0" borderId="0" xfId="1" applyNumberFormat="1" applyFont="1" applyBorder="1" applyAlignment="1">
      <alignment vertical="center"/>
    </xf>
    <xf numFmtId="184" fontId="7" fillId="0" borderId="4" xfId="1" applyNumberFormat="1" applyFont="1" applyBorder="1" applyAlignment="1">
      <alignment vertical="center"/>
    </xf>
    <xf numFmtId="184" fontId="7" fillId="0" borderId="4" xfId="1" applyNumberFormat="1" applyFont="1" applyBorder="1" applyAlignment="1">
      <alignment horizontal="right" vertical="center"/>
    </xf>
    <xf numFmtId="186" fontId="7" fillId="0" borderId="0" xfId="1" applyNumberFormat="1" applyFont="1" applyBorder="1" applyAlignment="1">
      <alignment horizontal="right" vertical="center"/>
    </xf>
    <xf numFmtId="186" fontId="7" fillId="0" borderId="0" xfId="1" applyNumberFormat="1" applyFont="1" applyBorder="1" applyAlignment="1">
      <alignment horizontal="distributed" vertical="center"/>
    </xf>
    <xf numFmtId="184" fontId="7" fillId="0" borderId="7" xfId="1" applyNumberFormat="1" applyFont="1" applyBorder="1" applyAlignment="1">
      <alignment horizontal="distributed" vertical="center"/>
    </xf>
    <xf numFmtId="186" fontId="7" fillId="0" borderId="6" xfId="1" applyNumberFormat="1" applyFont="1" applyBorder="1" applyAlignment="1">
      <alignment vertical="center"/>
    </xf>
    <xf numFmtId="184" fontId="7" fillId="0" borderId="0" xfId="1" applyNumberFormat="1" applyFont="1" applyFill="1" applyBorder="1" applyAlignment="1">
      <alignment vertical="center"/>
    </xf>
    <xf numFmtId="184" fontId="9" fillId="0" borderId="0" xfId="0" applyNumberFormat="1" applyFont="1" applyBorder="1" applyAlignment="1">
      <alignment vertical="center" wrapText="1"/>
    </xf>
    <xf numFmtId="184" fontId="9" fillId="0" borderId="0" xfId="0" applyNumberFormat="1" applyFont="1" applyFill="1" applyAlignment="1">
      <alignment vertical="center" wrapText="1"/>
    </xf>
    <xf numFmtId="184" fontId="9" fillId="0" borderId="0" xfId="0" applyNumberFormat="1" applyFont="1" applyAlignment="1">
      <alignment vertical="center" wrapText="1"/>
    </xf>
    <xf numFmtId="184" fontId="9" fillId="0" borderId="0" xfId="0" applyNumberFormat="1" applyFont="1" applyFill="1" applyBorder="1" applyAlignment="1">
      <alignment vertical="center" wrapText="1"/>
    </xf>
    <xf numFmtId="184" fontId="7" fillId="0" borderId="0" xfId="1" applyNumberFormat="1" applyFont="1" applyFill="1" applyBorder="1" applyAlignment="1">
      <alignment horizontal="distributed" vertical="center"/>
    </xf>
    <xf numFmtId="38" fontId="7" fillId="0" borderId="0" xfId="1" applyFont="1" applyAlignment="1">
      <alignment vertical="center"/>
    </xf>
    <xf numFmtId="38" fontId="11" fillId="0" borderId="0" xfId="1" applyFont="1" applyBorder="1" applyAlignment="1">
      <alignment horizontal="right" vertical="center"/>
    </xf>
    <xf numFmtId="38" fontId="7" fillId="0" borderId="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 wrapText="1"/>
    </xf>
    <xf numFmtId="38" fontId="7" fillId="0" borderId="0" xfId="1" applyFont="1" applyAlignment="1">
      <alignment vertical="center" wrapText="1"/>
    </xf>
    <xf numFmtId="184" fontId="8" fillId="0" borderId="0" xfId="1" applyNumberFormat="1" applyFont="1" applyAlignment="1">
      <alignment vertical="center"/>
    </xf>
    <xf numFmtId="184" fontId="11" fillId="0" borderId="0" xfId="1" applyNumberFormat="1" applyFont="1" applyAlignment="1">
      <alignment vertical="center"/>
    </xf>
    <xf numFmtId="184" fontId="8" fillId="0" borderId="0" xfId="1" applyNumberFormat="1" applyFont="1" applyAlignment="1">
      <alignment horizontal="centerContinuous" vertical="center"/>
    </xf>
    <xf numFmtId="186" fontId="8" fillId="0" borderId="0" xfId="1" applyNumberFormat="1" applyFont="1" applyAlignment="1">
      <alignment horizontal="centerContinuous" vertical="center"/>
    </xf>
    <xf numFmtId="184" fontId="8" fillId="0" borderId="0" xfId="1" applyNumberFormat="1" applyFont="1" applyFill="1" applyBorder="1" applyAlignment="1">
      <alignment horizontal="centerContinuous" vertical="center"/>
    </xf>
    <xf numFmtId="184" fontId="8" fillId="0" borderId="0" xfId="1" applyNumberFormat="1" applyFont="1" applyBorder="1" applyAlignment="1">
      <alignment horizontal="centerContinuous" vertical="center"/>
    </xf>
    <xf numFmtId="209" fontId="12" fillId="0" borderId="0" xfId="0" applyNumberFormat="1" applyFont="1" applyFill="1" applyBorder="1" applyAlignment="1">
      <alignment horizontal="distributed" vertical="center"/>
    </xf>
    <xf numFmtId="209" fontId="11" fillId="0" borderId="0" xfId="0" applyNumberFormat="1" applyFont="1" applyFill="1" applyBorder="1" applyAlignment="1">
      <alignment horizontal="distributed" vertical="center"/>
    </xf>
    <xf numFmtId="209" fontId="11" fillId="0" borderId="6" xfId="0" applyNumberFormat="1" applyFont="1" applyFill="1" applyBorder="1" applyAlignment="1">
      <alignment horizontal="distributed" vertical="center"/>
    </xf>
    <xf numFmtId="184" fontId="11" fillId="0" borderId="9" xfId="1" applyNumberFormat="1" applyFont="1" applyBorder="1" applyAlignment="1">
      <alignment horizontal="center" vertical="center"/>
    </xf>
    <xf numFmtId="186" fontId="11" fillId="0" borderId="9" xfId="1" applyNumberFormat="1" applyFont="1" applyBorder="1" applyAlignment="1">
      <alignment horizontal="center" vertical="center"/>
    </xf>
    <xf numFmtId="186" fontId="11" fillId="0" borderId="10" xfId="1" applyNumberFormat="1" applyFont="1" applyBorder="1" applyAlignment="1">
      <alignment horizontal="center" vertical="center"/>
    </xf>
    <xf numFmtId="184" fontId="7" fillId="0" borderId="3" xfId="1" applyNumberFormat="1" applyFont="1" applyBorder="1" applyAlignment="1">
      <alignment vertical="center"/>
    </xf>
    <xf numFmtId="184" fontId="10" fillId="0" borderId="5" xfId="1" applyNumberFormat="1" applyFont="1" applyBorder="1" applyAlignment="1">
      <alignment horizontal="right" vertical="center"/>
    </xf>
    <xf numFmtId="184" fontId="7" fillId="0" borderId="5" xfId="1" applyNumberFormat="1" applyFont="1" applyBorder="1" applyAlignment="1">
      <alignment vertical="center"/>
    </xf>
    <xf numFmtId="184" fontId="7" fillId="0" borderId="5" xfId="1" applyNumberFormat="1" applyFont="1" applyBorder="1" applyAlignment="1">
      <alignment horizontal="right" vertical="center"/>
    </xf>
    <xf numFmtId="184" fontId="7" fillId="0" borderId="8" xfId="1" applyNumberFormat="1" applyFont="1" applyBorder="1" applyAlignment="1">
      <alignment vertical="center"/>
    </xf>
    <xf numFmtId="184" fontId="14" fillId="0" borderId="0" xfId="1" applyNumberFormat="1" applyFont="1" applyBorder="1" applyAlignment="1">
      <alignment horizontal="right" vertical="center"/>
    </xf>
    <xf numFmtId="184" fontId="14" fillId="0" borderId="5" xfId="1" applyNumberFormat="1" applyFont="1" applyBorder="1" applyAlignment="1">
      <alignment horizontal="right" vertical="center"/>
    </xf>
    <xf numFmtId="186" fontId="14" fillId="0" borderId="0" xfId="1" applyNumberFormat="1" applyFont="1" applyBorder="1" applyAlignment="1">
      <alignment horizontal="right" vertical="center"/>
    </xf>
    <xf numFmtId="186" fontId="14" fillId="0" borderId="4" xfId="1" applyNumberFormat="1" applyFont="1" applyBorder="1" applyAlignment="1">
      <alignment horizontal="right" vertical="center"/>
    </xf>
    <xf numFmtId="184" fontId="14" fillId="0" borderId="0" xfId="1" applyNumberFormat="1" applyFont="1" applyBorder="1" applyAlignment="1">
      <alignment vertical="center"/>
    </xf>
    <xf numFmtId="184" fontId="14" fillId="0" borderId="5" xfId="1" applyNumberFormat="1" applyFont="1" applyBorder="1" applyAlignment="1">
      <alignment vertical="center"/>
    </xf>
    <xf numFmtId="186" fontId="14" fillId="0" borderId="0" xfId="1" applyNumberFormat="1" applyFont="1" applyBorder="1" applyAlignment="1">
      <alignment vertical="center"/>
    </xf>
    <xf numFmtId="186" fontId="14" fillId="0" borderId="4" xfId="1" applyNumberFormat="1" applyFont="1" applyBorder="1" applyAlignment="1">
      <alignment vertical="center"/>
    </xf>
    <xf numFmtId="184" fontId="14" fillId="0" borderId="0" xfId="1" applyNumberFormat="1" applyFont="1" applyBorder="1" applyAlignment="1">
      <alignment horizontal="center" vertical="center"/>
    </xf>
    <xf numFmtId="184" fontId="14" fillId="0" borderId="5" xfId="1" applyNumberFormat="1" applyFont="1" applyBorder="1" applyAlignment="1">
      <alignment horizontal="center" vertical="center"/>
    </xf>
    <xf numFmtId="184" fontId="14" fillId="0" borderId="6" xfId="1" applyNumberFormat="1" applyFont="1" applyBorder="1" applyAlignment="1">
      <alignment vertical="center"/>
    </xf>
    <xf numFmtId="184" fontId="14" fillId="0" borderId="8" xfId="1" applyNumberFormat="1" applyFont="1" applyBorder="1" applyAlignment="1">
      <alignment vertical="center"/>
    </xf>
    <xf numFmtId="186" fontId="14" fillId="0" borderId="6" xfId="1" applyNumberFormat="1" applyFont="1" applyBorder="1" applyAlignment="1">
      <alignment vertical="center"/>
    </xf>
    <xf numFmtId="186" fontId="14" fillId="0" borderId="7" xfId="1" applyNumberFormat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15" fillId="0" borderId="6" xfId="1" applyFont="1" applyBorder="1" applyAlignment="1">
      <alignment vertical="center"/>
    </xf>
    <xf numFmtId="38" fontId="14" fillId="0" borderId="4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4" fillId="0" borderId="7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84" fontId="11" fillId="0" borderId="10" xfId="1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84" fontId="11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4" fontId="11" fillId="0" borderId="13" xfId="0" applyNumberFormat="1" applyFont="1" applyBorder="1" applyAlignment="1">
      <alignment horizontal="center" vertical="center" wrapText="1"/>
    </xf>
    <xf numFmtId="184" fontId="11" fillId="0" borderId="14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02"/>
  <sheetViews>
    <sheetView tabSelected="1" view="pageBreakPreview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" sqref="F1"/>
    </sheetView>
  </sheetViews>
  <sheetFormatPr defaultColWidth="9" defaultRowHeight="16.5" customHeight="1" x14ac:dyDescent="0.2"/>
  <cols>
    <col min="1" max="1" width="2.453125" style="1" customWidth="1"/>
    <col min="2" max="2" width="11.6328125" style="3" customWidth="1"/>
    <col min="3" max="3" width="4.26953125" style="4" customWidth="1"/>
    <col min="4" max="4" width="14.08984375" style="1" customWidth="1"/>
    <col min="5" max="7" width="13.7265625" style="1" customWidth="1"/>
    <col min="8" max="8" width="13.7265625" style="41" customWidth="1"/>
    <col min="9" max="9" width="11.26953125" style="5" bestFit="1" customWidth="1"/>
    <col min="10" max="10" width="10.90625" style="6" customWidth="1"/>
    <col min="11" max="11" width="11.26953125" style="4" bestFit="1" customWidth="1"/>
    <col min="12" max="12" width="11" style="6" customWidth="1"/>
    <col min="13" max="13" width="12" style="4" customWidth="1"/>
    <col min="14" max="14" width="10.7265625" style="6" customWidth="1"/>
    <col min="15" max="15" width="13.453125" style="4" bestFit="1" customWidth="1"/>
    <col min="16" max="16" width="11.26953125" style="6" customWidth="1"/>
    <col min="17" max="17" width="2.6328125" style="6" customWidth="1"/>
    <col min="18" max="18" width="12.08984375" style="40" customWidth="1"/>
    <col min="19" max="19" width="1.6328125" style="8" customWidth="1"/>
    <col min="20" max="16384" width="9" style="1"/>
  </cols>
  <sheetData>
    <row r="1" spans="1:29" s="48" customFormat="1" ht="16.5" customHeight="1" x14ac:dyDescent="0.2">
      <c r="B1" s="47" t="s">
        <v>77</v>
      </c>
      <c r="C1" s="47"/>
      <c r="F1" s="2"/>
      <c r="G1" s="2"/>
      <c r="H1" s="42"/>
      <c r="I1" s="49"/>
      <c r="J1" s="50"/>
      <c r="K1" s="49"/>
      <c r="L1" s="50"/>
      <c r="M1" s="49"/>
      <c r="N1" s="50"/>
      <c r="O1" s="49"/>
      <c r="P1" s="50"/>
      <c r="Q1" s="50"/>
      <c r="R1" s="51"/>
      <c r="S1" s="52"/>
    </row>
    <row r="2" spans="1:29" ht="15.75" customHeight="1" x14ac:dyDescent="0.2">
      <c r="D2" s="5" t="s">
        <v>78</v>
      </c>
      <c r="E2" s="83"/>
      <c r="F2" s="83"/>
      <c r="G2" s="83"/>
      <c r="H2" s="83"/>
      <c r="R2" s="7" t="s">
        <v>0</v>
      </c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2.75" customHeight="1" x14ac:dyDescent="0.2">
      <c r="A3" s="59"/>
      <c r="B3" s="10"/>
      <c r="C3" s="11"/>
      <c r="D3" s="86" t="s">
        <v>55</v>
      </c>
      <c r="E3" s="87"/>
      <c r="F3" s="87"/>
      <c r="G3" s="87"/>
      <c r="H3" s="88"/>
      <c r="I3" s="89" t="s">
        <v>57</v>
      </c>
      <c r="J3" s="90"/>
      <c r="K3" s="90"/>
      <c r="L3" s="90"/>
      <c r="M3" s="90"/>
      <c r="N3" s="90"/>
      <c r="O3" s="90"/>
      <c r="P3" s="91"/>
      <c r="Q3" s="12"/>
      <c r="R3" s="10"/>
      <c r="S3" s="11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.75" customHeight="1" x14ac:dyDescent="0.2">
      <c r="A4" s="61"/>
      <c r="B4" s="13"/>
      <c r="C4" s="14"/>
      <c r="D4" s="92" t="s">
        <v>1</v>
      </c>
      <c r="E4" s="92" t="s">
        <v>58</v>
      </c>
      <c r="F4" s="92" t="s">
        <v>59</v>
      </c>
      <c r="G4" s="92" t="s">
        <v>67</v>
      </c>
      <c r="H4" s="95" t="s">
        <v>75</v>
      </c>
      <c r="I4" s="84" t="s">
        <v>60</v>
      </c>
      <c r="J4" s="85"/>
      <c r="K4" s="84" t="s">
        <v>61</v>
      </c>
      <c r="L4" s="94"/>
      <c r="M4" s="84" t="s">
        <v>68</v>
      </c>
      <c r="N4" s="85"/>
      <c r="O4" s="84" t="s">
        <v>76</v>
      </c>
      <c r="P4" s="85"/>
      <c r="Q4" s="15"/>
      <c r="R4" s="13"/>
      <c r="S4" s="14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12.75" customHeight="1" x14ac:dyDescent="0.2">
      <c r="A5" s="63"/>
      <c r="B5" s="16"/>
      <c r="C5" s="17"/>
      <c r="D5" s="93"/>
      <c r="E5" s="93"/>
      <c r="F5" s="93"/>
      <c r="G5" s="93"/>
      <c r="H5" s="96"/>
      <c r="I5" s="56" t="s">
        <v>2</v>
      </c>
      <c r="J5" s="57" t="s">
        <v>3</v>
      </c>
      <c r="K5" s="56" t="s">
        <v>2</v>
      </c>
      <c r="L5" s="57" t="s">
        <v>3</v>
      </c>
      <c r="M5" s="56" t="s">
        <v>2</v>
      </c>
      <c r="N5" s="58" t="s">
        <v>3</v>
      </c>
      <c r="O5" s="56" t="s">
        <v>2</v>
      </c>
      <c r="P5" s="57" t="s">
        <v>3</v>
      </c>
      <c r="Q5" s="18"/>
      <c r="R5" s="16"/>
      <c r="S5" s="17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7.5" customHeight="1" x14ac:dyDescent="0.2">
      <c r="A6" s="61"/>
      <c r="B6" s="40"/>
      <c r="C6" s="27"/>
      <c r="D6" s="21"/>
      <c r="E6" s="21"/>
      <c r="F6" s="21"/>
      <c r="G6" s="21"/>
      <c r="H6" s="43"/>
      <c r="I6" s="59"/>
      <c r="J6" s="22"/>
      <c r="K6" s="21"/>
      <c r="L6" s="22"/>
      <c r="M6" s="21"/>
      <c r="N6" s="22"/>
      <c r="O6" s="21"/>
      <c r="P6" s="23"/>
      <c r="Q6" s="22"/>
      <c r="R6" s="19"/>
      <c r="S6" s="20"/>
      <c r="T6" s="5"/>
      <c r="U6" s="9"/>
      <c r="V6" s="9"/>
      <c r="W6" s="9"/>
    </row>
    <row r="7" spans="1:29" s="25" customFormat="1" ht="17.149999999999999" customHeight="1" x14ac:dyDescent="0.2">
      <c r="A7" s="60"/>
      <c r="B7" s="53" t="s">
        <v>56</v>
      </c>
      <c r="C7" s="24"/>
      <c r="D7" s="64">
        <v>1859344</v>
      </c>
      <c r="E7" s="64">
        <v>1842233</v>
      </c>
      <c r="F7" s="64">
        <v>1817426</v>
      </c>
      <c r="G7" s="78">
        <v>1786170</v>
      </c>
      <c r="H7" s="80">
        <f>SUM(H8:H9)</f>
        <v>1738301</v>
      </c>
      <c r="I7" s="65">
        <f>E7-D7</f>
        <v>-17111</v>
      </c>
      <c r="J7" s="66">
        <f>(E7/D7-1)*100</f>
        <v>-0.92027080518720661</v>
      </c>
      <c r="K7" s="64">
        <f>F7-E7</f>
        <v>-24807</v>
      </c>
      <c r="L7" s="66">
        <f>(F7/E7-1)*100</f>
        <v>-1.346572339112373</v>
      </c>
      <c r="M7" s="64">
        <f>G7-F7</f>
        <v>-31256</v>
      </c>
      <c r="N7" s="66">
        <f>(G7/F7-1)*100</f>
        <v>-1.7197949187477191</v>
      </c>
      <c r="O7" s="64">
        <f t="shared" ref="O7:O15" si="0">H7-G7</f>
        <v>-47869</v>
      </c>
      <c r="P7" s="67">
        <f t="shared" ref="P7:P15" si="1">(H7/G7-1)*100</f>
        <v>-2.679980069086374</v>
      </c>
      <c r="Q7" s="26"/>
      <c r="R7" s="53" t="s">
        <v>56</v>
      </c>
      <c r="S7" s="24"/>
    </row>
    <row r="8" spans="1:29" s="25" customFormat="1" ht="17.149999999999999" customHeight="1" x14ac:dyDescent="0.2">
      <c r="A8" s="60"/>
      <c r="B8" s="53" t="s">
        <v>65</v>
      </c>
      <c r="C8" s="24"/>
      <c r="D8" s="64">
        <f>SUM(D10:D28)</f>
        <v>1492807</v>
      </c>
      <c r="E8" s="64">
        <f>SUM(E10:E28)</f>
        <v>1480336</v>
      </c>
      <c r="F8" s="64">
        <f>SUM(F10:F28)</f>
        <v>1461794</v>
      </c>
      <c r="G8" s="78">
        <v>1440120</v>
      </c>
      <c r="H8" s="81">
        <f>SUM(H11:H28)</f>
        <v>1407364</v>
      </c>
      <c r="I8" s="65">
        <f>E8-D8</f>
        <v>-12471</v>
      </c>
      <c r="J8" s="66">
        <f>(E8/D8-1)*100</f>
        <v>-0.83540605048073591</v>
      </c>
      <c r="K8" s="64">
        <f>F8-E8</f>
        <v>-18542</v>
      </c>
      <c r="L8" s="66">
        <f>(F8/E8-1)*100</f>
        <v>-1.2525534743463629</v>
      </c>
      <c r="M8" s="64">
        <f>G8-F8</f>
        <v>-21674</v>
      </c>
      <c r="N8" s="66">
        <f>(G8/F8-1)*100</f>
        <v>-1.4826986565822597</v>
      </c>
      <c r="O8" s="64">
        <f t="shared" si="0"/>
        <v>-32756</v>
      </c>
      <c r="P8" s="67">
        <f t="shared" si="1"/>
        <v>-2.2745326778324082</v>
      </c>
      <c r="Q8" s="26"/>
      <c r="R8" s="53" t="s">
        <v>65</v>
      </c>
      <c r="S8" s="24"/>
    </row>
    <row r="9" spans="1:29" s="5" customFormat="1" ht="17.149999999999999" customHeight="1" x14ac:dyDescent="0.2">
      <c r="A9" s="61"/>
      <c r="B9" s="53" t="s">
        <v>66</v>
      </c>
      <c r="C9" s="27"/>
      <c r="D9" s="68">
        <v>366537</v>
      </c>
      <c r="E9" s="68">
        <v>361897</v>
      </c>
      <c r="F9" s="68">
        <v>355632</v>
      </c>
      <c r="G9" s="78">
        <v>346050</v>
      </c>
      <c r="H9" s="81">
        <f>H29+H31+H36+H39+H46+H52+H54+H57+H67</f>
        <v>330937</v>
      </c>
      <c r="I9" s="69">
        <f>E9-D9</f>
        <v>-4640</v>
      </c>
      <c r="J9" s="70">
        <f>(E9/D9-1)*100</f>
        <v>-1.265902214510406</v>
      </c>
      <c r="K9" s="68">
        <f>F9-E9</f>
        <v>-6265</v>
      </c>
      <c r="L9" s="70">
        <f>(F9/E9-1)*100</f>
        <v>-1.7311555497835029</v>
      </c>
      <c r="M9" s="68">
        <f>G9-F9</f>
        <v>-9582</v>
      </c>
      <c r="N9" s="70">
        <f>(G9/F9-1)*100</f>
        <v>-2.6943582129842047</v>
      </c>
      <c r="O9" s="68">
        <f t="shared" si="0"/>
        <v>-15113</v>
      </c>
      <c r="P9" s="71">
        <f t="shared" si="1"/>
        <v>-4.3672879641670326</v>
      </c>
      <c r="Q9" s="28"/>
      <c r="R9" s="53" t="s">
        <v>66</v>
      </c>
      <c r="S9" s="27"/>
      <c r="U9" s="9"/>
      <c r="V9" s="9"/>
      <c r="W9" s="9"/>
    </row>
    <row r="10" spans="1:29" s="5" customFormat="1" ht="17.149999999999999" customHeight="1" x14ac:dyDescent="0.2">
      <c r="A10" s="61"/>
      <c r="B10" s="54" t="s">
        <v>4</v>
      </c>
      <c r="C10" s="27"/>
      <c r="D10" s="68">
        <v>720816</v>
      </c>
      <c r="E10" s="68">
        <v>727978</v>
      </c>
      <c r="F10" s="68">
        <v>734474</v>
      </c>
      <c r="G10" s="78">
        <v>740822</v>
      </c>
      <c r="H10" s="81">
        <f>SUM(H11:H15)</f>
        <v>738865</v>
      </c>
      <c r="I10" s="69">
        <f>E10-D10</f>
        <v>7162</v>
      </c>
      <c r="J10" s="70">
        <f>(E10/D10-1)*100</f>
        <v>0.99359614658942608</v>
      </c>
      <c r="K10" s="68">
        <f>F10-E10</f>
        <v>6496</v>
      </c>
      <c r="L10" s="70">
        <f>(F10/E10-1)*100</f>
        <v>0.89233465846494386</v>
      </c>
      <c r="M10" s="68">
        <f>G10-F10</f>
        <v>6348</v>
      </c>
      <c r="N10" s="70">
        <f>(G10/F10-1)*100</f>
        <v>0.86429199672146684</v>
      </c>
      <c r="O10" s="68">
        <f t="shared" si="0"/>
        <v>-1957</v>
      </c>
      <c r="P10" s="71">
        <f t="shared" si="1"/>
        <v>-0.26416602098749964</v>
      </c>
      <c r="Q10" s="28"/>
      <c r="R10" s="54" t="s">
        <v>4</v>
      </c>
      <c r="S10" s="27"/>
    </row>
    <row r="11" spans="1:29" s="5" customFormat="1" ht="17.149999999999999" customHeight="1" x14ac:dyDescent="0.2">
      <c r="A11" s="61"/>
      <c r="B11" s="54" t="s">
        <v>69</v>
      </c>
      <c r="C11" s="27"/>
      <c r="D11" s="72" t="s">
        <v>74</v>
      </c>
      <c r="E11" s="72" t="s">
        <v>74</v>
      </c>
      <c r="F11" s="72" t="s">
        <v>74</v>
      </c>
      <c r="G11" s="78">
        <v>186300</v>
      </c>
      <c r="H11" s="80">
        <v>187502</v>
      </c>
      <c r="I11" s="73" t="s">
        <v>74</v>
      </c>
      <c r="J11" s="72" t="s">
        <v>74</v>
      </c>
      <c r="K11" s="72" t="s">
        <v>74</v>
      </c>
      <c r="L11" s="72" t="s">
        <v>74</v>
      </c>
      <c r="M11" s="72" t="s">
        <v>74</v>
      </c>
      <c r="N11" s="72" t="s">
        <v>74</v>
      </c>
      <c r="O11" s="68">
        <f t="shared" si="0"/>
        <v>1202</v>
      </c>
      <c r="P11" s="71">
        <f t="shared" si="1"/>
        <v>0.64519592055825026</v>
      </c>
      <c r="Q11" s="28"/>
      <c r="R11" s="54" t="s">
        <v>69</v>
      </c>
      <c r="S11" s="27"/>
    </row>
    <row r="12" spans="1:29" s="5" customFormat="1" ht="17.149999999999999" customHeight="1" x14ac:dyDescent="0.2">
      <c r="A12" s="61"/>
      <c r="B12" s="54" t="s">
        <v>70</v>
      </c>
      <c r="C12" s="27"/>
      <c r="D12" s="72" t="s">
        <v>74</v>
      </c>
      <c r="E12" s="72" t="s">
        <v>74</v>
      </c>
      <c r="F12" s="72" t="s">
        <v>74</v>
      </c>
      <c r="G12" s="78">
        <v>190451</v>
      </c>
      <c r="H12" s="80">
        <v>189524</v>
      </c>
      <c r="I12" s="73" t="s">
        <v>74</v>
      </c>
      <c r="J12" s="72" t="s">
        <v>74</v>
      </c>
      <c r="K12" s="72" t="s">
        <v>74</v>
      </c>
      <c r="L12" s="72" t="s">
        <v>74</v>
      </c>
      <c r="M12" s="72" t="s">
        <v>74</v>
      </c>
      <c r="N12" s="72" t="s">
        <v>74</v>
      </c>
      <c r="O12" s="68">
        <f t="shared" si="0"/>
        <v>-927</v>
      </c>
      <c r="P12" s="71">
        <f t="shared" si="1"/>
        <v>-0.48673937128185241</v>
      </c>
      <c r="Q12" s="28"/>
      <c r="R12" s="54" t="s">
        <v>70</v>
      </c>
      <c r="S12" s="27"/>
    </row>
    <row r="13" spans="1:29" s="5" customFormat="1" ht="17.149999999999999" customHeight="1" x14ac:dyDescent="0.2">
      <c r="A13" s="61"/>
      <c r="B13" s="54" t="s">
        <v>71</v>
      </c>
      <c r="C13" s="27"/>
      <c r="D13" s="72" t="s">
        <v>74</v>
      </c>
      <c r="E13" s="72" t="s">
        <v>74</v>
      </c>
      <c r="F13" s="72" t="s">
        <v>74</v>
      </c>
      <c r="G13" s="78">
        <v>93171</v>
      </c>
      <c r="H13" s="80">
        <v>91177</v>
      </c>
      <c r="I13" s="73" t="s">
        <v>74</v>
      </c>
      <c r="J13" s="72" t="s">
        <v>74</v>
      </c>
      <c r="K13" s="72" t="s">
        <v>74</v>
      </c>
      <c r="L13" s="72" t="s">
        <v>74</v>
      </c>
      <c r="M13" s="72" t="s">
        <v>74</v>
      </c>
      <c r="N13" s="72" t="s">
        <v>74</v>
      </c>
      <c r="O13" s="68">
        <f t="shared" si="0"/>
        <v>-1994</v>
      </c>
      <c r="P13" s="71">
        <f t="shared" si="1"/>
        <v>-2.1401509053246226</v>
      </c>
      <c r="Q13" s="28"/>
      <c r="R13" s="54" t="s">
        <v>71</v>
      </c>
      <c r="S13" s="27"/>
    </row>
    <row r="14" spans="1:29" s="5" customFormat="1" ht="17.149999999999999" customHeight="1" x14ac:dyDescent="0.2">
      <c r="A14" s="61"/>
      <c r="B14" s="54" t="s">
        <v>72</v>
      </c>
      <c r="C14" s="27"/>
      <c r="D14" s="72" t="s">
        <v>74</v>
      </c>
      <c r="E14" s="72" t="s">
        <v>74</v>
      </c>
      <c r="F14" s="72" t="s">
        <v>74</v>
      </c>
      <c r="G14" s="78">
        <v>127769</v>
      </c>
      <c r="H14" s="80">
        <v>130829</v>
      </c>
      <c r="I14" s="73" t="s">
        <v>74</v>
      </c>
      <c r="J14" s="72" t="s">
        <v>74</v>
      </c>
      <c r="K14" s="72" t="s">
        <v>74</v>
      </c>
      <c r="L14" s="72" t="s">
        <v>74</v>
      </c>
      <c r="M14" s="72" t="s">
        <v>74</v>
      </c>
      <c r="N14" s="72" t="s">
        <v>74</v>
      </c>
      <c r="O14" s="68">
        <f t="shared" si="0"/>
        <v>3060</v>
      </c>
      <c r="P14" s="71">
        <f t="shared" si="1"/>
        <v>2.3949471311507375</v>
      </c>
      <c r="Q14" s="28"/>
      <c r="R14" s="54" t="s">
        <v>72</v>
      </c>
      <c r="S14" s="27"/>
    </row>
    <row r="15" spans="1:29" s="5" customFormat="1" ht="17.149999999999999" customHeight="1" x14ac:dyDescent="0.2">
      <c r="A15" s="61"/>
      <c r="B15" s="54" t="s">
        <v>73</v>
      </c>
      <c r="C15" s="27"/>
      <c r="D15" s="72" t="s">
        <v>74</v>
      </c>
      <c r="E15" s="72" t="s">
        <v>74</v>
      </c>
      <c r="F15" s="72" t="s">
        <v>74</v>
      </c>
      <c r="G15" s="78">
        <v>143131</v>
      </c>
      <c r="H15" s="80">
        <v>139833</v>
      </c>
      <c r="I15" s="73" t="s">
        <v>74</v>
      </c>
      <c r="J15" s="72" t="s">
        <v>74</v>
      </c>
      <c r="K15" s="72" t="s">
        <v>74</v>
      </c>
      <c r="L15" s="72" t="s">
        <v>74</v>
      </c>
      <c r="M15" s="72" t="s">
        <v>74</v>
      </c>
      <c r="N15" s="72" t="s">
        <v>74</v>
      </c>
      <c r="O15" s="68">
        <f t="shared" si="0"/>
        <v>-3298</v>
      </c>
      <c r="P15" s="71">
        <f t="shared" si="1"/>
        <v>-2.3041828814163279</v>
      </c>
      <c r="Q15" s="28"/>
      <c r="R15" s="54" t="s">
        <v>73</v>
      </c>
      <c r="S15" s="27"/>
    </row>
    <row r="16" spans="1:29" s="5" customFormat="1" ht="17.149999999999999" customHeight="1" x14ac:dyDescent="0.2">
      <c r="A16" s="61"/>
      <c r="B16" s="54" t="s">
        <v>5</v>
      </c>
      <c r="C16" s="27"/>
      <c r="D16" s="68">
        <v>140655</v>
      </c>
      <c r="E16" s="68">
        <v>136886</v>
      </c>
      <c r="F16" s="68">
        <v>132266</v>
      </c>
      <c r="G16" s="78">
        <v>127472</v>
      </c>
      <c r="H16" s="80">
        <v>123067</v>
      </c>
      <c r="I16" s="69">
        <f t="shared" ref="I16:I28" si="2">E16-D16</f>
        <v>-3769</v>
      </c>
      <c r="J16" s="70">
        <f t="shared" ref="J16:J28" si="3">(E16/D16-1)*100</f>
        <v>-2.6796061284703687</v>
      </c>
      <c r="K16" s="68">
        <f t="shared" ref="K16:K28" si="4">F16-E16</f>
        <v>-4620</v>
      </c>
      <c r="L16" s="70">
        <f t="shared" ref="L16:L28" si="5">(F16/E16-1)*100</f>
        <v>-3.3750712271525263</v>
      </c>
      <c r="M16" s="68">
        <f t="shared" ref="M16:M28" si="6">G16-F16</f>
        <v>-4794</v>
      </c>
      <c r="N16" s="70">
        <f t="shared" ref="N16:N28" si="7">(G16/F16-1)*100</f>
        <v>-3.6245142364628835</v>
      </c>
      <c r="O16" s="68">
        <f t="shared" ref="O16:O28" si="8">H16-G16</f>
        <v>-4405</v>
      </c>
      <c r="P16" s="71">
        <f t="shared" ref="P16:P28" si="9">(H16/G16-1)*100</f>
        <v>-3.4556608510104225</v>
      </c>
      <c r="Q16" s="28"/>
      <c r="R16" s="54" t="s">
        <v>5</v>
      </c>
      <c r="S16" s="27"/>
    </row>
    <row r="17" spans="1:19" s="5" customFormat="1" ht="17.149999999999999" customHeight="1" x14ac:dyDescent="0.2">
      <c r="A17" s="61"/>
      <c r="B17" s="54" t="s">
        <v>6</v>
      </c>
      <c r="C17" s="27"/>
      <c r="D17" s="68">
        <v>38814</v>
      </c>
      <c r="E17" s="68">
        <v>37583</v>
      </c>
      <c r="F17" s="68">
        <v>35611</v>
      </c>
      <c r="G17" s="78">
        <v>33880</v>
      </c>
      <c r="H17" s="80">
        <v>31108</v>
      </c>
      <c r="I17" s="69">
        <f t="shared" si="2"/>
        <v>-1231</v>
      </c>
      <c r="J17" s="70">
        <f t="shared" si="3"/>
        <v>-3.1715360436955775</v>
      </c>
      <c r="K17" s="68">
        <f t="shared" si="4"/>
        <v>-1972</v>
      </c>
      <c r="L17" s="70">
        <f t="shared" si="5"/>
        <v>-5.2470531889418082</v>
      </c>
      <c r="M17" s="68">
        <f t="shared" si="6"/>
        <v>-1731</v>
      </c>
      <c r="N17" s="70">
        <f t="shared" si="7"/>
        <v>-4.8608576001797239</v>
      </c>
      <c r="O17" s="68">
        <f t="shared" si="8"/>
        <v>-2772</v>
      </c>
      <c r="P17" s="71">
        <f t="shared" si="9"/>
        <v>-8.1818181818181799</v>
      </c>
      <c r="Q17" s="28"/>
      <c r="R17" s="54" t="s">
        <v>6</v>
      </c>
      <c r="S17" s="27"/>
    </row>
    <row r="18" spans="1:19" s="5" customFormat="1" ht="17.149999999999999" customHeight="1" x14ac:dyDescent="0.2">
      <c r="A18" s="61"/>
      <c r="B18" s="54" t="s">
        <v>7</v>
      </c>
      <c r="C18" s="27"/>
      <c r="D18" s="68">
        <v>56905</v>
      </c>
      <c r="E18" s="68">
        <v>55960</v>
      </c>
      <c r="F18" s="68">
        <v>55321</v>
      </c>
      <c r="G18" s="78">
        <v>53407</v>
      </c>
      <c r="H18" s="80">
        <v>50832</v>
      </c>
      <c r="I18" s="69">
        <f t="shared" si="2"/>
        <v>-945</v>
      </c>
      <c r="J18" s="70">
        <f t="shared" si="3"/>
        <v>-1.6606625076882486</v>
      </c>
      <c r="K18" s="68">
        <f t="shared" si="4"/>
        <v>-639</v>
      </c>
      <c r="L18" s="70">
        <f t="shared" si="5"/>
        <v>-1.1418870621872745</v>
      </c>
      <c r="M18" s="68">
        <f t="shared" si="6"/>
        <v>-1914</v>
      </c>
      <c r="N18" s="70">
        <f t="shared" si="7"/>
        <v>-3.4598073064478263</v>
      </c>
      <c r="O18" s="68">
        <f t="shared" si="8"/>
        <v>-2575</v>
      </c>
      <c r="P18" s="71">
        <f t="shared" si="9"/>
        <v>-4.8214653509839556</v>
      </c>
      <c r="Q18" s="28"/>
      <c r="R18" s="54" t="s">
        <v>7</v>
      </c>
      <c r="S18" s="27"/>
    </row>
    <row r="19" spans="1:19" s="5" customFormat="1" ht="17.149999999999999" customHeight="1" x14ac:dyDescent="0.2">
      <c r="A19" s="61"/>
      <c r="B19" s="54" t="s">
        <v>8</v>
      </c>
      <c r="C19" s="27"/>
      <c r="D19" s="68">
        <v>31147</v>
      </c>
      <c r="E19" s="68">
        <v>29120</v>
      </c>
      <c r="F19" s="68">
        <v>26978</v>
      </c>
      <c r="G19" s="78">
        <v>25411</v>
      </c>
      <c r="H19" s="80">
        <v>23557</v>
      </c>
      <c r="I19" s="69">
        <f t="shared" si="2"/>
        <v>-2027</v>
      </c>
      <c r="J19" s="70">
        <f t="shared" si="3"/>
        <v>-6.5078498731820034</v>
      </c>
      <c r="K19" s="68">
        <f t="shared" si="4"/>
        <v>-2142</v>
      </c>
      <c r="L19" s="70">
        <f t="shared" si="5"/>
        <v>-7.3557692307692264</v>
      </c>
      <c r="M19" s="68">
        <f t="shared" si="6"/>
        <v>-1567</v>
      </c>
      <c r="N19" s="70">
        <f t="shared" si="7"/>
        <v>-5.8084365038179264</v>
      </c>
      <c r="O19" s="68">
        <f t="shared" si="8"/>
        <v>-1854</v>
      </c>
      <c r="P19" s="71">
        <f t="shared" si="9"/>
        <v>-7.2960528904804978</v>
      </c>
      <c r="Q19" s="28"/>
      <c r="R19" s="54" t="s">
        <v>8</v>
      </c>
      <c r="S19" s="27"/>
    </row>
    <row r="20" spans="1:19" s="5" customFormat="1" ht="17.149999999999999" customHeight="1" x14ac:dyDescent="0.2">
      <c r="A20" s="61"/>
      <c r="B20" s="54" t="s">
        <v>9</v>
      </c>
      <c r="C20" s="27"/>
      <c r="D20" s="68">
        <v>73051</v>
      </c>
      <c r="E20" s="68">
        <v>71851</v>
      </c>
      <c r="F20" s="68">
        <v>69541</v>
      </c>
      <c r="G20" s="78">
        <v>66782</v>
      </c>
      <c r="H20" s="80">
        <v>64292</v>
      </c>
      <c r="I20" s="69">
        <f t="shared" si="2"/>
        <v>-1200</v>
      </c>
      <c r="J20" s="70">
        <f t="shared" si="3"/>
        <v>-1.6426879851062948</v>
      </c>
      <c r="K20" s="68">
        <f t="shared" si="4"/>
        <v>-2310</v>
      </c>
      <c r="L20" s="70">
        <f t="shared" si="5"/>
        <v>-3.2149865694284019</v>
      </c>
      <c r="M20" s="68">
        <f t="shared" si="6"/>
        <v>-2759</v>
      </c>
      <c r="N20" s="70">
        <f t="shared" si="7"/>
        <v>-3.9674436663263424</v>
      </c>
      <c r="O20" s="68">
        <f t="shared" si="8"/>
        <v>-2490</v>
      </c>
      <c r="P20" s="71">
        <f t="shared" si="9"/>
        <v>-3.7285496091761239</v>
      </c>
      <c r="Q20" s="28"/>
      <c r="R20" s="54" t="s">
        <v>9</v>
      </c>
      <c r="S20" s="27"/>
    </row>
    <row r="21" spans="1:19" s="5" customFormat="1" ht="17.149999999999999" customHeight="1" x14ac:dyDescent="0.2">
      <c r="A21" s="61"/>
      <c r="B21" s="54" t="s">
        <v>10</v>
      </c>
      <c r="C21" s="27"/>
      <c r="D21" s="68">
        <v>59491</v>
      </c>
      <c r="E21" s="68">
        <v>57726</v>
      </c>
      <c r="F21" s="68">
        <v>55391</v>
      </c>
      <c r="G21" s="78">
        <v>52264</v>
      </c>
      <c r="H21" s="80">
        <v>49025</v>
      </c>
      <c r="I21" s="69">
        <f t="shared" si="2"/>
        <v>-1765</v>
      </c>
      <c r="J21" s="70">
        <f t="shared" si="3"/>
        <v>-2.9668353196281805</v>
      </c>
      <c r="K21" s="68">
        <f t="shared" si="4"/>
        <v>-2335</v>
      </c>
      <c r="L21" s="70">
        <f t="shared" si="5"/>
        <v>-4.0449710702283204</v>
      </c>
      <c r="M21" s="68">
        <f t="shared" si="6"/>
        <v>-3127</v>
      </c>
      <c r="N21" s="70">
        <f t="shared" si="7"/>
        <v>-5.6453214421115394</v>
      </c>
      <c r="O21" s="68">
        <f t="shared" si="8"/>
        <v>-3239</v>
      </c>
      <c r="P21" s="71">
        <f t="shared" si="9"/>
        <v>-6.197382519516303</v>
      </c>
      <c r="Q21" s="28"/>
      <c r="R21" s="54" t="s">
        <v>10</v>
      </c>
      <c r="S21" s="27"/>
    </row>
    <row r="22" spans="1:19" s="5" customFormat="1" ht="17.149999999999999" customHeight="1" x14ac:dyDescent="0.2">
      <c r="A22" s="61"/>
      <c r="B22" s="54" t="s">
        <v>11</v>
      </c>
      <c r="C22" s="27"/>
      <c r="D22" s="68">
        <v>52636</v>
      </c>
      <c r="E22" s="68">
        <v>51862</v>
      </c>
      <c r="F22" s="68">
        <v>50194</v>
      </c>
      <c r="G22" s="78">
        <v>48167</v>
      </c>
      <c r="H22" s="80">
        <v>46416</v>
      </c>
      <c r="I22" s="69">
        <f t="shared" si="2"/>
        <v>-774</v>
      </c>
      <c r="J22" s="70">
        <f t="shared" si="3"/>
        <v>-1.4704764799756798</v>
      </c>
      <c r="K22" s="68">
        <f t="shared" si="4"/>
        <v>-1668</v>
      </c>
      <c r="L22" s="70">
        <f t="shared" si="5"/>
        <v>-3.2162276811538271</v>
      </c>
      <c r="M22" s="68">
        <f t="shared" si="6"/>
        <v>-2027</v>
      </c>
      <c r="N22" s="70">
        <f t="shared" si="7"/>
        <v>-4.0383312746543387</v>
      </c>
      <c r="O22" s="68">
        <f t="shared" si="8"/>
        <v>-1751</v>
      </c>
      <c r="P22" s="71">
        <f t="shared" si="9"/>
        <v>-3.6352689600763988</v>
      </c>
      <c r="Q22" s="28"/>
      <c r="R22" s="54" t="s">
        <v>11</v>
      </c>
      <c r="S22" s="27"/>
    </row>
    <row r="23" spans="1:19" s="5" customFormat="1" ht="17.149999999999999" customHeight="1" x14ac:dyDescent="0.2">
      <c r="A23" s="61"/>
      <c r="B23" s="54" t="s">
        <v>12</v>
      </c>
      <c r="C23" s="27"/>
      <c r="D23" s="68">
        <v>37255</v>
      </c>
      <c r="E23" s="68">
        <v>38023</v>
      </c>
      <c r="F23" s="68">
        <v>37727</v>
      </c>
      <c r="G23" s="78">
        <v>37026</v>
      </c>
      <c r="H23" s="80">
        <v>36122</v>
      </c>
      <c r="I23" s="69">
        <f t="shared" si="2"/>
        <v>768</v>
      </c>
      <c r="J23" s="70">
        <f t="shared" si="3"/>
        <v>2.0614682592940525</v>
      </c>
      <c r="K23" s="68">
        <f t="shared" si="4"/>
        <v>-296</v>
      </c>
      <c r="L23" s="70">
        <f t="shared" si="5"/>
        <v>-0.77847618546669217</v>
      </c>
      <c r="M23" s="68">
        <f t="shared" si="6"/>
        <v>-701</v>
      </c>
      <c r="N23" s="70">
        <f t="shared" si="7"/>
        <v>-1.8580857211015989</v>
      </c>
      <c r="O23" s="68">
        <f t="shared" si="8"/>
        <v>-904</v>
      </c>
      <c r="P23" s="71">
        <f t="shared" si="9"/>
        <v>-2.441527575217417</v>
      </c>
      <c r="Q23" s="28"/>
      <c r="R23" s="54" t="s">
        <v>12</v>
      </c>
      <c r="S23" s="27"/>
    </row>
    <row r="24" spans="1:19" s="5" customFormat="1" ht="17.149999999999999" customHeight="1" x14ac:dyDescent="0.2">
      <c r="A24" s="61"/>
      <c r="B24" s="54" t="s">
        <v>13</v>
      </c>
      <c r="C24" s="27"/>
      <c r="D24" s="68">
        <v>35314</v>
      </c>
      <c r="E24" s="68">
        <v>32502</v>
      </c>
      <c r="F24" s="68">
        <v>29902</v>
      </c>
      <c r="G24" s="78">
        <v>27006</v>
      </c>
      <c r="H24" s="80">
        <v>24563</v>
      </c>
      <c r="I24" s="69">
        <f t="shared" si="2"/>
        <v>-2812</v>
      </c>
      <c r="J24" s="70">
        <f t="shared" si="3"/>
        <v>-7.9628475958543383</v>
      </c>
      <c r="K24" s="68">
        <f t="shared" si="4"/>
        <v>-2600</v>
      </c>
      <c r="L24" s="70">
        <f t="shared" si="5"/>
        <v>-7.9995077226016846</v>
      </c>
      <c r="M24" s="68">
        <f t="shared" si="6"/>
        <v>-2896</v>
      </c>
      <c r="N24" s="70">
        <f t="shared" si="7"/>
        <v>-9.6849709049561916</v>
      </c>
      <c r="O24" s="68">
        <f t="shared" si="8"/>
        <v>-2443</v>
      </c>
      <c r="P24" s="71">
        <f t="shared" si="9"/>
        <v>-9.0461378952825235</v>
      </c>
      <c r="Q24" s="28"/>
      <c r="R24" s="54" t="s">
        <v>13</v>
      </c>
      <c r="S24" s="27"/>
    </row>
    <row r="25" spans="1:19" s="5" customFormat="1" ht="17.149999999999999" customHeight="1" x14ac:dyDescent="0.2">
      <c r="A25" s="61"/>
      <c r="B25" s="54" t="s">
        <v>14</v>
      </c>
      <c r="C25" s="14"/>
      <c r="D25" s="68">
        <v>63968</v>
      </c>
      <c r="E25" s="68">
        <v>63089</v>
      </c>
      <c r="F25" s="68">
        <v>61878</v>
      </c>
      <c r="G25" s="78">
        <v>59756</v>
      </c>
      <c r="H25" s="80">
        <v>57032</v>
      </c>
      <c r="I25" s="69">
        <f t="shared" si="2"/>
        <v>-879</v>
      </c>
      <c r="J25" s="70">
        <f t="shared" si="3"/>
        <v>-1.3741245622811427</v>
      </c>
      <c r="K25" s="68">
        <f t="shared" si="4"/>
        <v>-1211</v>
      </c>
      <c r="L25" s="70">
        <f t="shared" si="5"/>
        <v>-1.9195105327394657</v>
      </c>
      <c r="M25" s="68">
        <f t="shared" si="6"/>
        <v>-2122</v>
      </c>
      <c r="N25" s="70">
        <f t="shared" si="7"/>
        <v>-3.4293286790135435</v>
      </c>
      <c r="O25" s="68">
        <f t="shared" si="8"/>
        <v>-2724</v>
      </c>
      <c r="P25" s="71">
        <f t="shared" si="9"/>
        <v>-4.5585380547560117</v>
      </c>
      <c r="Q25" s="28"/>
      <c r="R25" s="54" t="s">
        <v>14</v>
      </c>
      <c r="S25" s="14"/>
    </row>
    <row r="26" spans="1:19" s="5" customFormat="1" ht="17.149999999999999" customHeight="1" x14ac:dyDescent="0.2">
      <c r="A26" s="61"/>
      <c r="B26" s="54" t="s">
        <v>15</v>
      </c>
      <c r="C26" s="27"/>
      <c r="D26" s="68">
        <v>30457</v>
      </c>
      <c r="E26" s="68">
        <v>29636</v>
      </c>
      <c r="F26" s="68">
        <v>28444</v>
      </c>
      <c r="G26" s="78">
        <v>27018</v>
      </c>
      <c r="H26" s="80">
        <v>24930</v>
      </c>
      <c r="I26" s="69">
        <f t="shared" si="2"/>
        <v>-821</v>
      </c>
      <c r="J26" s="70">
        <f t="shared" si="3"/>
        <v>-2.6956036379157555</v>
      </c>
      <c r="K26" s="68">
        <f t="shared" si="4"/>
        <v>-1192</v>
      </c>
      <c r="L26" s="70">
        <f t="shared" si="5"/>
        <v>-4.0221352409231965</v>
      </c>
      <c r="M26" s="68">
        <f t="shared" si="6"/>
        <v>-1426</v>
      </c>
      <c r="N26" s="70">
        <f t="shared" si="7"/>
        <v>-5.013359583743493</v>
      </c>
      <c r="O26" s="68">
        <f t="shared" si="8"/>
        <v>-2088</v>
      </c>
      <c r="P26" s="71">
        <f t="shared" si="9"/>
        <v>-7.7281812125249871</v>
      </c>
      <c r="Q26" s="28"/>
      <c r="R26" s="54" t="s">
        <v>15</v>
      </c>
      <c r="S26" s="27"/>
    </row>
    <row r="27" spans="1:19" s="5" customFormat="1" ht="17.149999999999999" customHeight="1" x14ac:dyDescent="0.2">
      <c r="A27" s="61"/>
      <c r="B27" s="54" t="s">
        <v>62</v>
      </c>
      <c r="C27" s="27"/>
      <c r="D27" s="68">
        <v>102907</v>
      </c>
      <c r="E27" s="68">
        <v>96473</v>
      </c>
      <c r="F27" s="68">
        <v>89065</v>
      </c>
      <c r="G27" s="78">
        <v>82739</v>
      </c>
      <c r="H27" s="80">
        <v>75783</v>
      </c>
      <c r="I27" s="69">
        <f t="shared" si="2"/>
        <v>-6434</v>
      </c>
      <c r="J27" s="70">
        <f t="shared" si="3"/>
        <v>-6.252247174633407</v>
      </c>
      <c r="K27" s="68">
        <f t="shared" si="4"/>
        <v>-7408</v>
      </c>
      <c r="L27" s="70">
        <f t="shared" si="5"/>
        <v>-7.6788324194334123</v>
      </c>
      <c r="M27" s="68">
        <f t="shared" si="6"/>
        <v>-6326</v>
      </c>
      <c r="N27" s="70">
        <f t="shared" si="7"/>
        <v>-7.1026778195699798</v>
      </c>
      <c r="O27" s="68">
        <f t="shared" si="8"/>
        <v>-6956</v>
      </c>
      <c r="P27" s="71">
        <f t="shared" si="9"/>
        <v>-8.4071598641511258</v>
      </c>
      <c r="Q27" s="28"/>
      <c r="R27" s="54" t="s">
        <v>62</v>
      </c>
      <c r="S27" s="27"/>
    </row>
    <row r="28" spans="1:19" s="5" customFormat="1" ht="17.149999999999999" customHeight="1" x14ac:dyDescent="0.2">
      <c r="A28" s="61"/>
      <c r="B28" s="54" t="s">
        <v>63</v>
      </c>
      <c r="C28" s="27"/>
      <c r="D28" s="68">
        <v>49391</v>
      </c>
      <c r="E28" s="68">
        <v>51647</v>
      </c>
      <c r="F28" s="68">
        <v>55002</v>
      </c>
      <c r="G28" s="78">
        <v>58370</v>
      </c>
      <c r="H28" s="80">
        <v>61772</v>
      </c>
      <c r="I28" s="69">
        <f t="shared" si="2"/>
        <v>2256</v>
      </c>
      <c r="J28" s="70">
        <f t="shared" si="3"/>
        <v>4.5676337794334998</v>
      </c>
      <c r="K28" s="68">
        <f t="shared" si="4"/>
        <v>3355</v>
      </c>
      <c r="L28" s="70">
        <f t="shared" si="5"/>
        <v>6.496021066083224</v>
      </c>
      <c r="M28" s="68">
        <f t="shared" si="6"/>
        <v>3368</v>
      </c>
      <c r="N28" s="70">
        <f t="shared" si="7"/>
        <v>6.123413694047497</v>
      </c>
      <c r="O28" s="68">
        <f t="shared" si="8"/>
        <v>3402</v>
      </c>
      <c r="P28" s="71">
        <f t="shared" si="9"/>
        <v>5.8283364742162114</v>
      </c>
      <c r="Q28" s="28"/>
      <c r="R28" s="54" t="s">
        <v>63</v>
      </c>
      <c r="S28" s="27"/>
    </row>
    <row r="29" spans="1:19" s="9" customFormat="1" ht="17.149999999999999" customHeight="1" x14ac:dyDescent="0.2">
      <c r="A29" s="62"/>
      <c r="B29" s="54" t="s">
        <v>16</v>
      </c>
      <c r="C29" s="30"/>
      <c r="D29" s="64">
        <f>SUM(D30:D30)</f>
        <v>12969</v>
      </c>
      <c r="E29" s="64">
        <f>SUM(E30:E30)</f>
        <v>12254</v>
      </c>
      <c r="F29" s="64">
        <f>SUM(F30:F30)</f>
        <v>11388</v>
      </c>
      <c r="G29" s="78">
        <v>10333</v>
      </c>
      <c r="H29" s="81">
        <f>H30</f>
        <v>9392</v>
      </c>
      <c r="I29" s="65">
        <f t="shared" ref="I29:I38" si="10">E29-D29</f>
        <v>-715</v>
      </c>
      <c r="J29" s="66">
        <f t="shared" ref="J29:J38" si="11">(E29/D29-1)*100</f>
        <v>-5.5131467345207792</v>
      </c>
      <c r="K29" s="64">
        <f t="shared" ref="K29:K38" si="12">F29-E29</f>
        <v>-866</v>
      </c>
      <c r="L29" s="66">
        <f t="shared" ref="L29:L38" si="13">(F29/E29-1)*100</f>
        <v>-7.0670801370980918</v>
      </c>
      <c r="M29" s="64">
        <f t="shared" ref="M29:M38" si="14">G29-F29</f>
        <v>-1055</v>
      </c>
      <c r="N29" s="66">
        <f t="shared" ref="N29:N38" si="15">(G29/F29-1)*100</f>
        <v>-9.2641376887952269</v>
      </c>
      <c r="O29" s="68">
        <f t="shared" ref="O29:O38" si="16">H29-G29</f>
        <v>-941</v>
      </c>
      <c r="P29" s="71">
        <f t="shared" ref="P29:P38" si="17">(H29/G29-1)*100</f>
        <v>-9.1067453788831862</v>
      </c>
      <c r="Q29" s="31"/>
      <c r="R29" s="54" t="s">
        <v>16</v>
      </c>
      <c r="S29" s="30"/>
    </row>
    <row r="30" spans="1:19" s="5" customFormat="1" ht="17.149999999999999" customHeight="1" x14ac:dyDescent="0.2">
      <c r="A30" s="61"/>
      <c r="B30" s="54" t="s">
        <v>17</v>
      </c>
      <c r="C30" s="27"/>
      <c r="D30" s="68">
        <v>12969</v>
      </c>
      <c r="E30" s="68">
        <v>12254</v>
      </c>
      <c r="F30" s="68">
        <v>11388</v>
      </c>
      <c r="G30" s="78">
        <v>10333</v>
      </c>
      <c r="H30" s="80">
        <v>9392</v>
      </c>
      <c r="I30" s="69">
        <f t="shared" si="10"/>
        <v>-715</v>
      </c>
      <c r="J30" s="70">
        <f t="shared" si="11"/>
        <v>-5.5131467345207792</v>
      </c>
      <c r="K30" s="68">
        <f t="shared" si="12"/>
        <v>-866</v>
      </c>
      <c r="L30" s="70">
        <f t="shared" si="13"/>
        <v>-7.0670801370980918</v>
      </c>
      <c r="M30" s="68">
        <f t="shared" si="14"/>
        <v>-1055</v>
      </c>
      <c r="N30" s="70">
        <f t="shared" si="15"/>
        <v>-9.2641376887952269</v>
      </c>
      <c r="O30" s="68">
        <f t="shared" si="16"/>
        <v>-941</v>
      </c>
      <c r="P30" s="71">
        <f t="shared" si="17"/>
        <v>-9.1067453788831862</v>
      </c>
      <c r="Q30" s="28"/>
      <c r="R30" s="54" t="s">
        <v>17</v>
      </c>
      <c r="S30" s="27"/>
    </row>
    <row r="31" spans="1:19" s="5" customFormat="1" ht="17.149999999999999" customHeight="1" x14ac:dyDescent="0.2">
      <c r="A31" s="61"/>
      <c r="B31" s="54" t="s">
        <v>18</v>
      </c>
      <c r="C31" s="29"/>
      <c r="D31" s="68">
        <f>SUM(D32:D35)</f>
        <v>47948</v>
      </c>
      <c r="E31" s="68">
        <f>SUM(E32:E35)</f>
        <v>46110</v>
      </c>
      <c r="F31" s="68">
        <f>SUM(F32:F35)</f>
        <v>43959</v>
      </c>
      <c r="G31" s="78">
        <v>41131</v>
      </c>
      <c r="H31" s="81">
        <f>SUM(H32:H35)</f>
        <v>38738</v>
      </c>
      <c r="I31" s="69">
        <f t="shared" si="10"/>
        <v>-1838</v>
      </c>
      <c r="J31" s="70">
        <f t="shared" si="11"/>
        <v>-3.8333194293818318</v>
      </c>
      <c r="K31" s="68">
        <f t="shared" si="12"/>
        <v>-2151</v>
      </c>
      <c r="L31" s="70">
        <f t="shared" si="13"/>
        <v>-4.6649316851008482</v>
      </c>
      <c r="M31" s="68">
        <f t="shared" si="14"/>
        <v>-2828</v>
      </c>
      <c r="N31" s="70">
        <f t="shared" si="15"/>
        <v>-6.4332673627698567</v>
      </c>
      <c r="O31" s="68">
        <f t="shared" si="16"/>
        <v>-2393</v>
      </c>
      <c r="P31" s="71">
        <f t="shared" si="17"/>
        <v>-5.8179961586151574</v>
      </c>
      <c r="Q31" s="28"/>
      <c r="R31" s="54" t="s">
        <v>18</v>
      </c>
      <c r="S31" s="29"/>
    </row>
    <row r="32" spans="1:19" s="5" customFormat="1" ht="17.149999999999999" customHeight="1" x14ac:dyDescent="0.2">
      <c r="A32" s="61"/>
      <c r="B32" s="54" t="s">
        <v>19</v>
      </c>
      <c r="C32" s="27"/>
      <c r="D32" s="68">
        <v>5781</v>
      </c>
      <c r="E32" s="68">
        <v>5626</v>
      </c>
      <c r="F32" s="68">
        <v>5554</v>
      </c>
      <c r="G32" s="78">
        <v>5265</v>
      </c>
      <c r="H32" s="80">
        <v>5045</v>
      </c>
      <c r="I32" s="69">
        <f t="shared" si="10"/>
        <v>-155</v>
      </c>
      <c r="J32" s="70">
        <f t="shared" si="11"/>
        <v>-2.6811970247362038</v>
      </c>
      <c r="K32" s="68">
        <f t="shared" si="12"/>
        <v>-72</v>
      </c>
      <c r="L32" s="70">
        <f t="shared" si="13"/>
        <v>-1.2797724848915726</v>
      </c>
      <c r="M32" s="68">
        <f t="shared" si="14"/>
        <v>-289</v>
      </c>
      <c r="N32" s="70">
        <f t="shared" si="15"/>
        <v>-5.2034569679510252</v>
      </c>
      <c r="O32" s="68">
        <f t="shared" si="16"/>
        <v>-220</v>
      </c>
      <c r="P32" s="71">
        <f t="shared" si="17"/>
        <v>-4.1785375118708501</v>
      </c>
      <c r="Q32" s="28"/>
      <c r="R32" s="54" t="s">
        <v>19</v>
      </c>
      <c r="S32" s="27"/>
    </row>
    <row r="33" spans="1:26" s="5" customFormat="1" ht="17.149999999999999" customHeight="1" x14ac:dyDescent="0.2">
      <c r="A33" s="61"/>
      <c r="B33" s="54" t="s">
        <v>20</v>
      </c>
      <c r="C33" s="27"/>
      <c r="D33" s="68">
        <v>11821</v>
      </c>
      <c r="E33" s="68">
        <v>11203</v>
      </c>
      <c r="F33" s="68">
        <v>10564</v>
      </c>
      <c r="G33" s="78">
        <v>9786</v>
      </c>
      <c r="H33" s="80">
        <v>8979</v>
      </c>
      <c r="I33" s="69">
        <f t="shared" si="10"/>
        <v>-618</v>
      </c>
      <c r="J33" s="70">
        <f t="shared" si="11"/>
        <v>-5.2279840961001582</v>
      </c>
      <c r="K33" s="68">
        <f t="shared" si="12"/>
        <v>-639</v>
      </c>
      <c r="L33" s="70">
        <f t="shared" si="13"/>
        <v>-5.7038293314290778</v>
      </c>
      <c r="M33" s="68">
        <f t="shared" si="14"/>
        <v>-778</v>
      </c>
      <c r="N33" s="70">
        <f t="shared" si="15"/>
        <v>-7.3646346081029934</v>
      </c>
      <c r="O33" s="68">
        <f t="shared" si="16"/>
        <v>-807</v>
      </c>
      <c r="P33" s="71">
        <f t="shared" si="17"/>
        <v>-8.2464745554874259</v>
      </c>
      <c r="Q33" s="28"/>
      <c r="R33" s="54" t="s">
        <v>20</v>
      </c>
      <c r="S33" s="27"/>
    </row>
    <row r="34" spans="1:26" s="5" customFormat="1" ht="17.149999999999999" customHeight="1" x14ac:dyDescent="0.2">
      <c r="A34" s="61"/>
      <c r="B34" s="54" t="s">
        <v>21</v>
      </c>
      <c r="C34" s="27"/>
      <c r="D34" s="68">
        <v>17956</v>
      </c>
      <c r="E34" s="68">
        <v>17381</v>
      </c>
      <c r="F34" s="68">
        <v>16594</v>
      </c>
      <c r="G34" s="78">
        <v>15889</v>
      </c>
      <c r="H34" s="80">
        <v>15372</v>
      </c>
      <c r="I34" s="69">
        <f t="shared" si="10"/>
        <v>-575</v>
      </c>
      <c r="J34" s="70">
        <f t="shared" si="11"/>
        <v>-3.2022722209846255</v>
      </c>
      <c r="K34" s="68">
        <f t="shared" si="12"/>
        <v>-787</v>
      </c>
      <c r="L34" s="70">
        <f t="shared" si="13"/>
        <v>-4.527932800184109</v>
      </c>
      <c r="M34" s="68">
        <f t="shared" si="14"/>
        <v>-705</v>
      </c>
      <c r="N34" s="70">
        <f t="shared" si="15"/>
        <v>-4.2485235627335189</v>
      </c>
      <c r="O34" s="68">
        <f t="shared" si="16"/>
        <v>-517</v>
      </c>
      <c r="P34" s="71">
        <f t="shared" si="17"/>
        <v>-3.2538233998363641</v>
      </c>
      <c r="Q34" s="28"/>
      <c r="R34" s="54" t="s">
        <v>21</v>
      </c>
      <c r="S34" s="27"/>
    </row>
    <row r="35" spans="1:26" s="5" customFormat="1" ht="17.149999999999999" customHeight="1" x14ac:dyDescent="0.2">
      <c r="A35" s="61"/>
      <c r="B35" s="54" t="s">
        <v>64</v>
      </c>
      <c r="C35" s="27"/>
      <c r="D35" s="68">
        <v>12390</v>
      </c>
      <c r="E35" s="68">
        <v>11900</v>
      </c>
      <c r="F35" s="68">
        <v>11247</v>
      </c>
      <c r="G35" s="78">
        <v>10191</v>
      </c>
      <c r="H35" s="80">
        <v>9342</v>
      </c>
      <c r="I35" s="69">
        <f t="shared" si="10"/>
        <v>-490</v>
      </c>
      <c r="J35" s="70">
        <f t="shared" si="11"/>
        <v>-3.9548022598870025</v>
      </c>
      <c r="K35" s="68">
        <f t="shared" si="12"/>
        <v>-653</v>
      </c>
      <c r="L35" s="70">
        <f t="shared" si="13"/>
        <v>-5.4873949579831933</v>
      </c>
      <c r="M35" s="68">
        <f t="shared" si="14"/>
        <v>-1056</v>
      </c>
      <c r="N35" s="70">
        <f t="shared" si="15"/>
        <v>-9.3891704454521214</v>
      </c>
      <c r="O35" s="68">
        <f t="shared" si="16"/>
        <v>-849</v>
      </c>
      <c r="P35" s="71">
        <f t="shared" si="17"/>
        <v>-8.3308801884015349</v>
      </c>
      <c r="Q35" s="28"/>
      <c r="R35" s="54" t="s">
        <v>64</v>
      </c>
      <c r="S35" s="27"/>
    </row>
    <row r="36" spans="1:26" s="5" customFormat="1" ht="17.149999999999999" customHeight="1" x14ac:dyDescent="0.2">
      <c r="A36" s="61"/>
      <c r="B36" s="54" t="s">
        <v>22</v>
      </c>
      <c r="C36" s="14"/>
      <c r="D36" s="68">
        <f>SUM(D37:D38)</f>
        <v>56381</v>
      </c>
      <c r="E36" s="68">
        <f>SUM(E37:E38)</f>
        <v>61541</v>
      </c>
      <c r="F36" s="68">
        <f>SUM(F37:F38)</f>
        <v>68968</v>
      </c>
      <c r="G36" s="78">
        <v>74436</v>
      </c>
      <c r="H36" s="81">
        <f>SUM(H37:H38)</f>
        <v>78524</v>
      </c>
      <c r="I36" s="69">
        <f t="shared" si="10"/>
        <v>5160</v>
      </c>
      <c r="J36" s="70">
        <f t="shared" si="11"/>
        <v>9.1520192972810008</v>
      </c>
      <c r="K36" s="68">
        <f t="shared" si="12"/>
        <v>7427</v>
      </c>
      <c r="L36" s="70">
        <f t="shared" si="13"/>
        <v>12.068377179441359</v>
      </c>
      <c r="M36" s="68">
        <f t="shared" si="14"/>
        <v>5468</v>
      </c>
      <c r="N36" s="70">
        <f t="shared" si="15"/>
        <v>7.9283145806750888</v>
      </c>
      <c r="O36" s="68">
        <f t="shared" si="16"/>
        <v>4088</v>
      </c>
      <c r="P36" s="71">
        <f t="shared" si="17"/>
        <v>5.4919662528883917</v>
      </c>
      <c r="Q36" s="28"/>
      <c r="R36" s="54" t="s">
        <v>22</v>
      </c>
      <c r="S36" s="14"/>
    </row>
    <row r="37" spans="1:26" s="5" customFormat="1" ht="17.149999999999999" customHeight="1" x14ac:dyDescent="0.2">
      <c r="A37" s="61"/>
      <c r="B37" s="54" t="s">
        <v>23</v>
      </c>
      <c r="C37" s="27"/>
      <c r="D37" s="68">
        <v>28021</v>
      </c>
      <c r="E37" s="68">
        <v>29107</v>
      </c>
      <c r="F37" s="68">
        <v>31234</v>
      </c>
      <c r="G37" s="78">
        <v>33452</v>
      </c>
      <c r="H37" s="80">
        <v>35187</v>
      </c>
      <c r="I37" s="69">
        <f t="shared" si="10"/>
        <v>1086</v>
      </c>
      <c r="J37" s="70">
        <f t="shared" si="11"/>
        <v>3.8756646800613748</v>
      </c>
      <c r="K37" s="68">
        <f t="shared" si="12"/>
        <v>2127</v>
      </c>
      <c r="L37" s="70">
        <f t="shared" si="13"/>
        <v>7.3075205277081112</v>
      </c>
      <c r="M37" s="68">
        <f t="shared" si="14"/>
        <v>2218</v>
      </c>
      <c r="N37" s="70">
        <f t="shared" si="15"/>
        <v>7.1012358327463554</v>
      </c>
      <c r="O37" s="68">
        <f t="shared" si="16"/>
        <v>1735</v>
      </c>
      <c r="P37" s="71">
        <f t="shared" si="17"/>
        <v>5.1865359320817817</v>
      </c>
      <c r="Q37" s="28"/>
      <c r="R37" s="54" t="s">
        <v>23</v>
      </c>
      <c r="S37" s="27"/>
    </row>
    <row r="38" spans="1:26" s="5" customFormat="1" ht="17.149999999999999" customHeight="1" x14ac:dyDescent="0.2">
      <c r="A38" s="61"/>
      <c r="B38" s="54" t="s">
        <v>24</v>
      </c>
      <c r="C38" s="27"/>
      <c r="D38" s="68">
        <v>28360</v>
      </c>
      <c r="E38" s="68">
        <v>32434</v>
      </c>
      <c r="F38" s="68">
        <v>37734</v>
      </c>
      <c r="G38" s="78">
        <v>40984</v>
      </c>
      <c r="H38" s="80">
        <v>43337</v>
      </c>
      <c r="I38" s="69">
        <f t="shared" si="10"/>
        <v>4074</v>
      </c>
      <c r="J38" s="70">
        <f t="shared" si="11"/>
        <v>14.365303244005645</v>
      </c>
      <c r="K38" s="68">
        <f t="shared" si="12"/>
        <v>5300</v>
      </c>
      <c r="L38" s="70">
        <f t="shared" si="13"/>
        <v>16.340876857618557</v>
      </c>
      <c r="M38" s="68">
        <f t="shared" si="14"/>
        <v>3250</v>
      </c>
      <c r="N38" s="70">
        <f t="shared" si="15"/>
        <v>8.6129220331796255</v>
      </c>
      <c r="O38" s="68">
        <f t="shared" si="16"/>
        <v>2353</v>
      </c>
      <c r="P38" s="71">
        <f t="shared" si="17"/>
        <v>5.7412648838571112</v>
      </c>
      <c r="Q38" s="28"/>
      <c r="R38" s="54" t="s">
        <v>24</v>
      </c>
      <c r="S38" s="27"/>
    </row>
    <row r="39" spans="1:26" s="5" customFormat="1" ht="17.149999999999999" customHeight="1" x14ac:dyDescent="0.2">
      <c r="A39" s="61"/>
      <c r="B39" s="54" t="s">
        <v>25</v>
      </c>
      <c r="C39" s="29"/>
      <c r="D39" s="68">
        <f>SUM(D40:D45)</f>
        <v>40899</v>
      </c>
      <c r="E39" s="68">
        <f>SUM(E40:E45)</f>
        <v>40703</v>
      </c>
      <c r="F39" s="68">
        <f>SUM(F40:F45)</f>
        <v>39392</v>
      </c>
      <c r="G39" s="78">
        <v>37375</v>
      </c>
      <c r="H39" s="81">
        <f>SUM(H40:H45)</f>
        <v>33773</v>
      </c>
      <c r="I39" s="69">
        <f t="shared" ref="I39:I45" si="18">E39-D39</f>
        <v>-196</v>
      </c>
      <c r="J39" s="70">
        <f t="shared" ref="J39:J45" si="19">(E39/D39-1)*100</f>
        <v>-0.47922932101028826</v>
      </c>
      <c r="K39" s="68">
        <f t="shared" ref="K39:K45" si="20">F39-E39</f>
        <v>-1311</v>
      </c>
      <c r="L39" s="70">
        <f t="shared" ref="L39:L45" si="21">(F39/E39-1)*100</f>
        <v>-3.2208928088838684</v>
      </c>
      <c r="M39" s="68">
        <f t="shared" ref="M39:M45" si="22">G39-F39</f>
        <v>-2017</v>
      </c>
      <c r="N39" s="70">
        <f t="shared" ref="N39:N45" si="23">(G39/F39-1)*100</f>
        <v>-5.120329000812351</v>
      </c>
      <c r="O39" s="68">
        <f t="shared" ref="O39:O45" si="24">H39-G39</f>
        <v>-3602</v>
      </c>
      <c r="P39" s="71">
        <f t="shared" ref="P39:P45" si="25">(H39/G39-1)*100</f>
        <v>-9.6374581939799313</v>
      </c>
      <c r="Q39" s="28"/>
      <c r="R39" s="54" t="s">
        <v>25</v>
      </c>
      <c r="S39" s="29"/>
    </row>
    <row r="40" spans="1:26" s="5" customFormat="1" ht="17.149999999999999" customHeight="1" x14ac:dyDescent="0.2">
      <c r="A40" s="61"/>
      <c r="B40" s="54" t="s">
        <v>26</v>
      </c>
      <c r="C40" s="27"/>
      <c r="D40" s="68">
        <v>4657</v>
      </c>
      <c r="E40" s="68">
        <v>4687</v>
      </c>
      <c r="F40" s="68">
        <v>4429</v>
      </c>
      <c r="G40" s="78">
        <v>4048</v>
      </c>
      <c r="H40" s="80">
        <v>3750</v>
      </c>
      <c r="I40" s="69">
        <f t="shared" si="18"/>
        <v>30</v>
      </c>
      <c r="J40" s="70">
        <f t="shared" si="19"/>
        <v>0.64419153961778886</v>
      </c>
      <c r="K40" s="68">
        <f t="shared" si="20"/>
        <v>-258</v>
      </c>
      <c r="L40" s="70">
        <f t="shared" si="21"/>
        <v>-5.5045871559633035</v>
      </c>
      <c r="M40" s="68">
        <f t="shared" si="22"/>
        <v>-381</v>
      </c>
      <c r="N40" s="70">
        <f t="shared" si="23"/>
        <v>-8.6023933167757924</v>
      </c>
      <c r="O40" s="68">
        <f t="shared" si="24"/>
        <v>-298</v>
      </c>
      <c r="P40" s="71">
        <f t="shared" si="25"/>
        <v>-7.3616600790513793</v>
      </c>
      <c r="Q40" s="28"/>
      <c r="R40" s="54" t="s">
        <v>26</v>
      </c>
      <c r="S40" s="27"/>
    </row>
    <row r="41" spans="1:26" s="5" customFormat="1" ht="17.149999999999999" customHeight="1" x14ac:dyDescent="0.2">
      <c r="A41" s="61"/>
      <c r="B41" s="54" t="s">
        <v>27</v>
      </c>
      <c r="C41" s="27"/>
      <c r="D41" s="68">
        <v>8954</v>
      </c>
      <c r="E41" s="68">
        <v>8621</v>
      </c>
      <c r="F41" s="68">
        <v>7877</v>
      </c>
      <c r="G41" s="78">
        <v>7187</v>
      </c>
      <c r="H41" s="80">
        <v>6590</v>
      </c>
      <c r="I41" s="69">
        <f t="shared" si="18"/>
        <v>-333</v>
      </c>
      <c r="J41" s="70">
        <f t="shared" si="19"/>
        <v>-3.7190082644628086</v>
      </c>
      <c r="K41" s="68">
        <f t="shared" si="20"/>
        <v>-744</v>
      </c>
      <c r="L41" s="70">
        <f t="shared" si="21"/>
        <v>-8.6300893167845949</v>
      </c>
      <c r="M41" s="68">
        <f t="shared" si="22"/>
        <v>-690</v>
      </c>
      <c r="N41" s="70">
        <f t="shared" si="23"/>
        <v>-8.7596800812492113</v>
      </c>
      <c r="O41" s="68">
        <f t="shared" si="24"/>
        <v>-597</v>
      </c>
      <c r="P41" s="71">
        <f t="shared" si="25"/>
        <v>-8.3066648114651471</v>
      </c>
      <c r="Q41" s="28"/>
      <c r="R41" s="54" t="s">
        <v>27</v>
      </c>
      <c r="S41" s="27"/>
    </row>
    <row r="42" spans="1:26" s="5" customFormat="1" ht="17.149999999999999" customHeight="1" x14ac:dyDescent="0.2">
      <c r="A42" s="61"/>
      <c r="B42" s="54" t="s">
        <v>28</v>
      </c>
      <c r="C42" s="27"/>
      <c r="D42" s="68">
        <v>1824</v>
      </c>
      <c r="E42" s="68">
        <v>1708</v>
      </c>
      <c r="F42" s="68">
        <v>1606</v>
      </c>
      <c r="G42" s="78">
        <v>1510</v>
      </c>
      <c r="H42" s="80">
        <v>1382</v>
      </c>
      <c r="I42" s="69">
        <f t="shared" si="18"/>
        <v>-116</v>
      </c>
      <c r="J42" s="70">
        <f t="shared" si="19"/>
        <v>-6.3596491228070207</v>
      </c>
      <c r="K42" s="68">
        <f t="shared" si="20"/>
        <v>-102</v>
      </c>
      <c r="L42" s="70">
        <f t="shared" si="21"/>
        <v>-5.9718969555035084</v>
      </c>
      <c r="M42" s="68">
        <f t="shared" si="22"/>
        <v>-96</v>
      </c>
      <c r="N42" s="70">
        <f t="shared" si="23"/>
        <v>-5.9775840597758423</v>
      </c>
      <c r="O42" s="68">
        <f t="shared" si="24"/>
        <v>-128</v>
      </c>
      <c r="P42" s="71">
        <f t="shared" si="25"/>
        <v>-8.4768211920529861</v>
      </c>
      <c r="Q42" s="28"/>
      <c r="R42" s="54" t="s">
        <v>28</v>
      </c>
      <c r="S42" s="27"/>
    </row>
    <row r="43" spans="1:26" s="5" customFormat="1" ht="17.149999999999999" customHeight="1" x14ac:dyDescent="0.2">
      <c r="A43" s="61"/>
      <c r="B43" s="54" t="s">
        <v>29</v>
      </c>
      <c r="C43" s="27"/>
      <c r="D43" s="68">
        <v>7300</v>
      </c>
      <c r="E43" s="68">
        <v>7081</v>
      </c>
      <c r="F43" s="68">
        <v>6716</v>
      </c>
      <c r="G43" s="78">
        <v>6325</v>
      </c>
      <c r="H43" s="80">
        <v>5789</v>
      </c>
      <c r="I43" s="69">
        <f t="shared" si="18"/>
        <v>-219</v>
      </c>
      <c r="J43" s="70">
        <f t="shared" si="19"/>
        <v>-3.0000000000000027</v>
      </c>
      <c r="K43" s="68">
        <f t="shared" si="20"/>
        <v>-365</v>
      </c>
      <c r="L43" s="70">
        <f t="shared" si="21"/>
        <v>-5.1546391752577359</v>
      </c>
      <c r="M43" s="68">
        <f t="shared" si="22"/>
        <v>-391</v>
      </c>
      <c r="N43" s="70">
        <f t="shared" si="23"/>
        <v>-5.8219178082191796</v>
      </c>
      <c r="O43" s="68">
        <f t="shared" si="24"/>
        <v>-536</v>
      </c>
      <c r="P43" s="71">
        <f t="shared" si="25"/>
        <v>-8.4743083003952613</v>
      </c>
      <c r="Q43" s="28"/>
      <c r="R43" s="54" t="s">
        <v>29</v>
      </c>
      <c r="S43" s="27"/>
    </row>
    <row r="44" spans="1:26" s="5" customFormat="1" ht="17.149999999999999" customHeight="1" x14ac:dyDescent="0.2">
      <c r="A44" s="61"/>
      <c r="B44" s="54" t="s">
        <v>30</v>
      </c>
      <c r="C44" s="27"/>
      <c r="D44" s="68">
        <v>5728</v>
      </c>
      <c r="E44" s="68">
        <v>6352</v>
      </c>
      <c r="F44" s="68">
        <v>6792</v>
      </c>
      <c r="G44" s="78">
        <v>6802</v>
      </c>
      <c r="H44" s="80">
        <v>6426</v>
      </c>
      <c r="I44" s="69">
        <f t="shared" si="18"/>
        <v>624</v>
      </c>
      <c r="J44" s="70">
        <f t="shared" si="19"/>
        <v>10.89385474860336</v>
      </c>
      <c r="K44" s="68">
        <f t="shared" si="20"/>
        <v>440</v>
      </c>
      <c r="L44" s="70">
        <f t="shared" si="21"/>
        <v>6.9269521410579404</v>
      </c>
      <c r="M44" s="68">
        <f t="shared" si="22"/>
        <v>10</v>
      </c>
      <c r="N44" s="70">
        <f t="shared" si="23"/>
        <v>0.1472320376914027</v>
      </c>
      <c r="O44" s="68">
        <f t="shared" si="24"/>
        <v>-376</v>
      </c>
      <c r="P44" s="71">
        <f t="shared" si="25"/>
        <v>-5.5277859453102041</v>
      </c>
      <c r="Q44" s="28"/>
      <c r="R44" s="54" t="s">
        <v>30</v>
      </c>
      <c r="S44" s="27"/>
    </row>
    <row r="45" spans="1:26" s="5" customFormat="1" ht="17.149999999999999" customHeight="1" x14ac:dyDescent="0.2">
      <c r="A45" s="61"/>
      <c r="B45" s="54" t="s">
        <v>31</v>
      </c>
      <c r="C45" s="27"/>
      <c r="D45" s="68">
        <v>12436</v>
      </c>
      <c r="E45" s="68">
        <v>12254</v>
      </c>
      <c r="F45" s="68">
        <v>11972</v>
      </c>
      <c r="G45" s="78">
        <v>11503</v>
      </c>
      <c r="H45" s="80">
        <v>9836</v>
      </c>
      <c r="I45" s="69">
        <f t="shared" si="18"/>
        <v>-182</v>
      </c>
      <c r="J45" s="70">
        <f t="shared" si="19"/>
        <v>-1.4634930845931149</v>
      </c>
      <c r="K45" s="68">
        <f t="shared" si="20"/>
        <v>-282</v>
      </c>
      <c r="L45" s="70">
        <f t="shared" si="21"/>
        <v>-2.3012893748979968</v>
      </c>
      <c r="M45" s="68">
        <f t="shared" si="22"/>
        <v>-469</v>
      </c>
      <c r="N45" s="70">
        <f t="shared" si="23"/>
        <v>-3.917474106247909</v>
      </c>
      <c r="O45" s="68">
        <f t="shared" si="24"/>
        <v>-1667</v>
      </c>
      <c r="P45" s="71">
        <f t="shared" si="25"/>
        <v>-14.491871685647217</v>
      </c>
      <c r="Q45" s="28"/>
      <c r="R45" s="54" t="s">
        <v>31</v>
      </c>
      <c r="S45" s="27"/>
    </row>
    <row r="46" spans="1:26" s="5" customFormat="1" ht="17.149999999999999" customHeight="1" x14ac:dyDescent="0.2">
      <c r="A46" s="61"/>
      <c r="B46" s="54" t="s">
        <v>32</v>
      </c>
      <c r="C46" s="29"/>
      <c r="D46" s="68">
        <f>SUM(D47:D51)</f>
        <v>91182</v>
      </c>
      <c r="E46" s="68">
        <f>SUM(E47:E51)</f>
        <v>89755</v>
      </c>
      <c r="F46" s="68">
        <f>SUM(F47:F51)</f>
        <v>87402</v>
      </c>
      <c r="G46" s="78">
        <v>85768</v>
      </c>
      <c r="H46" s="81">
        <f>SUM(H47:H51)</f>
        <v>81995</v>
      </c>
      <c r="I46" s="69">
        <f t="shared" ref="I46:I51" si="26">E46-D46</f>
        <v>-1427</v>
      </c>
      <c r="J46" s="70">
        <f t="shared" ref="J46:J51" si="27">(E46/D46-1)*100</f>
        <v>-1.5650018644030594</v>
      </c>
      <c r="K46" s="68">
        <f t="shared" ref="K46:K51" si="28">F46-E46</f>
        <v>-2353</v>
      </c>
      <c r="L46" s="70">
        <f t="shared" ref="L46:L51" si="29">(F46/E46-1)*100</f>
        <v>-2.6215809704194792</v>
      </c>
      <c r="M46" s="68">
        <f t="shared" ref="M46:M51" si="30">G46-F46</f>
        <v>-1634</v>
      </c>
      <c r="N46" s="70">
        <f t="shared" ref="N46:N51" si="31">(G46/F46-1)*100</f>
        <v>-1.8695224365575136</v>
      </c>
      <c r="O46" s="68">
        <f t="shared" ref="O46:O51" si="32">H46-G46</f>
        <v>-3773</v>
      </c>
      <c r="P46" s="71">
        <f t="shared" ref="P46:P51" si="33">(H46/G46-1)*100</f>
        <v>-4.3990765786773629</v>
      </c>
      <c r="Q46" s="28"/>
      <c r="R46" s="54" t="s">
        <v>32</v>
      </c>
      <c r="S46" s="29"/>
      <c r="X46" s="1"/>
      <c r="Y46" s="1"/>
      <c r="Z46" s="1"/>
    </row>
    <row r="47" spans="1:26" s="5" customFormat="1" ht="17.149999999999999" customHeight="1" x14ac:dyDescent="0.2">
      <c r="A47" s="61"/>
      <c r="B47" s="54" t="s">
        <v>33</v>
      </c>
      <c r="C47" s="27"/>
      <c r="D47" s="68">
        <v>18532</v>
      </c>
      <c r="E47" s="68">
        <v>18116</v>
      </c>
      <c r="F47" s="68">
        <v>17888</v>
      </c>
      <c r="G47" s="78">
        <v>17237</v>
      </c>
      <c r="H47" s="80">
        <v>16303</v>
      </c>
      <c r="I47" s="69">
        <f t="shared" si="26"/>
        <v>-416</v>
      </c>
      <c r="J47" s="70">
        <f t="shared" si="27"/>
        <v>-2.2447658104899681</v>
      </c>
      <c r="K47" s="68">
        <f t="shared" si="28"/>
        <v>-228</v>
      </c>
      <c r="L47" s="70">
        <f t="shared" si="29"/>
        <v>-1.2585559726208895</v>
      </c>
      <c r="M47" s="68">
        <f t="shared" si="30"/>
        <v>-651</v>
      </c>
      <c r="N47" s="70">
        <f t="shared" si="31"/>
        <v>-3.6393112701252228</v>
      </c>
      <c r="O47" s="68">
        <f t="shared" si="32"/>
        <v>-934</v>
      </c>
      <c r="P47" s="71">
        <f t="shared" si="33"/>
        <v>-5.4185763183848712</v>
      </c>
      <c r="Q47" s="28"/>
      <c r="R47" s="54" t="s">
        <v>33</v>
      </c>
      <c r="S47" s="27"/>
    </row>
    <row r="48" spans="1:26" s="5" customFormat="1" ht="17.149999999999999" customHeight="1" x14ac:dyDescent="0.2">
      <c r="A48" s="61"/>
      <c r="B48" s="54" t="s">
        <v>34</v>
      </c>
      <c r="C48" s="27"/>
      <c r="D48" s="68">
        <v>8145</v>
      </c>
      <c r="E48" s="68">
        <v>8492</v>
      </c>
      <c r="F48" s="68">
        <v>8676</v>
      </c>
      <c r="G48" s="78">
        <v>9054</v>
      </c>
      <c r="H48" s="80">
        <v>9547</v>
      </c>
      <c r="I48" s="69">
        <f t="shared" si="26"/>
        <v>347</v>
      </c>
      <c r="J48" s="70">
        <f t="shared" si="27"/>
        <v>4.2602823818293389</v>
      </c>
      <c r="K48" s="68">
        <f t="shared" si="28"/>
        <v>184</v>
      </c>
      <c r="L48" s="70">
        <f t="shared" si="29"/>
        <v>2.1667451719265207</v>
      </c>
      <c r="M48" s="68">
        <f t="shared" si="30"/>
        <v>378</v>
      </c>
      <c r="N48" s="70">
        <f t="shared" si="31"/>
        <v>4.3568464730290524</v>
      </c>
      <c r="O48" s="68">
        <f t="shared" si="32"/>
        <v>493</v>
      </c>
      <c r="P48" s="71">
        <f t="shared" si="33"/>
        <v>5.4451071349679747</v>
      </c>
      <c r="Q48" s="28"/>
      <c r="R48" s="54" t="s">
        <v>34</v>
      </c>
      <c r="S48" s="27"/>
    </row>
    <row r="49" spans="1:33" ht="17.149999999999999" customHeight="1" x14ac:dyDescent="0.2">
      <c r="A49" s="61"/>
      <c r="B49" s="54" t="s">
        <v>35</v>
      </c>
      <c r="C49" s="27"/>
      <c r="D49" s="68">
        <v>32160</v>
      </c>
      <c r="E49" s="68">
        <v>32782</v>
      </c>
      <c r="F49" s="68">
        <v>32676</v>
      </c>
      <c r="G49" s="78">
        <v>33611</v>
      </c>
      <c r="H49" s="80">
        <v>32510</v>
      </c>
      <c r="I49" s="69">
        <f t="shared" si="26"/>
        <v>622</v>
      </c>
      <c r="J49" s="70">
        <f t="shared" si="27"/>
        <v>1.9340796019900575</v>
      </c>
      <c r="K49" s="68">
        <f t="shared" si="28"/>
        <v>-106</v>
      </c>
      <c r="L49" s="70">
        <f t="shared" si="29"/>
        <v>-0.32334817887865741</v>
      </c>
      <c r="M49" s="68">
        <f t="shared" si="30"/>
        <v>935</v>
      </c>
      <c r="N49" s="70">
        <f t="shared" si="31"/>
        <v>2.8614273472885365</v>
      </c>
      <c r="O49" s="68">
        <f t="shared" si="32"/>
        <v>-1101</v>
      </c>
      <c r="P49" s="71">
        <f t="shared" si="33"/>
        <v>-3.2757133081431689</v>
      </c>
      <c r="Q49" s="28"/>
      <c r="R49" s="54" t="s">
        <v>35</v>
      </c>
      <c r="S49" s="27"/>
      <c r="T49" s="5"/>
      <c r="U49" s="5"/>
      <c r="V49" s="5"/>
      <c r="W49" s="5"/>
      <c r="X49" s="5"/>
      <c r="Y49" s="5"/>
      <c r="Z49" s="5"/>
    </row>
    <row r="50" spans="1:33" s="5" customFormat="1" ht="17.149999999999999" customHeight="1" x14ac:dyDescent="0.2">
      <c r="A50" s="61"/>
      <c r="B50" s="54" t="s">
        <v>36</v>
      </c>
      <c r="C50" s="27"/>
      <c r="D50" s="68">
        <v>12012</v>
      </c>
      <c r="E50" s="68">
        <v>11604</v>
      </c>
      <c r="F50" s="68">
        <v>11181</v>
      </c>
      <c r="G50" s="78">
        <v>10717</v>
      </c>
      <c r="H50" s="80">
        <v>10132</v>
      </c>
      <c r="I50" s="69">
        <f t="shared" si="26"/>
        <v>-408</v>
      </c>
      <c r="J50" s="70">
        <f t="shared" si="27"/>
        <v>-3.3966033966033926</v>
      </c>
      <c r="K50" s="68">
        <f t="shared" si="28"/>
        <v>-423</v>
      </c>
      <c r="L50" s="70">
        <f t="shared" si="29"/>
        <v>-3.6452947259565716</v>
      </c>
      <c r="M50" s="68">
        <f t="shared" si="30"/>
        <v>-464</v>
      </c>
      <c r="N50" s="70">
        <f t="shared" si="31"/>
        <v>-4.1498971469457135</v>
      </c>
      <c r="O50" s="68">
        <f t="shared" si="32"/>
        <v>-585</v>
      </c>
      <c r="P50" s="71">
        <f t="shared" si="33"/>
        <v>-5.4586171503219205</v>
      </c>
      <c r="Q50" s="28"/>
      <c r="R50" s="54" t="s">
        <v>36</v>
      </c>
      <c r="S50" s="27"/>
    </row>
    <row r="51" spans="1:33" s="5" customFormat="1" ht="17.149999999999999" customHeight="1" x14ac:dyDescent="0.2">
      <c r="A51" s="61"/>
      <c r="B51" s="54" t="s">
        <v>37</v>
      </c>
      <c r="C51" s="27"/>
      <c r="D51" s="68">
        <v>20333</v>
      </c>
      <c r="E51" s="68">
        <v>18761</v>
      </c>
      <c r="F51" s="68">
        <v>16981</v>
      </c>
      <c r="G51" s="78">
        <v>15149</v>
      </c>
      <c r="H51" s="80">
        <v>13503</v>
      </c>
      <c r="I51" s="69">
        <f t="shared" si="26"/>
        <v>-1572</v>
      </c>
      <c r="J51" s="70">
        <f t="shared" si="27"/>
        <v>-7.731274283184975</v>
      </c>
      <c r="K51" s="68">
        <f t="shared" si="28"/>
        <v>-1780</v>
      </c>
      <c r="L51" s="70">
        <f t="shared" si="29"/>
        <v>-9.4877671765897347</v>
      </c>
      <c r="M51" s="68">
        <f t="shared" si="30"/>
        <v>-1832</v>
      </c>
      <c r="N51" s="70">
        <f t="shared" si="31"/>
        <v>-10.788528355220539</v>
      </c>
      <c r="O51" s="68">
        <f t="shared" si="32"/>
        <v>-1646</v>
      </c>
      <c r="P51" s="71">
        <f t="shared" si="33"/>
        <v>-10.865403657007066</v>
      </c>
      <c r="Q51" s="28"/>
      <c r="R51" s="54" t="s">
        <v>37</v>
      </c>
      <c r="S51" s="27"/>
    </row>
    <row r="52" spans="1:33" s="5" customFormat="1" ht="17.149999999999999" customHeight="1" x14ac:dyDescent="0.2">
      <c r="A52" s="61"/>
      <c r="B52" s="54" t="s">
        <v>38</v>
      </c>
      <c r="C52" s="29"/>
      <c r="D52" s="68">
        <f>SUM(D53:D53)</f>
        <v>13725</v>
      </c>
      <c r="E52" s="68">
        <f>SUM(E53:E53)</f>
        <v>13232</v>
      </c>
      <c r="F52" s="68">
        <f>SUM(F53:F53)</f>
        <v>12715</v>
      </c>
      <c r="G52" s="78">
        <v>11994</v>
      </c>
      <c r="H52" s="80">
        <f>H53</f>
        <v>11094</v>
      </c>
      <c r="I52" s="69">
        <f>E52-D52</f>
        <v>-493</v>
      </c>
      <c r="J52" s="70">
        <f>(E52/D52-1)*100</f>
        <v>-3.5919854280510033</v>
      </c>
      <c r="K52" s="68">
        <f>F52-E52</f>
        <v>-517</v>
      </c>
      <c r="L52" s="70">
        <f>(F52/E52-1)*100</f>
        <v>-3.9071946795646961</v>
      </c>
      <c r="M52" s="68">
        <f>G52-F52</f>
        <v>-721</v>
      </c>
      <c r="N52" s="70">
        <f>(G52/F52-1)*100</f>
        <v>-5.6704679512386891</v>
      </c>
      <c r="O52" s="68">
        <f>H52-G52</f>
        <v>-900</v>
      </c>
      <c r="P52" s="71">
        <f>(H52/G52-1)*100</f>
        <v>-7.5037518759379696</v>
      </c>
      <c r="Q52" s="28"/>
      <c r="R52" s="54" t="s">
        <v>38</v>
      </c>
      <c r="S52" s="29"/>
    </row>
    <row r="53" spans="1:33" s="5" customFormat="1" ht="17.149999999999999" customHeight="1" x14ac:dyDescent="0.2">
      <c r="A53" s="63"/>
      <c r="B53" s="55" t="s">
        <v>39</v>
      </c>
      <c r="C53" s="33"/>
      <c r="D53" s="74">
        <v>13725</v>
      </c>
      <c r="E53" s="74">
        <v>13232</v>
      </c>
      <c r="F53" s="74">
        <v>12715</v>
      </c>
      <c r="G53" s="79">
        <v>11994</v>
      </c>
      <c r="H53" s="82">
        <v>11094</v>
      </c>
      <c r="I53" s="75">
        <f>E53-D53</f>
        <v>-493</v>
      </c>
      <c r="J53" s="76">
        <f>(E53/D53-1)*100</f>
        <v>-3.5919854280510033</v>
      </c>
      <c r="K53" s="74">
        <f>F53-E53</f>
        <v>-517</v>
      </c>
      <c r="L53" s="76">
        <f>(F53/E53-1)*100</f>
        <v>-3.9071946795646961</v>
      </c>
      <c r="M53" s="74">
        <f>G53-F53</f>
        <v>-721</v>
      </c>
      <c r="N53" s="76">
        <f>(G53/F53-1)*100</f>
        <v>-5.6704679512386891</v>
      </c>
      <c r="O53" s="74">
        <f>H53-G53</f>
        <v>-900</v>
      </c>
      <c r="P53" s="77">
        <f>(H53/G53-1)*100</f>
        <v>-7.5037518759379696</v>
      </c>
      <c r="Q53" s="34"/>
      <c r="R53" s="55" t="s">
        <v>39</v>
      </c>
      <c r="S53" s="33"/>
    </row>
    <row r="54" spans="1:33" s="5" customFormat="1" ht="17.149999999999999" customHeight="1" x14ac:dyDescent="0.2">
      <c r="A54" s="61"/>
      <c r="B54" s="54" t="s">
        <v>40</v>
      </c>
      <c r="C54" s="29"/>
      <c r="D54" s="68">
        <f>SUM(D55:D56)</f>
        <v>28114</v>
      </c>
      <c r="E54" s="68">
        <f>SUM(E55:E56)</f>
        <v>26264</v>
      </c>
      <c r="F54" s="68">
        <f>SUM(F55:F56)</f>
        <v>24378</v>
      </c>
      <c r="G54" s="78">
        <v>22334</v>
      </c>
      <c r="H54" s="81">
        <f>SUM(H55:H56)</f>
        <v>19935</v>
      </c>
      <c r="I54" s="69">
        <f>E54-D54</f>
        <v>-1850</v>
      </c>
      <c r="J54" s="70">
        <f>(E54/D54-1)*100</f>
        <v>-6.5803514263356284</v>
      </c>
      <c r="K54" s="68">
        <f>F54-E54</f>
        <v>-1886</v>
      </c>
      <c r="L54" s="70">
        <f>(F54/E54-1)*100</f>
        <v>-7.180932074322266</v>
      </c>
      <c r="M54" s="68">
        <f>G54-F54</f>
        <v>-2044</v>
      </c>
      <c r="N54" s="70">
        <f>(G54/F54-1)*100</f>
        <v>-8.3846090737550227</v>
      </c>
      <c r="O54" s="68">
        <f>H54-G54</f>
        <v>-2399</v>
      </c>
      <c r="P54" s="71">
        <f>(H54/G54-1)*100</f>
        <v>-10.741470403868536</v>
      </c>
      <c r="Q54" s="28"/>
      <c r="R54" s="54" t="s">
        <v>40</v>
      </c>
      <c r="S54" s="29"/>
      <c r="AE54" s="1"/>
      <c r="AF54" s="1"/>
      <c r="AG54" s="1"/>
    </row>
    <row r="55" spans="1:33" s="5" customFormat="1" ht="17.149999999999999" customHeight="1" x14ac:dyDescent="0.2">
      <c r="A55" s="61"/>
      <c r="B55" s="54" t="s">
        <v>41</v>
      </c>
      <c r="C55" s="27"/>
      <c r="D55" s="68">
        <v>22373</v>
      </c>
      <c r="E55" s="68">
        <v>20840</v>
      </c>
      <c r="F55" s="68">
        <v>19316</v>
      </c>
      <c r="G55" s="78">
        <v>17661</v>
      </c>
      <c r="H55" s="80">
        <v>15681</v>
      </c>
      <c r="I55" s="69">
        <f>E55-D55</f>
        <v>-1533</v>
      </c>
      <c r="J55" s="70">
        <f>(E55/D55-1)*100</f>
        <v>-6.8520091181334619</v>
      </c>
      <c r="K55" s="68">
        <f>F55-E55</f>
        <v>-1524</v>
      </c>
      <c r="L55" s="70">
        <f>(F55/E55-1)*100</f>
        <v>-7.3128598848368531</v>
      </c>
      <c r="M55" s="68">
        <f>G55-F55</f>
        <v>-1655</v>
      </c>
      <c r="N55" s="70">
        <f>(G55/F55-1)*100</f>
        <v>-8.5680265065230863</v>
      </c>
      <c r="O55" s="68">
        <f>H55-G55</f>
        <v>-1980</v>
      </c>
      <c r="P55" s="71">
        <f>(H55/G55-1)*100</f>
        <v>-11.211143196874474</v>
      </c>
      <c r="Q55" s="28"/>
      <c r="R55" s="54" t="s">
        <v>41</v>
      </c>
      <c r="S55" s="27"/>
      <c r="AE55" s="1"/>
      <c r="AF55" s="1"/>
      <c r="AG55" s="1"/>
    </row>
    <row r="56" spans="1:33" s="5" customFormat="1" ht="17.149999999999999" customHeight="1" x14ac:dyDescent="0.2">
      <c r="A56" s="61"/>
      <c r="B56" s="54" t="s">
        <v>42</v>
      </c>
      <c r="C56" s="27"/>
      <c r="D56" s="68">
        <v>5741</v>
      </c>
      <c r="E56" s="68">
        <v>5424</v>
      </c>
      <c r="F56" s="68">
        <v>5062</v>
      </c>
      <c r="G56" s="78">
        <v>4673</v>
      </c>
      <c r="H56" s="80">
        <v>4254</v>
      </c>
      <c r="I56" s="69">
        <f>E56-D56</f>
        <v>-317</v>
      </c>
      <c r="J56" s="70">
        <f>(E56/D56-1)*100</f>
        <v>-5.5216861174011473</v>
      </c>
      <c r="K56" s="68">
        <f>F56-E56</f>
        <v>-362</v>
      </c>
      <c r="L56" s="70">
        <f>(F56/E56-1)*100</f>
        <v>-6.6740412979351067</v>
      </c>
      <c r="M56" s="68">
        <f>G56-F56</f>
        <v>-389</v>
      </c>
      <c r="N56" s="70">
        <f>(G56/F56-1)*100</f>
        <v>-7.6847096009482367</v>
      </c>
      <c r="O56" s="68">
        <f>H56-G56</f>
        <v>-419</v>
      </c>
      <c r="P56" s="71">
        <f>(H56/G56-1)*100</f>
        <v>-8.9664027391397347</v>
      </c>
      <c r="Q56" s="28"/>
      <c r="R56" s="54" t="s">
        <v>42</v>
      </c>
      <c r="S56" s="27"/>
      <c r="AE56" s="1"/>
      <c r="AF56" s="1"/>
      <c r="AG56" s="1"/>
    </row>
    <row r="57" spans="1:33" s="5" customFormat="1" ht="17.149999999999999" customHeight="1" x14ac:dyDescent="0.2">
      <c r="A57" s="61"/>
      <c r="B57" s="54" t="s">
        <v>43</v>
      </c>
      <c r="C57" s="29"/>
      <c r="D57" s="68">
        <f>SUM(D58:D66)</f>
        <v>65883</v>
      </c>
      <c r="E57" s="68">
        <f>SUM(E58:E66)</f>
        <v>63111</v>
      </c>
      <c r="F57" s="68">
        <f>SUM(F58:F66)</f>
        <v>59116</v>
      </c>
      <c r="G57" s="78">
        <v>54940</v>
      </c>
      <c r="H57" s="81">
        <f>SUM(H58:H66)</f>
        <v>50372</v>
      </c>
      <c r="I57" s="69">
        <f t="shared" ref="I57:I66" si="34">E57-D57</f>
        <v>-2772</v>
      </c>
      <c r="J57" s="70">
        <f t="shared" ref="J57:J66" si="35">(E57/D57-1)*100</f>
        <v>-4.2074586767451354</v>
      </c>
      <c r="K57" s="68">
        <f t="shared" ref="K57:K66" si="36">F57-E57</f>
        <v>-3995</v>
      </c>
      <c r="L57" s="70">
        <f t="shared" ref="L57:L66" si="37">(F57/E57-1)*100</f>
        <v>-6.330116778374606</v>
      </c>
      <c r="M57" s="68">
        <f t="shared" ref="M57:M66" si="38">G57-F57</f>
        <v>-4176</v>
      </c>
      <c r="N57" s="70">
        <f t="shared" ref="N57:N66" si="39">(G57/F57-1)*100</f>
        <v>-7.0640774071317409</v>
      </c>
      <c r="O57" s="68">
        <f t="shared" ref="O57:O66" si="40">H57-G57</f>
        <v>-4568</v>
      </c>
      <c r="P57" s="71">
        <f t="shared" ref="P57:P66" si="41">(H57/G57-1)*100</f>
        <v>-8.3145249362941431</v>
      </c>
      <c r="Q57" s="28"/>
      <c r="R57" s="54" t="s">
        <v>43</v>
      </c>
      <c r="S57" s="29"/>
      <c r="AE57" s="1"/>
      <c r="AF57" s="1"/>
      <c r="AG57" s="1"/>
    </row>
    <row r="58" spans="1:33" s="5" customFormat="1" ht="17.149999999999999" customHeight="1" x14ac:dyDescent="0.2">
      <c r="A58" s="61"/>
      <c r="B58" s="54" t="s">
        <v>44</v>
      </c>
      <c r="C58" s="27"/>
      <c r="D58" s="68">
        <v>11975</v>
      </c>
      <c r="E58" s="68">
        <v>11647</v>
      </c>
      <c r="F58" s="68">
        <v>11075</v>
      </c>
      <c r="G58" s="78">
        <v>10766</v>
      </c>
      <c r="H58" s="80">
        <v>10288</v>
      </c>
      <c r="I58" s="69">
        <f t="shared" si="34"/>
        <v>-328</v>
      </c>
      <c r="J58" s="70">
        <f t="shared" si="35"/>
        <v>-2.7390396659707772</v>
      </c>
      <c r="K58" s="68">
        <f t="shared" si="36"/>
        <v>-572</v>
      </c>
      <c r="L58" s="70">
        <f t="shared" si="37"/>
        <v>-4.9111359148278577</v>
      </c>
      <c r="M58" s="68">
        <f t="shared" si="38"/>
        <v>-309</v>
      </c>
      <c r="N58" s="70">
        <f t="shared" si="39"/>
        <v>-2.7900677200902946</v>
      </c>
      <c r="O58" s="68">
        <f t="shared" si="40"/>
        <v>-478</v>
      </c>
      <c r="P58" s="71">
        <f t="shared" si="41"/>
        <v>-4.4399033995913051</v>
      </c>
      <c r="Q58" s="28"/>
      <c r="R58" s="54" t="s">
        <v>44</v>
      </c>
      <c r="S58" s="27"/>
      <c r="AE58" s="1"/>
      <c r="AF58" s="1"/>
      <c r="AG58" s="1"/>
    </row>
    <row r="59" spans="1:33" s="5" customFormat="1" ht="17.149999999999999" customHeight="1" x14ac:dyDescent="0.2">
      <c r="A59" s="61"/>
      <c r="B59" s="54" t="s">
        <v>45</v>
      </c>
      <c r="C59" s="27"/>
      <c r="D59" s="68">
        <v>12072</v>
      </c>
      <c r="E59" s="68">
        <v>11398</v>
      </c>
      <c r="F59" s="68">
        <v>10554</v>
      </c>
      <c r="G59" s="78">
        <v>9791</v>
      </c>
      <c r="H59" s="80">
        <v>9076</v>
      </c>
      <c r="I59" s="69">
        <f t="shared" si="34"/>
        <v>-674</v>
      </c>
      <c r="J59" s="70">
        <f t="shared" si="35"/>
        <v>-5.5831676607024487</v>
      </c>
      <c r="K59" s="68">
        <f t="shared" si="36"/>
        <v>-844</v>
      </c>
      <c r="L59" s="70">
        <f t="shared" si="37"/>
        <v>-7.4048078610282513</v>
      </c>
      <c r="M59" s="68">
        <f t="shared" si="38"/>
        <v>-763</v>
      </c>
      <c r="N59" s="70">
        <f t="shared" si="39"/>
        <v>-7.2294864506348251</v>
      </c>
      <c r="O59" s="68">
        <f t="shared" si="40"/>
        <v>-715</v>
      </c>
      <c r="P59" s="71">
        <f t="shared" si="41"/>
        <v>-7.3026248595649097</v>
      </c>
      <c r="Q59" s="28"/>
      <c r="R59" s="54" t="s">
        <v>45</v>
      </c>
      <c r="S59" s="27"/>
      <c r="AE59" s="1"/>
      <c r="AF59" s="1"/>
      <c r="AG59" s="1"/>
    </row>
    <row r="60" spans="1:33" s="5" customFormat="1" ht="17.149999999999999" customHeight="1" x14ac:dyDescent="0.2">
      <c r="A60" s="61"/>
      <c r="B60" s="54" t="s">
        <v>46</v>
      </c>
      <c r="C60" s="27"/>
      <c r="D60" s="68">
        <v>5018</v>
      </c>
      <c r="E60" s="68">
        <v>4726</v>
      </c>
      <c r="F60" s="68">
        <v>4375</v>
      </c>
      <c r="G60" s="78">
        <v>3985</v>
      </c>
      <c r="H60" s="80">
        <v>3627</v>
      </c>
      <c r="I60" s="69">
        <f t="shared" si="34"/>
        <v>-292</v>
      </c>
      <c r="J60" s="70">
        <f t="shared" si="35"/>
        <v>-5.8190514149063404</v>
      </c>
      <c r="K60" s="68">
        <f t="shared" si="36"/>
        <v>-351</v>
      </c>
      <c r="L60" s="70">
        <f t="shared" si="37"/>
        <v>-7.4269995768091457</v>
      </c>
      <c r="M60" s="68">
        <f t="shared" si="38"/>
        <v>-390</v>
      </c>
      <c r="N60" s="70">
        <f t="shared" si="39"/>
        <v>-8.9142857142857181</v>
      </c>
      <c r="O60" s="68">
        <f t="shared" si="40"/>
        <v>-358</v>
      </c>
      <c r="P60" s="71">
        <f t="shared" si="41"/>
        <v>-8.9836888331242157</v>
      </c>
      <c r="Q60" s="28"/>
      <c r="R60" s="54" t="s">
        <v>46</v>
      </c>
      <c r="S60" s="27"/>
      <c r="AE60" s="1"/>
      <c r="AF60" s="1"/>
      <c r="AG60" s="1"/>
    </row>
    <row r="61" spans="1:33" s="5" customFormat="1" ht="17.149999999999999" customHeight="1" x14ac:dyDescent="0.2">
      <c r="A61" s="61"/>
      <c r="B61" s="54" t="s">
        <v>47</v>
      </c>
      <c r="C61" s="27"/>
      <c r="D61" s="68">
        <v>2706</v>
      </c>
      <c r="E61" s="68">
        <v>2597</v>
      </c>
      <c r="F61" s="68">
        <v>2405</v>
      </c>
      <c r="G61" s="78">
        <v>2232</v>
      </c>
      <c r="H61" s="80">
        <v>2033</v>
      </c>
      <c r="I61" s="69">
        <f t="shared" si="34"/>
        <v>-109</v>
      </c>
      <c r="J61" s="70">
        <f t="shared" si="35"/>
        <v>-4.0280857354028088</v>
      </c>
      <c r="K61" s="68">
        <f t="shared" si="36"/>
        <v>-192</v>
      </c>
      <c r="L61" s="70">
        <f t="shared" si="37"/>
        <v>-7.3931459376203268</v>
      </c>
      <c r="M61" s="68">
        <f t="shared" si="38"/>
        <v>-173</v>
      </c>
      <c r="N61" s="70">
        <f t="shared" si="39"/>
        <v>-7.1933471933471882</v>
      </c>
      <c r="O61" s="68">
        <f t="shared" si="40"/>
        <v>-199</v>
      </c>
      <c r="P61" s="71">
        <f t="shared" si="41"/>
        <v>-8.9157706093189955</v>
      </c>
      <c r="Q61" s="28"/>
      <c r="R61" s="54" t="s">
        <v>47</v>
      </c>
      <c r="S61" s="27"/>
      <c r="AE61" s="1"/>
      <c r="AF61" s="1"/>
      <c r="AG61" s="1"/>
    </row>
    <row r="62" spans="1:33" s="5" customFormat="1" ht="17.149999999999999" customHeight="1" x14ac:dyDescent="0.2">
      <c r="A62" s="61"/>
      <c r="B62" s="54" t="s">
        <v>48</v>
      </c>
      <c r="C62" s="27"/>
      <c r="D62" s="68">
        <v>5526</v>
      </c>
      <c r="E62" s="68">
        <v>5398</v>
      </c>
      <c r="F62" s="68">
        <v>4934</v>
      </c>
      <c r="G62" s="78">
        <v>4468</v>
      </c>
      <c r="H62" s="80">
        <v>4070</v>
      </c>
      <c r="I62" s="69">
        <f t="shared" si="34"/>
        <v>-128</v>
      </c>
      <c r="J62" s="70">
        <f t="shared" si="35"/>
        <v>-2.316322837495477</v>
      </c>
      <c r="K62" s="68">
        <f t="shared" si="36"/>
        <v>-464</v>
      </c>
      <c r="L62" s="70">
        <f t="shared" si="37"/>
        <v>-8.5957762134123765</v>
      </c>
      <c r="M62" s="68">
        <f t="shared" si="38"/>
        <v>-466</v>
      </c>
      <c r="N62" s="70">
        <f t="shared" si="39"/>
        <v>-9.4446696392379454</v>
      </c>
      <c r="O62" s="68">
        <f t="shared" si="40"/>
        <v>-398</v>
      </c>
      <c r="P62" s="71">
        <f t="shared" si="41"/>
        <v>-8.9077887197851364</v>
      </c>
      <c r="Q62" s="28"/>
      <c r="R62" s="54" t="s">
        <v>48</v>
      </c>
      <c r="S62" s="27"/>
      <c r="AE62" s="1"/>
      <c r="AF62" s="1"/>
      <c r="AG62" s="1"/>
    </row>
    <row r="63" spans="1:33" s="5" customFormat="1" ht="17.149999999999999" customHeight="1" x14ac:dyDescent="0.2">
      <c r="A63" s="61"/>
      <c r="B63" s="54" t="s">
        <v>49</v>
      </c>
      <c r="C63" s="27"/>
      <c r="D63" s="68">
        <v>1530</v>
      </c>
      <c r="E63" s="68">
        <v>1358</v>
      </c>
      <c r="F63" s="68">
        <v>1205</v>
      </c>
      <c r="G63" s="78">
        <v>1055</v>
      </c>
      <c r="H63" s="80">
        <v>931</v>
      </c>
      <c r="I63" s="69">
        <f t="shared" si="34"/>
        <v>-172</v>
      </c>
      <c r="J63" s="70">
        <f t="shared" si="35"/>
        <v>-11.241830065359482</v>
      </c>
      <c r="K63" s="68">
        <f t="shared" si="36"/>
        <v>-153</v>
      </c>
      <c r="L63" s="70">
        <f t="shared" si="37"/>
        <v>-11.266568483063333</v>
      </c>
      <c r="M63" s="68">
        <f t="shared" si="38"/>
        <v>-150</v>
      </c>
      <c r="N63" s="70">
        <f t="shared" si="39"/>
        <v>-12.448132780082988</v>
      </c>
      <c r="O63" s="68">
        <f t="shared" si="40"/>
        <v>-124</v>
      </c>
      <c r="P63" s="71">
        <f t="shared" si="41"/>
        <v>-11.753554502369667</v>
      </c>
      <c r="Q63" s="28"/>
      <c r="R63" s="54" t="s">
        <v>49</v>
      </c>
      <c r="S63" s="27"/>
      <c r="AE63" s="1"/>
      <c r="AF63" s="1"/>
      <c r="AG63" s="1"/>
    </row>
    <row r="64" spans="1:33" s="5" customFormat="1" ht="17.149999999999999" customHeight="1" x14ac:dyDescent="0.2">
      <c r="A64" s="61"/>
      <c r="B64" s="54" t="s">
        <v>50</v>
      </c>
      <c r="C64" s="27"/>
      <c r="D64" s="68">
        <v>4104</v>
      </c>
      <c r="E64" s="68">
        <v>3901</v>
      </c>
      <c r="F64" s="68">
        <v>3681</v>
      </c>
      <c r="G64" s="78">
        <v>3422</v>
      </c>
      <c r="H64" s="80">
        <v>3238</v>
      </c>
      <c r="I64" s="69">
        <f t="shared" si="34"/>
        <v>-203</v>
      </c>
      <c r="J64" s="70">
        <f t="shared" si="35"/>
        <v>-4.9463937621832326</v>
      </c>
      <c r="K64" s="68">
        <f t="shared" si="36"/>
        <v>-220</v>
      </c>
      <c r="L64" s="70">
        <f t="shared" si="37"/>
        <v>-5.6395795949756522</v>
      </c>
      <c r="M64" s="68">
        <f t="shared" si="38"/>
        <v>-259</v>
      </c>
      <c r="N64" s="70">
        <f t="shared" si="39"/>
        <v>-7.0361314860092339</v>
      </c>
      <c r="O64" s="68">
        <f t="shared" si="40"/>
        <v>-184</v>
      </c>
      <c r="P64" s="71">
        <f t="shared" si="41"/>
        <v>-5.3769725306838101</v>
      </c>
      <c r="Q64" s="28"/>
      <c r="R64" s="54" t="s">
        <v>50</v>
      </c>
      <c r="S64" s="27"/>
      <c r="AE64" s="1"/>
      <c r="AF64" s="1"/>
      <c r="AG64" s="1"/>
    </row>
    <row r="65" spans="1:33" s="5" customFormat="1" ht="17.149999999999999" customHeight="1" x14ac:dyDescent="0.2">
      <c r="A65" s="61"/>
      <c r="B65" s="54" t="s">
        <v>51</v>
      </c>
      <c r="C65" s="27"/>
      <c r="D65" s="68">
        <v>5201</v>
      </c>
      <c r="E65" s="68">
        <v>4786</v>
      </c>
      <c r="F65" s="68">
        <v>4249</v>
      </c>
      <c r="G65" s="78">
        <v>3698</v>
      </c>
      <c r="H65" s="80">
        <v>2433</v>
      </c>
      <c r="I65" s="69">
        <f t="shared" si="34"/>
        <v>-415</v>
      </c>
      <c r="J65" s="70">
        <f t="shared" si="35"/>
        <v>-7.9792347625456621</v>
      </c>
      <c r="K65" s="68">
        <f t="shared" si="36"/>
        <v>-537</v>
      </c>
      <c r="L65" s="70">
        <f t="shared" si="37"/>
        <v>-11.220225658169658</v>
      </c>
      <c r="M65" s="68">
        <f t="shared" si="38"/>
        <v>-551</v>
      </c>
      <c r="N65" s="70">
        <f t="shared" si="39"/>
        <v>-12.967757119322199</v>
      </c>
      <c r="O65" s="68">
        <f t="shared" si="40"/>
        <v>-1265</v>
      </c>
      <c r="P65" s="71">
        <f t="shared" si="41"/>
        <v>-34.207679826933479</v>
      </c>
      <c r="Q65" s="28"/>
      <c r="R65" s="54" t="s">
        <v>51</v>
      </c>
      <c r="S65" s="27"/>
      <c r="AE65" s="1"/>
      <c r="AF65" s="1"/>
      <c r="AG65" s="1"/>
    </row>
    <row r="66" spans="1:33" s="5" customFormat="1" ht="17.149999999999999" customHeight="1" x14ac:dyDescent="0.2">
      <c r="A66" s="61"/>
      <c r="B66" s="54" t="s">
        <v>52</v>
      </c>
      <c r="C66" s="27"/>
      <c r="D66" s="68">
        <v>17751</v>
      </c>
      <c r="E66" s="68">
        <v>17300</v>
      </c>
      <c r="F66" s="68">
        <v>16638</v>
      </c>
      <c r="G66" s="78">
        <v>15523</v>
      </c>
      <c r="H66" s="80">
        <v>14676</v>
      </c>
      <c r="I66" s="69">
        <f t="shared" si="34"/>
        <v>-451</v>
      </c>
      <c r="J66" s="70">
        <f t="shared" si="35"/>
        <v>-2.5407019322855051</v>
      </c>
      <c r="K66" s="68">
        <f t="shared" si="36"/>
        <v>-662</v>
      </c>
      <c r="L66" s="70">
        <f t="shared" si="37"/>
        <v>-3.8265895953757179</v>
      </c>
      <c r="M66" s="68">
        <f t="shared" si="38"/>
        <v>-1115</v>
      </c>
      <c r="N66" s="70">
        <f t="shared" si="39"/>
        <v>-6.7015266257963724</v>
      </c>
      <c r="O66" s="68">
        <f t="shared" si="40"/>
        <v>-847</v>
      </c>
      <c r="P66" s="71">
        <f t="shared" si="41"/>
        <v>-5.4564195065386905</v>
      </c>
      <c r="Q66" s="28"/>
      <c r="R66" s="54" t="s">
        <v>52</v>
      </c>
      <c r="S66" s="27"/>
      <c r="AE66" s="1"/>
      <c r="AF66" s="1"/>
      <c r="AG66" s="1"/>
    </row>
    <row r="67" spans="1:33" s="5" customFormat="1" ht="17.149999999999999" customHeight="1" x14ac:dyDescent="0.2">
      <c r="A67" s="61"/>
      <c r="B67" s="54" t="s">
        <v>53</v>
      </c>
      <c r="C67" s="29"/>
      <c r="D67" s="68">
        <f>SUM(D68:D68)</f>
        <v>9436</v>
      </c>
      <c r="E67" s="68">
        <f>SUM(E68:E68)</f>
        <v>8927</v>
      </c>
      <c r="F67" s="68">
        <f>SUM(F68:F68)</f>
        <v>8314</v>
      </c>
      <c r="G67" s="78">
        <v>7739</v>
      </c>
      <c r="H67" s="81">
        <f>H68</f>
        <v>7114</v>
      </c>
      <c r="I67" s="69">
        <f>E67-D67</f>
        <v>-509</v>
      </c>
      <c r="J67" s="70">
        <f>(E67/D67-1)*100</f>
        <v>-5.3942348452734157</v>
      </c>
      <c r="K67" s="68">
        <f>F67-E67</f>
        <v>-613</v>
      </c>
      <c r="L67" s="70">
        <f>(F67/E67-1)*100</f>
        <v>-6.8668085583062588</v>
      </c>
      <c r="M67" s="68">
        <f>G67-F67</f>
        <v>-575</v>
      </c>
      <c r="N67" s="70">
        <f>(G67/F67-1)*100</f>
        <v>-6.9160452249218185</v>
      </c>
      <c r="O67" s="68">
        <f>H67-G67</f>
        <v>-625</v>
      </c>
      <c r="P67" s="71">
        <f>(H67/G67-1)*100</f>
        <v>-8.0759788086316</v>
      </c>
      <c r="Q67" s="28"/>
      <c r="R67" s="54" t="s">
        <v>53</v>
      </c>
      <c r="S67" s="29"/>
      <c r="AE67" s="1"/>
      <c r="AF67" s="1"/>
      <c r="AG67" s="1"/>
    </row>
    <row r="68" spans="1:33" s="5" customFormat="1" ht="17.149999999999999" customHeight="1" x14ac:dyDescent="0.2">
      <c r="A68" s="63"/>
      <c r="B68" s="55" t="s">
        <v>54</v>
      </c>
      <c r="C68" s="33"/>
      <c r="D68" s="74">
        <v>9436</v>
      </c>
      <c r="E68" s="74">
        <v>8927</v>
      </c>
      <c r="F68" s="74">
        <v>8314</v>
      </c>
      <c r="G68" s="79">
        <v>7739</v>
      </c>
      <c r="H68" s="82">
        <v>7114</v>
      </c>
      <c r="I68" s="75">
        <f>E68-D68</f>
        <v>-509</v>
      </c>
      <c r="J68" s="76">
        <f>(E68/D68-1)*100</f>
        <v>-5.3942348452734157</v>
      </c>
      <c r="K68" s="74">
        <f>F68-E68</f>
        <v>-613</v>
      </c>
      <c r="L68" s="76">
        <f>(F68/E68-1)*100</f>
        <v>-6.8668085583062588</v>
      </c>
      <c r="M68" s="74">
        <f>G68-F68</f>
        <v>-575</v>
      </c>
      <c r="N68" s="76">
        <f>(G68/F68-1)*100</f>
        <v>-6.9160452249218185</v>
      </c>
      <c r="O68" s="74">
        <f>H68-G68</f>
        <v>-625</v>
      </c>
      <c r="P68" s="77">
        <f>(H68/G68-1)*100</f>
        <v>-8.0759788086316</v>
      </c>
      <c r="Q68" s="34"/>
      <c r="R68" s="55" t="s">
        <v>54</v>
      </c>
      <c r="S68" s="33"/>
      <c r="AE68" s="1"/>
      <c r="AF68" s="1"/>
      <c r="AG68" s="1"/>
    </row>
    <row r="69" spans="1:33" s="5" customFormat="1" ht="12.75" customHeight="1" x14ac:dyDescent="0.2">
      <c r="B69" s="35"/>
      <c r="C69" s="36"/>
      <c r="H69" s="44"/>
      <c r="J69" s="32"/>
      <c r="K69" s="8"/>
      <c r="L69" s="32"/>
      <c r="M69" s="8"/>
      <c r="N69" s="32"/>
      <c r="O69" s="8"/>
      <c r="P69" s="32"/>
      <c r="Q69" s="32"/>
      <c r="R69" s="35"/>
      <c r="S69" s="36"/>
      <c r="T69" s="1"/>
      <c r="X69" s="1"/>
      <c r="Y69" s="1"/>
      <c r="Z69" s="1"/>
      <c r="AE69" s="1"/>
      <c r="AF69" s="1"/>
      <c r="AG69" s="1"/>
    </row>
    <row r="70" spans="1:33" s="5" customFormat="1" ht="12.75" customHeight="1" x14ac:dyDescent="0.2">
      <c r="B70" s="37"/>
      <c r="C70" s="38"/>
      <c r="H70" s="44"/>
      <c r="J70" s="6"/>
      <c r="K70" s="4"/>
      <c r="L70" s="6"/>
      <c r="M70" s="4"/>
      <c r="N70" s="6"/>
      <c r="O70" s="4"/>
      <c r="P70" s="6"/>
      <c r="Q70" s="6"/>
      <c r="R70" s="39"/>
      <c r="S70" s="36"/>
      <c r="T70" s="1"/>
      <c r="X70" s="1"/>
      <c r="Y70" s="1"/>
      <c r="Z70" s="1"/>
      <c r="AE70" s="1"/>
      <c r="AF70" s="1"/>
      <c r="AG70" s="1"/>
    </row>
    <row r="71" spans="1:33" s="5" customFormat="1" ht="12.75" customHeight="1" x14ac:dyDescent="0.2">
      <c r="B71" s="3"/>
      <c r="C71" s="4"/>
      <c r="H71" s="44"/>
      <c r="J71" s="6"/>
      <c r="K71" s="4"/>
      <c r="L71" s="6"/>
      <c r="M71" s="4"/>
      <c r="N71" s="6"/>
      <c r="O71" s="4"/>
      <c r="P71" s="6"/>
      <c r="Q71" s="6"/>
      <c r="R71" s="40"/>
      <c r="S71" s="8"/>
      <c r="T71" s="1"/>
      <c r="X71" s="1"/>
      <c r="Y71" s="1"/>
      <c r="Z71" s="1"/>
      <c r="AE71" s="1"/>
      <c r="AF71" s="1"/>
      <c r="AG71" s="1"/>
    </row>
    <row r="72" spans="1:33" s="5" customFormat="1" ht="7.5" customHeight="1" x14ac:dyDescent="0.2">
      <c r="B72" s="3"/>
      <c r="C72" s="4"/>
      <c r="H72" s="44"/>
      <c r="J72" s="6"/>
      <c r="K72" s="4"/>
      <c r="L72" s="6"/>
      <c r="M72" s="4"/>
      <c r="N72" s="6"/>
      <c r="O72" s="4"/>
      <c r="P72" s="6"/>
      <c r="Q72" s="6"/>
      <c r="R72" s="40"/>
      <c r="S72" s="8"/>
      <c r="T72" s="1"/>
      <c r="X72" s="1"/>
      <c r="Y72" s="1"/>
      <c r="Z72" s="1"/>
      <c r="AA72" s="1"/>
      <c r="AE72" s="1"/>
      <c r="AF72" s="1"/>
      <c r="AG72" s="1"/>
    </row>
    <row r="73" spans="1:33" ht="12.75" customHeight="1" x14ac:dyDescent="0.2">
      <c r="D73" s="5"/>
      <c r="E73" s="5"/>
      <c r="F73" s="5"/>
      <c r="G73" s="5"/>
      <c r="H73" s="44"/>
      <c r="U73" s="5"/>
      <c r="V73" s="5"/>
      <c r="W73" s="5"/>
    </row>
    <row r="74" spans="1:33" ht="12.75" customHeight="1" x14ac:dyDescent="0.2">
      <c r="D74" s="5"/>
      <c r="E74" s="5"/>
      <c r="F74" s="5"/>
      <c r="G74" s="5"/>
      <c r="H74" s="44"/>
      <c r="U74" s="5"/>
      <c r="V74" s="5"/>
      <c r="W74" s="5"/>
    </row>
    <row r="75" spans="1:33" ht="12.75" customHeight="1" x14ac:dyDescent="0.2">
      <c r="D75" s="5"/>
      <c r="E75" s="5"/>
      <c r="F75" s="5"/>
      <c r="G75" s="5"/>
      <c r="H75" s="44"/>
      <c r="U75" s="5"/>
      <c r="V75" s="5"/>
      <c r="W75" s="5"/>
    </row>
    <row r="76" spans="1:33" ht="12.75" customHeight="1" x14ac:dyDescent="0.2">
      <c r="D76" s="5"/>
      <c r="E76" s="5"/>
      <c r="F76" s="5"/>
      <c r="G76" s="5"/>
      <c r="H76" s="44"/>
      <c r="U76" s="5"/>
      <c r="V76" s="5"/>
      <c r="W76" s="5"/>
    </row>
    <row r="77" spans="1:33" ht="12.75" customHeight="1" x14ac:dyDescent="0.2">
      <c r="D77" s="5"/>
      <c r="E77" s="5"/>
      <c r="F77" s="5"/>
      <c r="G77" s="5"/>
      <c r="H77" s="44"/>
      <c r="U77" s="5"/>
      <c r="V77" s="5"/>
      <c r="W77" s="5"/>
    </row>
    <row r="78" spans="1:33" ht="12.75" customHeight="1" x14ac:dyDescent="0.2">
      <c r="D78" s="5"/>
      <c r="E78" s="5"/>
      <c r="F78" s="5"/>
      <c r="G78" s="5"/>
      <c r="H78" s="44"/>
      <c r="U78" s="5"/>
      <c r="V78" s="5"/>
      <c r="W78" s="5"/>
    </row>
    <row r="79" spans="1:33" ht="12.75" customHeight="1" x14ac:dyDescent="0.2">
      <c r="D79" s="5"/>
      <c r="E79" s="5"/>
      <c r="F79" s="5"/>
      <c r="G79" s="5"/>
      <c r="H79" s="44"/>
      <c r="U79" s="5"/>
      <c r="V79" s="5"/>
      <c r="W79" s="5"/>
    </row>
    <row r="80" spans="1:33" ht="12.75" customHeight="1" x14ac:dyDescent="0.2">
      <c r="D80" s="5"/>
      <c r="E80" s="5"/>
      <c r="F80" s="5"/>
      <c r="G80" s="5"/>
      <c r="H80" s="44"/>
      <c r="U80" s="5"/>
      <c r="V80" s="5"/>
      <c r="W80" s="5"/>
    </row>
    <row r="81" spans="4:23" ht="12.75" customHeight="1" x14ac:dyDescent="0.2">
      <c r="D81" s="5"/>
      <c r="E81" s="5"/>
      <c r="F81" s="5"/>
      <c r="G81" s="5"/>
      <c r="H81" s="44"/>
      <c r="U81" s="5"/>
      <c r="V81" s="5"/>
      <c r="W81" s="5"/>
    </row>
    <row r="82" spans="4:23" ht="12.75" customHeight="1" x14ac:dyDescent="0.2">
      <c r="D82" s="5"/>
      <c r="E82" s="5"/>
      <c r="F82" s="5"/>
      <c r="G82" s="5"/>
      <c r="H82" s="44"/>
      <c r="U82" s="5"/>
      <c r="V82" s="5"/>
      <c r="W82" s="5"/>
    </row>
    <row r="83" spans="4:23" ht="12.75" customHeight="1" x14ac:dyDescent="0.2">
      <c r="D83" s="5"/>
      <c r="E83" s="5"/>
      <c r="F83" s="5"/>
      <c r="G83" s="5"/>
      <c r="H83" s="44"/>
      <c r="U83" s="5"/>
      <c r="V83" s="5"/>
      <c r="W83" s="5"/>
    </row>
    <row r="84" spans="4:23" ht="12.75" customHeight="1" x14ac:dyDescent="0.2">
      <c r="D84" s="5"/>
      <c r="E84" s="5"/>
      <c r="F84" s="5"/>
      <c r="G84" s="5"/>
      <c r="H84" s="44"/>
      <c r="U84" s="5"/>
      <c r="V84" s="5"/>
      <c r="W84" s="5"/>
    </row>
    <row r="85" spans="4:23" ht="12.75" customHeight="1" x14ac:dyDescent="0.2">
      <c r="D85" s="5"/>
      <c r="E85" s="5"/>
      <c r="F85" s="5"/>
      <c r="G85" s="5"/>
      <c r="H85" s="44"/>
      <c r="U85" s="5"/>
      <c r="V85" s="5"/>
      <c r="W85" s="5"/>
    </row>
    <row r="86" spans="4:23" ht="12.75" customHeight="1" x14ac:dyDescent="0.2">
      <c r="D86" s="5"/>
      <c r="E86" s="5"/>
      <c r="F86" s="5"/>
      <c r="G86" s="5"/>
      <c r="H86" s="44"/>
      <c r="U86" s="5"/>
      <c r="V86" s="5"/>
      <c r="W86" s="5"/>
    </row>
    <row r="87" spans="4:23" ht="7.5" customHeight="1" x14ac:dyDescent="0.2">
      <c r="D87" s="5"/>
      <c r="E87" s="5"/>
      <c r="F87" s="5"/>
      <c r="G87" s="5"/>
      <c r="H87" s="44"/>
      <c r="V87" s="5"/>
      <c r="W87" s="5"/>
    </row>
    <row r="88" spans="4:23" ht="12.75" customHeight="1" x14ac:dyDescent="0.2">
      <c r="D88" s="4"/>
      <c r="E88" s="4"/>
      <c r="F88" s="5"/>
      <c r="G88" s="5"/>
      <c r="H88" s="44"/>
      <c r="I88" s="1"/>
      <c r="J88" s="1"/>
      <c r="K88" s="1"/>
      <c r="L88" s="1"/>
      <c r="M88" s="1"/>
      <c r="N88" s="1"/>
      <c r="O88" s="1"/>
      <c r="P88" s="1"/>
      <c r="Q88" s="1"/>
      <c r="V88" s="5"/>
      <c r="W88" s="5"/>
    </row>
    <row r="89" spans="4:23" ht="12.75" customHeight="1" x14ac:dyDescent="0.2">
      <c r="D89" s="4"/>
      <c r="E89" s="4"/>
      <c r="F89" s="5"/>
      <c r="G89" s="5"/>
      <c r="H89" s="44"/>
      <c r="I89" s="1"/>
      <c r="J89" s="1"/>
      <c r="K89" s="1"/>
      <c r="L89" s="1"/>
      <c r="M89" s="1"/>
      <c r="N89" s="1"/>
      <c r="O89" s="1"/>
      <c r="P89" s="1"/>
      <c r="Q89" s="1"/>
      <c r="V89" s="5"/>
      <c r="W89" s="5"/>
    </row>
    <row r="90" spans="4:23" ht="12.75" customHeight="1" x14ac:dyDescent="0.2">
      <c r="D90" s="36"/>
      <c r="E90" s="36"/>
      <c r="F90" s="36"/>
      <c r="G90" s="36"/>
      <c r="H90" s="45"/>
      <c r="V90" s="5"/>
      <c r="W90" s="5"/>
    </row>
    <row r="91" spans="4:23" ht="12.75" customHeight="1" x14ac:dyDescent="0.2">
      <c r="D91" s="38"/>
      <c r="E91" s="38"/>
      <c r="F91" s="38"/>
      <c r="G91" s="38"/>
      <c r="H91" s="46"/>
      <c r="V91" s="5"/>
      <c r="W91" s="5"/>
    </row>
    <row r="92" spans="4:23" ht="12.75" customHeight="1" x14ac:dyDescent="0.2">
      <c r="V92" s="5"/>
      <c r="W92" s="5"/>
    </row>
    <row r="93" spans="4:23" ht="12.75" customHeight="1" x14ac:dyDescent="0.2">
      <c r="W93" s="5"/>
    </row>
    <row r="94" spans="4:23" ht="12.75" customHeight="1" x14ac:dyDescent="0.2">
      <c r="W94" s="5"/>
    </row>
    <row r="95" spans="4:23" ht="12.75" customHeight="1" x14ac:dyDescent="0.2">
      <c r="W95" s="5"/>
    </row>
    <row r="96" spans="4:23" ht="12.75" customHeight="1" x14ac:dyDescent="0.2">
      <c r="W96" s="5"/>
    </row>
    <row r="97" spans="23:23" ht="12.75" customHeight="1" x14ac:dyDescent="0.2">
      <c r="W97" s="5"/>
    </row>
    <row r="98" spans="23:23" ht="12.75" customHeight="1" x14ac:dyDescent="0.2"/>
    <row r="99" spans="23:23" ht="12.75" customHeight="1" x14ac:dyDescent="0.2"/>
    <row r="100" spans="23:23" ht="12.75" customHeight="1" x14ac:dyDescent="0.2"/>
    <row r="101" spans="23:23" ht="12.75" customHeight="1" x14ac:dyDescent="0.2"/>
    <row r="102" spans="23:23" ht="7.5" customHeight="1" x14ac:dyDescent="0.2"/>
  </sheetData>
  <mergeCells count="11">
    <mergeCell ref="H4:H5"/>
    <mergeCell ref="O4:P4"/>
    <mergeCell ref="D3:H3"/>
    <mergeCell ref="I3:P3"/>
    <mergeCell ref="D4:D5"/>
    <mergeCell ref="E4:E5"/>
    <mergeCell ref="F4:F5"/>
    <mergeCell ref="I4:J4"/>
    <mergeCell ref="G4:G5"/>
    <mergeCell ref="K4:L4"/>
    <mergeCell ref="M4:N4"/>
  </mergeCells>
  <phoneticPr fontId="4"/>
  <printOptions gridLinesSet="0"/>
  <pageMargins left="0.78740157480314965" right="0.78740157480314965" top="0.39370078740157483" bottom="0.39370078740157483" header="0.70866141732283472" footer="0.39370078740157483"/>
  <pageSetup paperSize="9" scale="67" firstPageNumber="24" fitToHeight="0" pageOrder="overThenDown" orientation="landscape" useFirstPageNumber="1" r:id="rId1"/>
  <headerFooter alignWithMargins="0">
    <oddFooter xml:space="preserve">&amp;C&amp;"ＭＳ 明朝,標準"&amp;10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FF3DCF39-FA97-4039-9169-C4A0A60FCF6C}"/>
</file>

<file path=customXml/itemProps2.xml><?xml version="1.0" encoding="utf-8"?>
<ds:datastoreItem xmlns:ds="http://schemas.openxmlformats.org/officeDocument/2006/customXml" ds:itemID="{FA30BD2C-8EB3-4DEF-B251-0D5AFF1F5E23}"/>
</file>

<file path=customXml/itemProps3.xml><?xml version="1.0" encoding="utf-8"?>
<ds:datastoreItem xmlns:ds="http://schemas.openxmlformats.org/officeDocument/2006/customXml" ds:itemID="{AEF7F433-E514-464B-9C7B-1C5623EDD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第２表</vt:lpstr>
      <vt:lpstr>第２表!Print_Area</vt:lpstr>
      <vt:lpstr>第２表!Print_Titles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9300338</cp:lastModifiedBy>
  <cp:lastPrinted>2021-06-22T05:00:59Z</cp:lastPrinted>
  <dcterms:created xsi:type="dcterms:W3CDTF">2001-01-15T07:39:50Z</dcterms:created>
  <dcterms:modified xsi:type="dcterms:W3CDTF">2022-12-26T00:34:26Z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