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総務部\財政課\03_情報化\04_地域情報化\03_地域情報化関係書\R07\03 オープンデータ利活用関係\02 公開データ\□33_町民課月末人口\"/>
    </mc:Choice>
  </mc:AlternateContent>
  <xr:revisionPtr revIDLastSave="0" documentId="8_{09E47A52-41E5-4358-A72A-D7F7C9CB7CF9}" xr6:coauthVersionLast="47" xr6:coauthVersionMax="47" xr10:uidLastSave="{00000000-0000-0000-0000-000000000000}"/>
  <bookViews>
    <workbookView xWindow="1560" yWindow="90" windowWidth="25500" windowHeight="16110" xr2:uid="{CE38647C-1BDB-43E4-9DCC-CEEDDC2863B2}"/>
  </bookViews>
  <sheets>
    <sheet name="6月末" sheetId="1" r:id="rId1"/>
  </sheets>
  <externalReferences>
    <externalReference r:id="rId2"/>
  </externalReferences>
  <definedNames>
    <definedName name="_xlnm.Print_Area" localSheetId="0">'6月末'!$A$1:$M$42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S39" i="1"/>
  <c r="R39" i="1"/>
  <c r="Q39" i="1"/>
  <c r="P39" i="1"/>
  <c r="O39" i="1"/>
  <c r="O38" i="1"/>
  <c r="O37" i="1"/>
  <c r="I37" i="1"/>
  <c r="G37" i="1"/>
  <c r="H37" i="1" s="1"/>
  <c r="F37" i="1"/>
  <c r="E37" i="1"/>
  <c r="M37" i="1" s="1"/>
  <c r="S37" i="1" s="1"/>
  <c r="D37" i="1"/>
  <c r="C37" i="1"/>
  <c r="K37" i="1" s="1"/>
  <c r="Q37" i="1" s="1"/>
  <c r="B37" i="1"/>
  <c r="B38" i="1" s="1"/>
  <c r="O36" i="1"/>
  <c r="I36" i="1"/>
  <c r="H36" i="1"/>
  <c r="G36" i="1"/>
  <c r="F36" i="1"/>
  <c r="E36" i="1"/>
  <c r="M36" i="1" s="1"/>
  <c r="S36" i="1" s="1"/>
  <c r="D36" i="1"/>
  <c r="C36" i="1"/>
  <c r="C38" i="1" s="1"/>
  <c r="B36" i="1"/>
  <c r="J36" i="1" s="1"/>
  <c r="O35" i="1"/>
  <c r="I35" i="1"/>
  <c r="I38" i="1" s="1"/>
  <c r="G35" i="1"/>
  <c r="G38" i="1" s="1"/>
  <c r="F35" i="1"/>
  <c r="F38" i="1" s="1"/>
  <c r="E35" i="1"/>
  <c r="M35" i="1" s="1"/>
  <c r="D35" i="1"/>
  <c r="C35" i="1"/>
  <c r="K35" i="1" s="1"/>
  <c r="B35" i="1"/>
  <c r="J35" i="1" s="1"/>
  <c r="S34" i="1"/>
  <c r="R34" i="1"/>
  <c r="Q34" i="1"/>
  <c r="P34" i="1"/>
  <c r="O34" i="1"/>
  <c r="O33" i="1"/>
  <c r="O32" i="1"/>
  <c r="I32" i="1"/>
  <c r="H32" i="1"/>
  <c r="G32" i="1"/>
  <c r="F32" i="1"/>
  <c r="E32" i="1"/>
  <c r="M32" i="1" s="1"/>
  <c r="S32" i="1" s="1"/>
  <c r="D32" i="1"/>
  <c r="C32" i="1"/>
  <c r="K32" i="1" s="1"/>
  <c r="Q32" i="1" s="1"/>
  <c r="B32" i="1"/>
  <c r="J32" i="1" s="1"/>
  <c r="O31" i="1"/>
  <c r="I31" i="1"/>
  <c r="G31" i="1"/>
  <c r="F31" i="1"/>
  <c r="H31" i="1" s="1"/>
  <c r="E31" i="1"/>
  <c r="M31" i="1" s="1"/>
  <c r="S31" i="1" s="1"/>
  <c r="D31" i="1"/>
  <c r="C31" i="1"/>
  <c r="K31" i="1" s="1"/>
  <c r="Q31" i="1" s="1"/>
  <c r="B31" i="1"/>
  <c r="J31" i="1" s="1"/>
  <c r="O30" i="1"/>
  <c r="I30" i="1"/>
  <c r="G30" i="1"/>
  <c r="F30" i="1"/>
  <c r="H30" i="1" s="1"/>
  <c r="E30" i="1"/>
  <c r="E33" i="1" s="1"/>
  <c r="C30" i="1"/>
  <c r="K30" i="1" s="1"/>
  <c r="Q30" i="1" s="1"/>
  <c r="B30" i="1"/>
  <c r="B33" i="1" s="1"/>
  <c r="O29" i="1"/>
  <c r="I29" i="1"/>
  <c r="I33" i="1" s="1"/>
  <c r="G29" i="1"/>
  <c r="H29" i="1" s="1"/>
  <c r="F29" i="1"/>
  <c r="F33" i="1" s="1"/>
  <c r="E29" i="1"/>
  <c r="M29" i="1" s="1"/>
  <c r="C29" i="1"/>
  <c r="C33" i="1" s="1"/>
  <c r="B29" i="1"/>
  <c r="J29" i="1" s="1"/>
  <c r="S28" i="1"/>
  <c r="R28" i="1"/>
  <c r="Q28" i="1"/>
  <c r="P28" i="1"/>
  <c r="O28" i="1"/>
  <c r="O27" i="1"/>
  <c r="O26" i="1"/>
  <c r="I26" i="1"/>
  <c r="G26" i="1"/>
  <c r="F26" i="1"/>
  <c r="H26" i="1" s="1"/>
  <c r="E26" i="1"/>
  <c r="M26" i="1" s="1"/>
  <c r="S26" i="1" s="1"/>
  <c r="C26" i="1"/>
  <c r="K26" i="1" s="1"/>
  <c r="Q26" i="1" s="1"/>
  <c r="B26" i="1"/>
  <c r="D26" i="1" s="1"/>
  <c r="O25" i="1"/>
  <c r="I25" i="1"/>
  <c r="G25" i="1"/>
  <c r="F25" i="1"/>
  <c r="F27" i="1" s="1"/>
  <c r="E25" i="1"/>
  <c r="M25" i="1" s="1"/>
  <c r="S25" i="1" s="1"/>
  <c r="C25" i="1"/>
  <c r="K25" i="1" s="1"/>
  <c r="Q25" i="1" s="1"/>
  <c r="B25" i="1"/>
  <c r="D25" i="1" s="1"/>
  <c r="O24" i="1"/>
  <c r="I24" i="1"/>
  <c r="H24" i="1"/>
  <c r="G24" i="1"/>
  <c r="F24" i="1"/>
  <c r="E24" i="1"/>
  <c r="M24" i="1" s="1"/>
  <c r="S24" i="1" s="1"/>
  <c r="D24" i="1"/>
  <c r="C24" i="1"/>
  <c r="K24" i="1" s="1"/>
  <c r="Q24" i="1" s="1"/>
  <c r="B24" i="1"/>
  <c r="J24" i="1" s="1"/>
  <c r="O23" i="1"/>
  <c r="I23" i="1"/>
  <c r="I27" i="1" s="1"/>
  <c r="H23" i="1"/>
  <c r="G23" i="1"/>
  <c r="G27" i="1" s="1"/>
  <c r="F23" i="1"/>
  <c r="E23" i="1"/>
  <c r="E27" i="1" s="1"/>
  <c r="C23" i="1"/>
  <c r="K23" i="1" s="1"/>
  <c r="B23" i="1"/>
  <c r="J23" i="1" s="1"/>
  <c r="S22" i="1"/>
  <c r="R22" i="1"/>
  <c r="Q22" i="1"/>
  <c r="P22" i="1"/>
  <c r="O22" i="1"/>
  <c r="O21" i="1"/>
  <c r="O20" i="1"/>
  <c r="I20" i="1"/>
  <c r="G20" i="1"/>
  <c r="G21" i="1" s="1"/>
  <c r="F20" i="1"/>
  <c r="E20" i="1"/>
  <c r="M20" i="1" s="1"/>
  <c r="S20" i="1" s="1"/>
  <c r="D20" i="1"/>
  <c r="C20" i="1"/>
  <c r="K20" i="1" s="1"/>
  <c r="Q20" i="1" s="1"/>
  <c r="B20" i="1"/>
  <c r="J20" i="1" s="1"/>
  <c r="O19" i="1"/>
  <c r="I19" i="1"/>
  <c r="H19" i="1"/>
  <c r="G19" i="1"/>
  <c r="F19" i="1"/>
  <c r="E19" i="1"/>
  <c r="M19" i="1" s="1"/>
  <c r="S19" i="1" s="1"/>
  <c r="C19" i="1"/>
  <c r="K19" i="1" s="1"/>
  <c r="Q19" i="1" s="1"/>
  <c r="B19" i="1"/>
  <c r="J19" i="1" s="1"/>
  <c r="O18" i="1"/>
  <c r="I18" i="1"/>
  <c r="I21" i="1" s="1"/>
  <c r="G18" i="1"/>
  <c r="F18" i="1"/>
  <c r="F21" i="1" s="1"/>
  <c r="E18" i="1"/>
  <c r="E21" i="1" s="1"/>
  <c r="C18" i="1"/>
  <c r="K18" i="1" s="1"/>
  <c r="B18" i="1"/>
  <c r="D18" i="1" s="1"/>
  <c r="S17" i="1"/>
  <c r="R17" i="1"/>
  <c r="Q17" i="1"/>
  <c r="P17" i="1"/>
  <c r="O17" i="1"/>
  <c r="O16" i="1"/>
  <c r="O15" i="1"/>
  <c r="I15" i="1"/>
  <c r="H15" i="1"/>
  <c r="G15" i="1"/>
  <c r="F15" i="1"/>
  <c r="E15" i="1"/>
  <c r="M15" i="1" s="1"/>
  <c r="S15" i="1" s="1"/>
  <c r="C15" i="1"/>
  <c r="K15" i="1" s="1"/>
  <c r="Q15" i="1" s="1"/>
  <c r="B15" i="1"/>
  <c r="J15" i="1" s="1"/>
  <c r="O14" i="1"/>
  <c r="I14" i="1"/>
  <c r="H14" i="1"/>
  <c r="G14" i="1"/>
  <c r="F14" i="1"/>
  <c r="E14" i="1"/>
  <c r="M14" i="1" s="1"/>
  <c r="S14" i="1" s="1"/>
  <c r="C14" i="1"/>
  <c r="K14" i="1" s="1"/>
  <c r="Q14" i="1" s="1"/>
  <c r="B14" i="1"/>
  <c r="D14" i="1" s="1"/>
  <c r="O13" i="1"/>
  <c r="I13" i="1"/>
  <c r="I16" i="1" s="1"/>
  <c r="G13" i="1"/>
  <c r="G16" i="1" s="1"/>
  <c r="F13" i="1"/>
  <c r="F16" i="1" s="1"/>
  <c r="H16" i="1" s="1"/>
  <c r="E13" i="1"/>
  <c r="M13" i="1" s="1"/>
  <c r="C13" i="1"/>
  <c r="K13" i="1" s="1"/>
  <c r="B13" i="1"/>
  <c r="B16" i="1" s="1"/>
  <c r="S12" i="1"/>
  <c r="R12" i="1"/>
  <c r="Q12" i="1"/>
  <c r="P12" i="1"/>
  <c r="O12" i="1"/>
  <c r="O11" i="1"/>
  <c r="O10" i="1"/>
  <c r="I10" i="1"/>
  <c r="H10" i="1"/>
  <c r="G10" i="1"/>
  <c r="F10" i="1"/>
  <c r="E10" i="1"/>
  <c r="M10" i="1" s="1"/>
  <c r="S10" i="1" s="1"/>
  <c r="C10" i="1"/>
  <c r="K10" i="1" s="1"/>
  <c r="Q10" i="1" s="1"/>
  <c r="B10" i="1"/>
  <c r="D10" i="1" s="1"/>
  <c r="O9" i="1"/>
  <c r="I9" i="1"/>
  <c r="G9" i="1"/>
  <c r="F9" i="1"/>
  <c r="H9" i="1" s="1"/>
  <c r="E9" i="1"/>
  <c r="M9" i="1" s="1"/>
  <c r="S9" i="1" s="1"/>
  <c r="C9" i="1"/>
  <c r="K9" i="1" s="1"/>
  <c r="Q9" i="1" s="1"/>
  <c r="B9" i="1"/>
  <c r="D9" i="1" s="1"/>
  <c r="O8" i="1"/>
  <c r="I8" i="1"/>
  <c r="G8" i="1"/>
  <c r="H8" i="1" s="1"/>
  <c r="F8" i="1"/>
  <c r="E8" i="1"/>
  <c r="M8" i="1" s="1"/>
  <c r="S8" i="1" s="1"/>
  <c r="C8" i="1"/>
  <c r="K8" i="1" s="1"/>
  <c r="Q8" i="1" s="1"/>
  <c r="B8" i="1"/>
  <c r="D8" i="1" s="1"/>
  <c r="O7" i="1"/>
  <c r="I7" i="1"/>
  <c r="H7" i="1"/>
  <c r="G7" i="1"/>
  <c r="F7" i="1"/>
  <c r="E7" i="1"/>
  <c r="M7" i="1" s="1"/>
  <c r="S7" i="1" s="1"/>
  <c r="C7" i="1"/>
  <c r="D7" i="1" s="1"/>
  <c r="B7" i="1"/>
  <c r="J7" i="1" s="1"/>
  <c r="O6" i="1"/>
  <c r="I6" i="1"/>
  <c r="I11" i="1" s="1"/>
  <c r="G6" i="1"/>
  <c r="F6" i="1"/>
  <c r="H6" i="1" s="1"/>
  <c r="E6" i="1"/>
  <c r="M6" i="1" s="1"/>
  <c r="S6" i="1" s="1"/>
  <c r="D6" i="1"/>
  <c r="C6" i="1"/>
  <c r="K6" i="1" s="1"/>
  <c r="Q6" i="1" s="1"/>
  <c r="B6" i="1"/>
  <c r="J6" i="1" s="1"/>
  <c r="O5" i="1"/>
  <c r="I5" i="1"/>
  <c r="H5" i="1"/>
  <c r="G5" i="1"/>
  <c r="G11" i="1" s="1"/>
  <c r="F5" i="1"/>
  <c r="F11" i="1" s="1"/>
  <c r="E5" i="1"/>
  <c r="M5" i="1" s="1"/>
  <c r="C5" i="1"/>
  <c r="C11" i="1" s="1"/>
  <c r="B5" i="1"/>
  <c r="B11" i="1" s="1"/>
  <c r="R4" i="1"/>
  <c r="Q4" i="1"/>
  <c r="P4" i="1"/>
  <c r="S3" i="1"/>
  <c r="O3" i="1"/>
  <c r="Q2" i="1"/>
  <c r="J11" i="1" l="1"/>
  <c r="B40" i="1"/>
  <c r="B41" i="1" s="1"/>
  <c r="D11" i="1"/>
  <c r="P6" i="1"/>
  <c r="L6" i="1"/>
  <c r="R6" i="1" s="1"/>
  <c r="P7" i="1"/>
  <c r="P19" i="1"/>
  <c r="L19" i="1"/>
  <c r="R19" i="1" s="1"/>
  <c r="P20" i="1"/>
  <c r="L20" i="1"/>
  <c r="R20" i="1" s="1"/>
  <c r="P35" i="1"/>
  <c r="J38" i="1"/>
  <c r="L35" i="1"/>
  <c r="R35" i="1" s="1"/>
  <c r="P36" i="1"/>
  <c r="P31" i="1"/>
  <c r="L31" i="1"/>
  <c r="R31" i="1" s="1"/>
  <c r="L32" i="1"/>
  <c r="R32" i="1" s="1"/>
  <c r="P32" i="1"/>
  <c r="K38" i="1"/>
  <c r="Q38" i="1" s="1"/>
  <c r="Q35" i="1"/>
  <c r="D38" i="1"/>
  <c r="M11" i="1"/>
  <c r="S5" i="1"/>
  <c r="Q18" i="1"/>
  <c r="K21" i="1"/>
  <c r="Q21" i="1" s="1"/>
  <c r="H27" i="1"/>
  <c r="D33" i="1"/>
  <c r="J33" i="1"/>
  <c r="F40" i="1"/>
  <c r="F41" i="1" s="1"/>
  <c r="H11" i="1"/>
  <c r="P15" i="1"/>
  <c r="L15" i="1"/>
  <c r="R15" i="1" s="1"/>
  <c r="P29" i="1"/>
  <c r="L29" i="1"/>
  <c r="R29" i="1" s="1"/>
  <c r="S35" i="1"/>
  <c r="M38" i="1"/>
  <c r="S38" i="1" s="1"/>
  <c r="J16" i="1"/>
  <c r="H21" i="1"/>
  <c r="H38" i="1"/>
  <c r="Q13" i="1"/>
  <c r="K16" i="1"/>
  <c r="Q16" i="1" s="1"/>
  <c r="S29" i="1"/>
  <c r="I40" i="1"/>
  <c r="I41" i="1" s="1"/>
  <c r="S13" i="1"/>
  <c r="M16" i="1"/>
  <c r="S16" i="1" s="1"/>
  <c r="P23" i="1"/>
  <c r="L23" i="1"/>
  <c r="R23" i="1" s="1"/>
  <c r="P24" i="1"/>
  <c r="L24" i="1"/>
  <c r="R24" i="1" s="1"/>
  <c r="Q23" i="1"/>
  <c r="K27" i="1"/>
  <c r="Q27" i="1" s="1"/>
  <c r="J5" i="1"/>
  <c r="D15" i="1"/>
  <c r="C16" i="1"/>
  <c r="D16" i="1" s="1"/>
  <c r="M18" i="1"/>
  <c r="D19" i="1"/>
  <c r="B21" i="1"/>
  <c r="D23" i="1"/>
  <c r="J25" i="1"/>
  <c r="H35" i="1"/>
  <c r="E38" i="1"/>
  <c r="K5" i="1"/>
  <c r="E11" i="1"/>
  <c r="E40" i="1" s="1"/>
  <c r="E41" i="1" s="1"/>
  <c r="C21" i="1"/>
  <c r="M23" i="1"/>
  <c r="J26" i="1"/>
  <c r="K29" i="1"/>
  <c r="J30" i="1"/>
  <c r="G33" i="1"/>
  <c r="H33" i="1" s="1"/>
  <c r="D5" i="1"/>
  <c r="H13" i="1"/>
  <c r="E16" i="1"/>
  <c r="B27" i="1"/>
  <c r="D29" i="1"/>
  <c r="K7" i="1"/>
  <c r="Q7" i="1" s="1"/>
  <c r="J8" i="1"/>
  <c r="H18" i="1"/>
  <c r="C27" i="1"/>
  <c r="D30" i="1"/>
  <c r="J9" i="1"/>
  <c r="J13" i="1"/>
  <c r="M30" i="1"/>
  <c r="S30" i="1" s="1"/>
  <c r="K36" i="1"/>
  <c r="Q36" i="1" s="1"/>
  <c r="J37" i="1"/>
  <c r="J10" i="1"/>
  <c r="J14" i="1"/>
  <c r="J18" i="1"/>
  <c r="H20" i="1"/>
  <c r="D13" i="1"/>
  <c r="H25" i="1"/>
  <c r="L8" i="1" l="1"/>
  <c r="R8" i="1" s="1"/>
  <c r="P8" i="1"/>
  <c r="P5" i="1"/>
  <c r="L5" i="1"/>
  <c r="R5" i="1" s="1"/>
  <c r="Q29" i="1"/>
  <c r="K33" i="1"/>
  <c r="Q33" i="1" s="1"/>
  <c r="P25" i="1"/>
  <c r="L25" i="1"/>
  <c r="R25" i="1" s="1"/>
  <c r="P26" i="1"/>
  <c r="L26" i="1"/>
  <c r="R26" i="1" s="1"/>
  <c r="P16" i="1"/>
  <c r="L16" i="1"/>
  <c r="R16" i="1" s="1"/>
  <c r="C40" i="1"/>
  <c r="C41" i="1" s="1"/>
  <c r="J40" i="1"/>
  <c r="P11" i="1"/>
  <c r="D27" i="1"/>
  <c r="J27" i="1"/>
  <c r="D21" i="1"/>
  <c r="J21" i="1"/>
  <c r="G40" i="1"/>
  <c r="G41" i="1" s="1"/>
  <c r="L18" i="1"/>
  <c r="R18" i="1" s="1"/>
  <c r="P18" i="1"/>
  <c r="S18" i="1"/>
  <c r="M21" i="1"/>
  <c r="S21" i="1" s="1"/>
  <c r="L14" i="1"/>
  <c r="R14" i="1" s="1"/>
  <c r="P14" i="1"/>
  <c r="K11" i="1"/>
  <c r="L11" i="1" s="1"/>
  <c r="Q5" i="1"/>
  <c r="L38" i="1"/>
  <c r="R38" i="1" s="1"/>
  <c r="P38" i="1"/>
  <c r="L10" i="1"/>
  <c r="R10" i="1" s="1"/>
  <c r="P10" i="1"/>
  <c r="L37" i="1"/>
  <c r="R37" i="1" s="1"/>
  <c r="P37" i="1"/>
  <c r="P30" i="1"/>
  <c r="L30" i="1"/>
  <c r="R30" i="1" s="1"/>
  <c r="D40" i="1"/>
  <c r="D41" i="1" s="1"/>
  <c r="H40" i="1"/>
  <c r="H41" i="1" s="1"/>
  <c r="S11" i="1"/>
  <c r="L13" i="1"/>
  <c r="R13" i="1" s="1"/>
  <c r="P13" i="1"/>
  <c r="S23" i="1"/>
  <c r="M27" i="1"/>
  <c r="S27" i="1" s="1"/>
  <c r="L9" i="1"/>
  <c r="R9" i="1" s="1"/>
  <c r="P9" i="1"/>
  <c r="M33" i="1"/>
  <c r="S33" i="1" s="1"/>
  <c r="P33" i="1"/>
  <c r="L36" i="1"/>
  <c r="R36" i="1" s="1"/>
  <c r="L7" i="1"/>
  <c r="R7" i="1" s="1"/>
  <c r="L40" i="1" l="1"/>
  <c r="R11" i="1"/>
  <c r="P21" i="1"/>
  <c r="L21" i="1"/>
  <c r="R21" i="1" s="1"/>
  <c r="M40" i="1"/>
  <c r="J41" i="1"/>
  <c r="P40" i="1"/>
  <c r="K40" i="1"/>
  <c r="Q11" i="1"/>
  <c r="P27" i="1"/>
  <c r="L27" i="1"/>
  <c r="R27" i="1" s="1"/>
  <c r="L33" i="1"/>
  <c r="R33" i="1" s="1"/>
  <c r="L41" i="1" l="1"/>
  <c r="R40" i="1"/>
  <c r="K41" i="1"/>
  <c r="Q40" i="1"/>
  <c r="M41" i="1"/>
  <c r="S40" i="1"/>
</calcChain>
</file>

<file path=xl/sharedStrings.xml><?xml version="1.0" encoding="utf-8"?>
<sst xmlns="http://schemas.openxmlformats.org/spreadsheetml/2006/main" count="93" uniqueCount="69">
  <si>
    <t>行政区別　男女別　人口統計表</t>
    <rPh sb="0" eb="3">
      <t>ギョウセイク</t>
    </rPh>
    <rPh sb="3" eb="4">
      <t>ベツ</t>
    </rPh>
    <rPh sb="5" eb="7">
      <t>ダンジョ</t>
    </rPh>
    <rPh sb="7" eb="8">
      <t>ベツ</t>
    </rPh>
    <rPh sb="9" eb="11">
      <t>ジンコウ</t>
    </rPh>
    <rPh sb="11" eb="13">
      <t>トウケイ</t>
    </rPh>
    <rPh sb="13" eb="14">
      <t>ヒョウ</t>
    </rPh>
    <phoneticPr fontId="3"/>
  </si>
  <si>
    <t>東員町行政区別人口統計表</t>
    <phoneticPr fontId="3"/>
  </si>
  <si>
    <t>行政区名</t>
    <rPh sb="0" eb="3">
      <t>ギョウセイク</t>
    </rPh>
    <rPh sb="3" eb="4">
      <t>メイ</t>
    </rPh>
    <phoneticPr fontId="3"/>
  </si>
  <si>
    <t>日本人</t>
    <rPh sb="0" eb="3">
      <t>ニホンジン</t>
    </rPh>
    <phoneticPr fontId="3"/>
  </si>
  <si>
    <t>外国人</t>
    <rPh sb="0" eb="3">
      <t>ガイコクジン</t>
    </rPh>
    <phoneticPr fontId="3"/>
  </si>
  <si>
    <t>合計</t>
    <rPh sb="0" eb="2">
      <t>ゴウケイ</t>
    </rPh>
    <phoneticPr fontId="3"/>
  </si>
  <si>
    <t>人口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</si>
  <si>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</si>
  <si>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</si>
  <si>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</si>
  <si>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</si>
  <si>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筑紫</t>
    <rPh sb="0" eb="2">
      <t>ツクシ</t>
    </rPh>
    <phoneticPr fontId="3"/>
  </si>
  <si>
    <t>穴太</t>
    <rPh sb="0" eb="2">
      <t>アノウ</t>
    </rPh>
    <phoneticPr fontId="3"/>
  </si>
  <si>
    <t>瀬古泉</t>
    <rPh sb="0" eb="2">
      <t>セコ</t>
    </rPh>
    <rPh sb="2" eb="3">
      <t>イズミ</t>
    </rPh>
    <phoneticPr fontId="3"/>
  </si>
  <si>
    <t>山田</t>
    <rPh sb="0" eb="2">
      <t>ヤマダ</t>
    </rPh>
    <phoneticPr fontId="3"/>
  </si>
  <si>
    <t>六把野新田</t>
    <rPh sb="0" eb="3">
      <t>ロッパノ</t>
    </rPh>
    <rPh sb="3" eb="5">
      <t>シンデン</t>
    </rPh>
    <phoneticPr fontId="3"/>
  </si>
  <si>
    <t>鳥取</t>
    <rPh sb="0" eb="2">
      <t>トットリ</t>
    </rPh>
    <phoneticPr fontId="3"/>
  </si>
  <si>
    <t>神田地区</t>
    <rPh sb="0" eb="2">
      <t>カンダ</t>
    </rPh>
    <rPh sb="2" eb="4">
      <t>チク</t>
    </rPh>
    <phoneticPr fontId="3"/>
  </si>
  <si>
    <t>八幡新田</t>
    <rPh sb="0" eb="2">
      <t>ハチマン</t>
    </rPh>
    <rPh sb="2" eb="4">
      <t>シンデン</t>
    </rPh>
    <phoneticPr fontId="3"/>
  </si>
  <si>
    <t>大木</t>
    <rPh sb="0" eb="2">
      <t>オオキ</t>
    </rPh>
    <phoneticPr fontId="3"/>
  </si>
  <si>
    <t>北大社</t>
    <rPh sb="0" eb="3">
      <t>キタオオヤシロ</t>
    </rPh>
    <phoneticPr fontId="3"/>
  </si>
  <si>
    <t>稲部地区</t>
    <rPh sb="0" eb="1">
      <t>イナ</t>
    </rPh>
    <rPh sb="1" eb="2">
      <t>ベ</t>
    </rPh>
    <rPh sb="2" eb="4">
      <t>チク</t>
    </rPh>
    <phoneticPr fontId="3"/>
  </si>
  <si>
    <t>南大社</t>
    <rPh sb="0" eb="1">
      <t>ミナミ</t>
    </rPh>
    <rPh sb="1" eb="2">
      <t>オオ</t>
    </rPh>
    <rPh sb="2" eb="3">
      <t>ヤシロ</t>
    </rPh>
    <phoneticPr fontId="3"/>
  </si>
  <si>
    <t>長深</t>
    <rPh sb="0" eb="2">
      <t>ナガフケ</t>
    </rPh>
    <phoneticPr fontId="3"/>
  </si>
  <si>
    <t>中上</t>
    <rPh sb="0" eb="2">
      <t>ナカガミ</t>
    </rPh>
    <phoneticPr fontId="3"/>
  </si>
  <si>
    <t>三和地区</t>
    <rPh sb="0" eb="2">
      <t>サンワ</t>
    </rPh>
    <rPh sb="2" eb="4">
      <t>チク</t>
    </rPh>
    <phoneticPr fontId="3"/>
  </si>
  <si>
    <t>笹尾西１丁目</t>
    <rPh sb="0" eb="2">
      <t>ササオ</t>
    </rPh>
    <rPh sb="2" eb="3">
      <t>ニシ</t>
    </rPh>
    <rPh sb="4" eb="6">
      <t>チョウメ</t>
    </rPh>
    <phoneticPr fontId="3"/>
  </si>
  <si>
    <t>笹尾西２丁目</t>
    <rPh sb="0" eb="2">
      <t>ササオ</t>
    </rPh>
    <rPh sb="2" eb="3">
      <t>ニシ</t>
    </rPh>
    <rPh sb="4" eb="6">
      <t>チョウメ</t>
    </rPh>
    <phoneticPr fontId="3"/>
  </si>
  <si>
    <t>笹尾西３丁目</t>
    <rPh sb="0" eb="2">
      <t>ササオ</t>
    </rPh>
    <rPh sb="2" eb="3">
      <t>ニシ</t>
    </rPh>
    <rPh sb="4" eb="6">
      <t>チョウメ</t>
    </rPh>
    <phoneticPr fontId="3"/>
  </si>
  <si>
    <t>笹尾西４丁目</t>
    <rPh sb="0" eb="2">
      <t>ササオ</t>
    </rPh>
    <rPh sb="2" eb="3">
      <t>ニシ</t>
    </rPh>
    <rPh sb="4" eb="6">
      <t>チョウメ</t>
    </rPh>
    <phoneticPr fontId="3"/>
  </si>
  <si>
    <t>笹尾西地区</t>
    <rPh sb="0" eb="2">
      <t>ササオ</t>
    </rPh>
    <rPh sb="2" eb="3">
      <t>ニシ</t>
    </rPh>
    <rPh sb="3" eb="5">
      <t>チク</t>
    </rPh>
    <phoneticPr fontId="3"/>
  </si>
  <si>
    <t>笹尾東１丁目</t>
    <rPh sb="0" eb="2">
      <t>ササオ</t>
    </rPh>
    <rPh sb="2" eb="3">
      <t>ヒガシ</t>
    </rPh>
    <rPh sb="4" eb="6">
      <t>チョウメ</t>
    </rPh>
    <phoneticPr fontId="3"/>
  </si>
  <si>
    <t>笹尾東２丁目</t>
    <rPh sb="0" eb="2">
      <t>ササオ</t>
    </rPh>
    <rPh sb="2" eb="3">
      <t>ヒガシ</t>
    </rPh>
    <rPh sb="4" eb="6">
      <t>チョウメ</t>
    </rPh>
    <phoneticPr fontId="3"/>
  </si>
  <si>
    <t>笹尾東３丁目</t>
    <rPh sb="0" eb="2">
      <t>ササオ</t>
    </rPh>
    <rPh sb="2" eb="3">
      <t>ヒガシ</t>
    </rPh>
    <rPh sb="4" eb="6">
      <t>チョウメ</t>
    </rPh>
    <phoneticPr fontId="3"/>
  </si>
  <si>
    <t>笹尾東４丁目</t>
    <rPh sb="0" eb="2">
      <t>ササオ</t>
    </rPh>
    <rPh sb="2" eb="3">
      <t>ヒガシ</t>
    </rPh>
    <rPh sb="4" eb="6">
      <t>チョウメ</t>
    </rPh>
    <phoneticPr fontId="3"/>
  </si>
  <si>
    <t>笹尾東地区</t>
    <rPh sb="0" eb="2">
      <t>ササオ</t>
    </rPh>
    <rPh sb="2" eb="3">
      <t>ヒガシ</t>
    </rPh>
    <rPh sb="3" eb="5">
      <t>チク</t>
    </rPh>
    <phoneticPr fontId="3"/>
  </si>
  <si>
    <t>城山１丁目</t>
    <rPh sb="0" eb="2">
      <t>シロヤマ</t>
    </rPh>
    <rPh sb="3" eb="5">
      <t>チョウメ</t>
    </rPh>
    <phoneticPr fontId="3"/>
  </si>
  <si>
    <t>城山２丁目</t>
    <rPh sb="0" eb="2">
      <t>シロヤマ</t>
    </rPh>
    <rPh sb="3" eb="5">
      <t>チョウメ</t>
    </rPh>
    <phoneticPr fontId="3"/>
  </si>
  <si>
    <t>城山３丁目</t>
    <rPh sb="0" eb="2">
      <t>シロヤマ</t>
    </rPh>
    <rPh sb="3" eb="5">
      <t>チョウメ</t>
    </rPh>
    <phoneticPr fontId="3"/>
  </si>
  <si>
    <t>城山地区</t>
    <rPh sb="0" eb="2">
      <t>シロヤマ</t>
    </rPh>
    <rPh sb="2" eb="4">
      <t>チク</t>
    </rPh>
    <phoneticPr fontId="3"/>
  </si>
  <si>
    <t>前月比</t>
    <rPh sb="0" eb="3">
      <t>ゼンゲツヒ</t>
    </rPh>
    <phoneticPr fontId="3"/>
  </si>
  <si>
    <t>※　日本人と外国人の混合世帯については、日本人世帯数に含めています。</t>
    <rPh sb="2" eb="5">
      <t>ニホンジン</t>
    </rPh>
    <rPh sb="6" eb="8">
      <t>ガイコク</t>
    </rPh>
    <rPh sb="8" eb="9">
      <t>ジン</t>
    </rPh>
    <rPh sb="10" eb="12">
      <t>コンゴウ</t>
    </rPh>
    <rPh sb="12" eb="14">
      <t>セタイ</t>
    </rPh>
    <rPh sb="20" eb="23">
      <t>ニホンジン</t>
    </rPh>
    <rPh sb="23" eb="26">
      <t>セタイスウ</t>
    </rPh>
    <rPh sb="27" eb="28">
      <t>フク</t>
    </rPh>
    <phoneticPr fontId="3"/>
  </si>
  <si>
    <t>日本人</t>
  </si>
  <si>
    <t>外国人</t>
  </si>
  <si>
    <t>複数国籍</t>
  </si>
  <si>
    <t>筑紫　　　　　　　　　　　　　</t>
  </si>
  <si>
    <t>穴太　　　　　　　　　　　　　</t>
  </si>
  <si>
    <t>瀬古泉　　　　　　　　　　　　</t>
  </si>
  <si>
    <t>山田　　　　　　　　　　　　　</t>
  </si>
  <si>
    <t>六把野新田　　　　　　　　　　</t>
  </si>
  <si>
    <t>鳥取　　　　　　　　　　　　　</t>
  </si>
  <si>
    <t>八幡新田　　　　　　　　　　　</t>
  </si>
  <si>
    <t>大木　　　　　　　　　　　　　</t>
  </si>
  <si>
    <t>北大社　　　　　　　　　　　　</t>
  </si>
  <si>
    <t>南大社　　　　　　　　　　　　</t>
  </si>
  <si>
    <t xml:space="preserve">      </t>
  </si>
  <si>
    <t>長深　　　　　　　　　　　　　</t>
  </si>
  <si>
    <t>中上　　　　　　　　　　　　　</t>
  </si>
  <si>
    <t>笹尾西１丁目　　　　　　　　　</t>
  </si>
  <si>
    <t>笹尾西２丁目　　　　　　　　　</t>
  </si>
  <si>
    <t>笹尾西３丁目　　　　　　　　　</t>
  </si>
  <si>
    <t>笹尾西４丁目　　　　　　　　　</t>
  </si>
  <si>
    <t>笹尾東１丁目　　　　　　　　　</t>
  </si>
  <si>
    <t>笹尾東２丁目　　　　　　　　　</t>
  </si>
  <si>
    <t>笹尾東３丁目　　　　　　　　　</t>
  </si>
  <si>
    <t>笹尾東４丁目　　　　　　　　　</t>
  </si>
  <si>
    <t>城山１丁目　　　　　　　　　　</t>
  </si>
  <si>
    <t>城山２丁目　　　　　　　　　　</t>
  </si>
  <si>
    <t>城山３丁目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</si>
</sst>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&quot;末&quot;&quot;日&quot;&quot;現&quot;&quot;在&quot;"/>
    <numFmt numFmtId="178" formatCode="&quot;+&quot;\ #,##0;&quot;-&quot;\ 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 shrinkToFit="1"/>
    </xf>
    <xf numFmtId="38" fontId="2" fillId="0" borderId="17" xfId="1" applyFont="1" applyBorder="1" applyAlignment="1" applyProtection="1">
      <alignment vertical="center"/>
      <protection locked="0"/>
    </xf>
    <xf numFmtId="38" fontId="2" fillId="0" borderId="18" xfId="1" applyFont="1" applyBorder="1" applyAlignment="1" applyProtection="1">
      <alignment vertical="center"/>
      <protection locked="0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 applyProtection="1">
      <alignment vertical="center"/>
      <protection locked="0"/>
    </xf>
    <xf numFmtId="38" fontId="2" fillId="0" borderId="6" xfId="1" applyFont="1" applyBorder="1" applyAlignment="1" applyProtection="1">
      <alignment vertical="center"/>
    </xf>
    <xf numFmtId="38" fontId="2" fillId="0" borderId="20" xfId="1" applyFont="1" applyBorder="1" applyAlignment="1" applyProtection="1">
      <alignment vertical="center"/>
    </xf>
    <xf numFmtId="38" fontId="2" fillId="0" borderId="20" xfId="1" applyFont="1" applyBorder="1" applyAlignment="1">
      <alignment vertical="center"/>
    </xf>
    <xf numFmtId="38" fontId="2" fillId="0" borderId="21" xfId="1" applyFont="1" applyBorder="1" applyAlignment="1" applyProtection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 shrinkToFit="1"/>
    </xf>
    <xf numFmtId="38" fontId="2" fillId="0" borderId="25" xfId="1" applyFont="1" applyBorder="1" applyAlignment="1">
      <alignment vertical="center"/>
    </xf>
    <xf numFmtId="38" fontId="2" fillId="0" borderId="17" xfId="1" applyFont="1" applyBorder="1" applyAlignment="1" applyProtection="1">
      <alignment vertical="center"/>
    </xf>
    <xf numFmtId="38" fontId="2" fillId="0" borderId="18" xfId="1" applyFont="1" applyBorder="1" applyAlignment="1" applyProtection="1">
      <alignment vertical="center"/>
    </xf>
    <xf numFmtId="38" fontId="2" fillId="0" borderId="19" xfId="1" applyFont="1" applyBorder="1" applyAlignment="1" applyProtection="1">
      <alignment vertical="center"/>
    </xf>
    <xf numFmtId="176" fontId="2" fillId="0" borderId="26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 shrinkToFit="1"/>
    </xf>
    <xf numFmtId="38" fontId="2" fillId="0" borderId="30" xfId="1" applyFont="1" applyBorder="1" applyAlignment="1" applyProtection="1">
      <alignment vertical="center"/>
      <protection locked="0"/>
    </xf>
    <xf numFmtId="38" fontId="2" fillId="0" borderId="31" xfId="1" applyFont="1" applyBorder="1" applyAlignment="1" applyProtection="1">
      <alignment vertical="center"/>
      <protection locked="0"/>
    </xf>
    <xf numFmtId="38" fontId="2" fillId="0" borderId="32" xfId="1" applyFont="1" applyBorder="1" applyAlignment="1">
      <alignment vertical="center"/>
    </xf>
    <xf numFmtId="38" fontId="2" fillId="0" borderId="33" xfId="1" applyFont="1" applyBorder="1" applyAlignment="1" applyProtection="1">
      <alignment vertical="center"/>
      <protection locked="0"/>
    </xf>
    <xf numFmtId="38" fontId="2" fillId="0" borderId="30" xfId="1" applyFont="1" applyBorder="1" applyAlignment="1" applyProtection="1">
      <alignment vertical="center"/>
    </xf>
    <xf numFmtId="38" fontId="2" fillId="0" borderId="31" xfId="1" applyFont="1" applyBorder="1" applyAlignment="1" applyProtection="1">
      <alignment vertical="center"/>
    </xf>
    <xf numFmtId="38" fontId="2" fillId="0" borderId="31" xfId="1" applyFont="1" applyBorder="1" applyAlignment="1">
      <alignment vertical="center"/>
    </xf>
    <xf numFmtId="38" fontId="2" fillId="0" borderId="33" xfId="1" applyFont="1" applyBorder="1" applyAlignment="1" applyProtection="1">
      <alignment vertical="center"/>
    </xf>
    <xf numFmtId="176" fontId="2" fillId="0" borderId="34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horizontal="center" vertical="center" shrinkToFit="1"/>
    </xf>
    <xf numFmtId="38" fontId="2" fillId="0" borderId="38" xfId="1" applyFont="1" applyBorder="1" applyAlignment="1">
      <alignment vertical="center"/>
    </xf>
    <xf numFmtId="38" fontId="2" fillId="0" borderId="39" xfId="1" applyFont="1" applyBorder="1" applyAlignment="1">
      <alignment vertical="center"/>
    </xf>
    <xf numFmtId="38" fontId="2" fillId="0" borderId="40" xfId="1" applyFont="1" applyBorder="1" applyAlignment="1">
      <alignment vertical="center"/>
    </xf>
    <xf numFmtId="38" fontId="2" fillId="0" borderId="38" xfId="1" applyFont="1" applyBorder="1" applyAlignment="1" applyProtection="1">
      <alignment vertical="center"/>
    </xf>
    <xf numFmtId="38" fontId="2" fillId="0" borderId="39" xfId="1" applyFont="1" applyBorder="1" applyAlignment="1" applyProtection="1">
      <alignment vertical="center"/>
    </xf>
    <xf numFmtId="38" fontId="2" fillId="0" borderId="40" xfId="1" applyFont="1" applyBorder="1" applyAlignment="1" applyProtection="1">
      <alignment vertical="center"/>
    </xf>
    <xf numFmtId="176" fontId="2" fillId="0" borderId="38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41" xfId="0" applyNumberFormat="1" applyFont="1" applyBorder="1" applyAlignment="1">
      <alignment vertical="center"/>
    </xf>
    <xf numFmtId="176" fontId="2" fillId="0" borderId="42" xfId="0" applyNumberFormat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5" xfId="1" applyFont="1" applyBorder="1" applyAlignment="1" applyProtection="1">
      <alignment vertical="center"/>
      <protection locked="0"/>
    </xf>
    <xf numFmtId="38" fontId="2" fillId="0" borderId="43" xfId="1" applyFont="1" applyBorder="1" applyAlignment="1" applyProtection="1">
      <alignment vertical="center"/>
      <protection locked="0"/>
    </xf>
    <xf numFmtId="38" fontId="2" fillId="0" borderId="26" xfId="1" applyFont="1" applyBorder="1" applyAlignment="1" applyProtection="1">
      <alignment vertical="center"/>
      <protection locked="0"/>
    </xf>
    <xf numFmtId="38" fontId="2" fillId="0" borderId="32" xfId="1" applyFont="1" applyBorder="1" applyAlignment="1" applyProtection="1">
      <alignment vertical="center"/>
      <protection locked="0"/>
    </xf>
    <xf numFmtId="38" fontId="2" fillId="0" borderId="44" xfId="1" applyFont="1" applyBorder="1" applyAlignment="1" applyProtection="1">
      <alignment vertical="center"/>
      <protection locked="0"/>
    </xf>
    <xf numFmtId="38" fontId="2" fillId="0" borderId="34" xfId="1" applyFont="1" applyBorder="1" applyAlignment="1" applyProtection="1">
      <alignment vertical="center"/>
      <protection locked="0"/>
    </xf>
    <xf numFmtId="38" fontId="2" fillId="0" borderId="35" xfId="1" applyFont="1" applyBorder="1" applyAlignment="1">
      <alignment vertical="center"/>
    </xf>
    <xf numFmtId="38" fontId="2" fillId="0" borderId="36" xfId="1" applyFont="1" applyBorder="1" applyAlignment="1">
      <alignment vertical="center"/>
    </xf>
    <xf numFmtId="38" fontId="2" fillId="0" borderId="38" xfId="1" applyFont="1" applyBorder="1" applyAlignment="1" applyProtection="1">
      <alignment vertical="center"/>
      <protection locked="0"/>
    </xf>
    <xf numFmtId="38" fontId="2" fillId="0" borderId="41" xfId="1" applyFont="1" applyBorder="1" applyAlignment="1">
      <alignment vertical="center"/>
    </xf>
    <xf numFmtId="38" fontId="2" fillId="0" borderId="42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23" xfId="1" applyFont="1" applyBorder="1" applyAlignment="1">
      <alignment vertical="center"/>
    </xf>
    <xf numFmtId="38" fontId="2" fillId="0" borderId="27" xfId="1" applyFont="1" applyBorder="1" applyAlignment="1">
      <alignment vertical="center"/>
    </xf>
    <xf numFmtId="38" fontId="2" fillId="0" borderId="28" xfId="1" applyFont="1" applyBorder="1" applyAlignment="1">
      <alignment vertical="center"/>
    </xf>
    <xf numFmtId="176" fontId="2" fillId="0" borderId="45" xfId="0" applyNumberFormat="1" applyFont="1" applyBorder="1" applyAlignment="1">
      <alignment vertical="center" shrinkToFit="1"/>
    </xf>
    <xf numFmtId="38" fontId="2" fillId="0" borderId="30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176" fontId="2" fillId="0" borderId="46" xfId="0" applyNumberFormat="1" applyFont="1" applyBorder="1" applyAlignment="1">
      <alignment horizontal="center" vertical="center" shrinkToFit="1"/>
    </xf>
    <xf numFmtId="38" fontId="2" fillId="0" borderId="47" xfId="1" applyFont="1" applyBorder="1" applyAlignment="1">
      <alignment vertical="center" shrinkToFit="1"/>
    </xf>
    <xf numFmtId="38" fontId="2" fillId="0" borderId="48" xfId="1" applyFont="1" applyBorder="1" applyAlignment="1">
      <alignment vertical="center" shrinkToFit="1"/>
    </xf>
    <xf numFmtId="38" fontId="2" fillId="0" borderId="49" xfId="1" applyFont="1" applyBorder="1" applyAlignment="1">
      <alignment vertical="center" shrinkToFit="1"/>
    </xf>
    <xf numFmtId="176" fontId="2" fillId="0" borderId="50" xfId="0" applyNumberFormat="1" applyFont="1" applyBorder="1" applyAlignment="1">
      <alignment vertical="center"/>
    </xf>
    <xf numFmtId="38" fontId="2" fillId="0" borderId="51" xfId="1" applyFont="1" applyBorder="1" applyAlignment="1">
      <alignment vertical="center"/>
    </xf>
    <xf numFmtId="38" fontId="2" fillId="0" borderId="52" xfId="1" applyFont="1" applyBorder="1" applyAlignment="1">
      <alignment vertical="center"/>
    </xf>
    <xf numFmtId="38" fontId="2" fillId="0" borderId="53" xfId="1" applyFont="1" applyBorder="1" applyAlignment="1">
      <alignment vertical="center"/>
    </xf>
    <xf numFmtId="176" fontId="2" fillId="0" borderId="54" xfId="0" applyNumberFormat="1" applyFont="1" applyBorder="1" applyAlignment="1">
      <alignment horizontal="center" vertical="center" shrinkToFit="1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55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3;&#24180;&#2423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年3月末"/>
      <sheetName val="4月末  "/>
      <sheetName val="5月末 "/>
      <sheetName val="6月末"/>
      <sheetName val="7月末 "/>
      <sheetName val="8月末"/>
      <sheetName val="9月末 "/>
      <sheetName val="10月末 "/>
      <sheetName val="11月末 "/>
      <sheetName val="12月末 "/>
      <sheetName val="1月末 "/>
      <sheetName val="2月末 "/>
      <sheetName val="3月末"/>
      <sheetName val="9月末  (定期監査)"/>
      <sheetName val="グラフ割合"/>
    </sheetNames>
    <sheetDataSet>
      <sheetData sheetId="0"/>
      <sheetData sheetId="1"/>
      <sheetData sheetId="2">
        <row r="40">
          <cell r="B40">
            <v>12167</v>
          </cell>
          <cell r="C40">
            <v>12713</v>
          </cell>
          <cell r="D40">
            <v>24880</v>
          </cell>
          <cell r="E40">
            <v>9878</v>
          </cell>
          <cell r="F40">
            <v>476</v>
          </cell>
          <cell r="G40">
            <v>318</v>
          </cell>
          <cell r="H40">
            <v>794</v>
          </cell>
          <cell r="I40">
            <v>518</v>
          </cell>
          <cell r="J40">
            <v>12643</v>
          </cell>
          <cell r="K40">
            <v>13031</v>
          </cell>
          <cell r="L40">
            <v>25674</v>
          </cell>
          <cell r="M40">
            <v>10396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651E-A2A1-4F9C-B464-D04240E974B6}">
  <sheetPr>
    <tabColor rgb="FFFFFF00"/>
    <pageSetUpPr fitToPage="1"/>
  </sheetPr>
  <dimension ref="A1:X73"/>
  <sheetViews>
    <sheetView tabSelected="1" zoomScaleNormal="100" workbookViewId="0">
      <selection activeCell="J4" sqref="J4"/>
    </sheetView>
  </sheetViews>
  <sheetFormatPr defaultRowHeight="12" x14ac:dyDescent="0.15"/>
  <cols>
    <col min="1" max="1" width="9.875" style="1" customWidth="1"/>
    <col min="2" max="4" width="5.75" style="1" customWidth="1"/>
    <col min="5" max="5" width="7.25" style="1" customWidth="1"/>
    <col min="6" max="13" width="5.75" style="1" customWidth="1"/>
    <col min="14" max="14" width="9" style="1"/>
    <col min="15" max="15" width="15.5" style="1" customWidth="1"/>
    <col min="16" max="256" width="9" style="1"/>
    <col min="257" max="257" width="9.875" style="1" customWidth="1"/>
    <col min="258" max="260" width="5.75" style="1" customWidth="1"/>
    <col min="261" max="261" width="7.25" style="1" customWidth="1"/>
    <col min="262" max="269" width="5.75" style="1" customWidth="1"/>
    <col min="270" max="270" width="9" style="1"/>
    <col min="271" max="271" width="15.5" style="1" customWidth="1"/>
    <col min="272" max="512" width="9" style="1"/>
    <col min="513" max="513" width="9.875" style="1" customWidth="1"/>
    <col min="514" max="516" width="5.75" style="1" customWidth="1"/>
    <col min="517" max="517" width="7.25" style="1" customWidth="1"/>
    <col min="518" max="525" width="5.75" style="1" customWidth="1"/>
    <col min="526" max="526" width="9" style="1"/>
    <col min="527" max="527" width="15.5" style="1" customWidth="1"/>
    <col min="528" max="768" width="9" style="1"/>
    <col min="769" max="769" width="9.875" style="1" customWidth="1"/>
    <col min="770" max="772" width="5.75" style="1" customWidth="1"/>
    <col min="773" max="773" width="7.25" style="1" customWidth="1"/>
    <col min="774" max="781" width="5.75" style="1" customWidth="1"/>
    <col min="782" max="782" width="9" style="1"/>
    <col min="783" max="783" width="15.5" style="1" customWidth="1"/>
    <col min="784" max="1024" width="9" style="1"/>
    <col min="1025" max="1025" width="9.875" style="1" customWidth="1"/>
    <col min="1026" max="1028" width="5.75" style="1" customWidth="1"/>
    <col min="1029" max="1029" width="7.25" style="1" customWidth="1"/>
    <col min="1030" max="1037" width="5.75" style="1" customWidth="1"/>
    <col min="1038" max="1038" width="9" style="1"/>
    <col min="1039" max="1039" width="15.5" style="1" customWidth="1"/>
    <col min="1040" max="1280" width="9" style="1"/>
    <col min="1281" max="1281" width="9.875" style="1" customWidth="1"/>
    <col min="1282" max="1284" width="5.75" style="1" customWidth="1"/>
    <col min="1285" max="1285" width="7.25" style="1" customWidth="1"/>
    <col min="1286" max="1293" width="5.75" style="1" customWidth="1"/>
    <col min="1294" max="1294" width="9" style="1"/>
    <col min="1295" max="1295" width="15.5" style="1" customWidth="1"/>
    <col min="1296" max="1536" width="9" style="1"/>
    <col min="1537" max="1537" width="9.875" style="1" customWidth="1"/>
    <col min="1538" max="1540" width="5.75" style="1" customWidth="1"/>
    <col min="1541" max="1541" width="7.25" style="1" customWidth="1"/>
    <col min="1542" max="1549" width="5.75" style="1" customWidth="1"/>
    <col min="1550" max="1550" width="9" style="1"/>
    <col min="1551" max="1551" width="15.5" style="1" customWidth="1"/>
    <col min="1552" max="1792" width="9" style="1"/>
    <col min="1793" max="1793" width="9.875" style="1" customWidth="1"/>
    <col min="1794" max="1796" width="5.75" style="1" customWidth="1"/>
    <col min="1797" max="1797" width="7.25" style="1" customWidth="1"/>
    <col min="1798" max="1805" width="5.75" style="1" customWidth="1"/>
    <col min="1806" max="1806" width="9" style="1"/>
    <col min="1807" max="1807" width="15.5" style="1" customWidth="1"/>
    <col min="1808" max="2048" width="9" style="1"/>
    <col min="2049" max="2049" width="9.875" style="1" customWidth="1"/>
    <col min="2050" max="2052" width="5.75" style="1" customWidth="1"/>
    <col min="2053" max="2053" width="7.25" style="1" customWidth="1"/>
    <col min="2054" max="2061" width="5.75" style="1" customWidth="1"/>
    <col min="2062" max="2062" width="9" style="1"/>
    <col min="2063" max="2063" width="15.5" style="1" customWidth="1"/>
    <col min="2064" max="2304" width="9" style="1"/>
    <col min="2305" max="2305" width="9.875" style="1" customWidth="1"/>
    <col min="2306" max="2308" width="5.75" style="1" customWidth="1"/>
    <col min="2309" max="2309" width="7.25" style="1" customWidth="1"/>
    <col min="2310" max="2317" width="5.75" style="1" customWidth="1"/>
    <col min="2318" max="2318" width="9" style="1"/>
    <col min="2319" max="2319" width="15.5" style="1" customWidth="1"/>
    <col min="2320" max="2560" width="9" style="1"/>
    <col min="2561" max="2561" width="9.875" style="1" customWidth="1"/>
    <col min="2562" max="2564" width="5.75" style="1" customWidth="1"/>
    <col min="2565" max="2565" width="7.25" style="1" customWidth="1"/>
    <col min="2566" max="2573" width="5.75" style="1" customWidth="1"/>
    <col min="2574" max="2574" width="9" style="1"/>
    <col min="2575" max="2575" width="15.5" style="1" customWidth="1"/>
    <col min="2576" max="2816" width="9" style="1"/>
    <col min="2817" max="2817" width="9.875" style="1" customWidth="1"/>
    <col min="2818" max="2820" width="5.75" style="1" customWidth="1"/>
    <col min="2821" max="2821" width="7.25" style="1" customWidth="1"/>
    <col min="2822" max="2829" width="5.75" style="1" customWidth="1"/>
    <col min="2830" max="2830" width="9" style="1"/>
    <col min="2831" max="2831" width="15.5" style="1" customWidth="1"/>
    <col min="2832" max="3072" width="9" style="1"/>
    <col min="3073" max="3073" width="9.875" style="1" customWidth="1"/>
    <col min="3074" max="3076" width="5.75" style="1" customWidth="1"/>
    <col min="3077" max="3077" width="7.25" style="1" customWidth="1"/>
    <col min="3078" max="3085" width="5.75" style="1" customWidth="1"/>
    <col min="3086" max="3086" width="9" style="1"/>
    <col min="3087" max="3087" width="15.5" style="1" customWidth="1"/>
    <col min="3088" max="3328" width="9" style="1"/>
    <col min="3329" max="3329" width="9.875" style="1" customWidth="1"/>
    <col min="3330" max="3332" width="5.75" style="1" customWidth="1"/>
    <col min="3333" max="3333" width="7.25" style="1" customWidth="1"/>
    <col min="3334" max="3341" width="5.75" style="1" customWidth="1"/>
    <col min="3342" max="3342" width="9" style="1"/>
    <col min="3343" max="3343" width="15.5" style="1" customWidth="1"/>
    <col min="3344" max="3584" width="9" style="1"/>
    <col min="3585" max="3585" width="9.875" style="1" customWidth="1"/>
    <col min="3586" max="3588" width="5.75" style="1" customWidth="1"/>
    <col min="3589" max="3589" width="7.25" style="1" customWidth="1"/>
    <col min="3590" max="3597" width="5.75" style="1" customWidth="1"/>
    <col min="3598" max="3598" width="9" style="1"/>
    <col min="3599" max="3599" width="15.5" style="1" customWidth="1"/>
    <col min="3600" max="3840" width="9" style="1"/>
    <col min="3841" max="3841" width="9.875" style="1" customWidth="1"/>
    <col min="3842" max="3844" width="5.75" style="1" customWidth="1"/>
    <col min="3845" max="3845" width="7.25" style="1" customWidth="1"/>
    <col min="3846" max="3853" width="5.75" style="1" customWidth="1"/>
    <col min="3854" max="3854" width="9" style="1"/>
    <col min="3855" max="3855" width="15.5" style="1" customWidth="1"/>
    <col min="3856" max="4096" width="9" style="1"/>
    <col min="4097" max="4097" width="9.875" style="1" customWidth="1"/>
    <col min="4098" max="4100" width="5.75" style="1" customWidth="1"/>
    <col min="4101" max="4101" width="7.25" style="1" customWidth="1"/>
    <col min="4102" max="4109" width="5.75" style="1" customWidth="1"/>
    <col min="4110" max="4110" width="9" style="1"/>
    <col min="4111" max="4111" width="15.5" style="1" customWidth="1"/>
    <col min="4112" max="4352" width="9" style="1"/>
    <col min="4353" max="4353" width="9.875" style="1" customWidth="1"/>
    <col min="4354" max="4356" width="5.75" style="1" customWidth="1"/>
    <col min="4357" max="4357" width="7.25" style="1" customWidth="1"/>
    <col min="4358" max="4365" width="5.75" style="1" customWidth="1"/>
    <col min="4366" max="4366" width="9" style="1"/>
    <col min="4367" max="4367" width="15.5" style="1" customWidth="1"/>
    <col min="4368" max="4608" width="9" style="1"/>
    <col min="4609" max="4609" width="9.875" style="1" customWidth="1"/>
    <col min="4610" max="4612" width="5.75" style="1" customWidth="1"/>
    <col min="4613" max="4613" width="7.25" style="1" customWidth="1"/>
    <col min="4614" max="4621" width="5.75" style="1" customWidth="1"/>
    <col min="4622" max="4622" width="9" style="1"/>
    <col min="4623" max="4623" width="15.5" style="1" customWidth="1"/>
    <col min="4624" max="4864" width="9" style="1"/>
    <col min="4865" max="4865" width="9.875" style="1" customWidth="1"/>
    <col min="4866" max="4868" width="5.75" style="1" customWidth="1"/>
    <col min="4869" max="4869" width="7.25" style="1" customWidth="1"/>
    <col min="4870" max="4877" width="5.75" style="1" customWidth="1"/>
    <col min="4878" max="4878" width="9" style="1"/>
    <col min="4879" max="4879" width="15.5" style="1" customWidth="1"/>
    <col min="4880" max="5120" width="9" style="1"/>
    <col min="5121" max="5121" width="9.875" style="1" customWidth="1"/>
    <col min="5122" max="5124" width="5.75" style="1" customWidth="1"/>
    <col min="5125" max="5125" width="7.25" style="1" customWidth="1"/>
    <col min="5126" max="5133" width="5.75" style="1" customWidth="1"/>
    <col min="5134" max="5134" width="9" style="1"/>
    <col min="5135" max="5135" width="15.5" style="1" customWidth="1"/>
    <col min="5136" max="5376" width="9" style="1"/>
    <col min="5377" max="5377" width="9.875" style="1" customWidth="1"/>
    <col min="5378" max="5380" width="5.75" style="1" customWidth="1"/>
    <col min="5381" max="5381" width="7.25" style="1" customWidth="1"/>
    <col min="5382" max="5389" width="5.75" style="1" customWidth="1"/>
    <col min="5390" max="5390" width="9" style="1"/>
    <col min="5391" max="5391" width="15.5" style="1" customWidth="1"/>
    <col min="5392" max="5632" width="9" style="1"/>
    <col min="5633" max="5633" width="9.875" style="1" customWidth="1"/>
    <col min="5634" max="5636" width="5.75" style="1" customWidth="1"/>
    <col min="5637" max="5637" width="7.25" style="1" customWidth="1"/>
    <col min="5638" max="5645" width="5.75" style="1" customWidth="1"/>
    <col min="5646" max="5646" width="9" style="1"/>
    <col min="5647" max="5647" width="15.5" style="1" customWidth="1"/>
    <col min="5648" max="5888" width="9" style="1"/>
    <col min="5889" max="5889" width="9.875" style="1" customWidth="1"/>
    <col min="5890" max="5892" width="5.75" style="1" customWidth="1"/>
    <col min="5893" max="5893" width="7.25" style="1" customWidth="1"/>
    <col min="5894" max="5901" width="5.75" style="1" customWidth="1"/>
    <col min="5902" max="5902" width="9" style="1"/>
    <col min="5903" max="5903" width="15.5" style="1" customWidth="1"/>
    <col min="5904" max="6144" width="9" style="1"/>
    <col min="6145" max="6145" width="9.875" style="1" customWidth="1"/>
    <col min="6146" max="6148" width="5.75" style="1" customWidth="1"/>
    <col min="6149" max="6149" width="7.25" style="1" customWidth="1"/>
    <col min="6150" max="6157" width="5.75" style="1" customWidth="1"/>
    <col min="6158" max="6158" width="9" style="1"/>
    <col min="6159" max="6159" width="15.5" style="1" customWidth="1"/>
    <col min="6160" max="6400" width="9" style="1"/>
    <col min="6401" max="6401" width="9.875" style="1" customWidth="1"/>
    <col min="6402" max="6404" width="5.75" style="1" customWidth="1"/>
    <col min="6405" max="6405" width="7.25" style="1" customWidth="1"/>
    <col min="6406" max="6413" width="5.75" style="1" customWidth="1"/>
    <col min="6414" max="6414" width="9" style="1"/>
    <col min="6415" max="6415" width="15.5" style="1" customWidth="1"/>
    <col min="6416" max="6656" width="9" style="1"/>
    <col min="6657" max="6657" width="9.875" style="1" customWidth="1"/>
    <col min="6658" max="6660" width="5.75" style="1" customWidth="1"/>
    <col min="6661" max="6661" width="7.25" style="1" customWidth="1"/>
    <col min="6662" max="6669" width="5.75" style="1" customWidth="1"/>
    <col min="6670" max="6670" width="9" style="1"/>
    <col min="6671" max="6671" width="15.5" style="1" customWidth="1"/>
    <col min="6672" max="6912" width="9" style="1"/>
    <col min="6913" max="6913" width="9.875" style="1" customWidth="1"/>
    <col min="6914" max="6916" width="5.75" style="1" customWidth="1"/>
    <col min="6917" max="6917" width="7.25" style="1" customWidth="1"/>
    <col min="6918" max="6925" width="5.75" style="1" customWidth="1"/>
    <col min="6926" max="6926" width="9" style="1"/>
    <col min="6927" max="6927" width="15.5" style="1" customWidth="1"/>
    <col min="6928" max="7168" width="9" style="1"/>
    <col min="7169" max="7169" width="9.875" style="1" customWidth="1"/>
    <col min="7170" max="7172" width="5.75" style="1" customWidth="1"/>
    <col min="7173" max="7173" width="7.25" style="1" customWidth="1"/>
    <col min="7174" max="7181" width="5.75" style="1" customWidth="1"/>
    <col min="7182" max="7182" width="9" style="1"/>
    <col min="7183" max="7183" width="15.5" style="1" customWidth="1"/>
    <col min="7184" max="7424" width="9" style="1"/>
    <col min="7425" max="7425" width="9.875" style="1" customWidth="1"/>
    <col min="7426" max="7428" width="5.75" style="1" customWidth="1"/>
    <col min="7429" max="7429" width="7.25" style="1" customWidth="1"/>
    <col min="7430" max="7437" width="5.75" style="1" customWidth="1"/>
    <col min="7438" max="7438" width="9" style="1"/>
    <col min="7439" max="7439" width="15.5" style="1" customWidth="1"/>
    <col min="7440" max="7680" width="9" style="1"/>
    <col min="7681" max="7681" width="9.875" style="1" customWidth="1"/>
    <col min="7682" max="7684" width="5.75" style="1" customWidth="1"/>
    <col min="7685" max="7685" width="7.25" style="1" customWidth="1"/>
    <col min="7686" max="7693" width="5.75" style="1" customWidth="1"/>
    <col min="7694" max="7694" width="9" style="1"/>
    <col min="7695" max="7695" width="15.5" style="1" customWidth="1"/>
    <col min="7696" max="7936" width="9" style="1"/>
    <col min="7937" max="7937" width="9.875" style="1" customWidth="1"/>
    <col min="7938" max="7940" width="5.75" style="1" customWidth="1"/>
    <col min="7941" max="7941" width="7.25" style="1" customWidth="1"/>
    <col min="7942" max="7949" width="5.75" style="1" customWidth="1"/>
    <col min="7950" max="7950" width="9" style="1"/>
    <col min="7951" max="7951" width="15.5" style="1" customWidth="1"/>
    <col min="7952" max="8192" width="9" style="1"/>
    <col min="8193" max="8193" width="9.875" style="1" customWidth="1"/>
    <col min="8194" max="8196" width="5.75" style="1" customWidth="1"/>
    <col min="8197" max="8197" width="7.25" style="1" customWidth="1"/>
    <col min="8198" max="8205" width="5.75" style="1" customWidth="1"/>
    <col min="8206" max="8206" width="9" style="1"/>
    <col min="8207" max="8207" width="15.5" style="1" customWidth="1"/>
    <col min="8208" max="8448" width="9" style="1"/>
    <col min="8449" max="8449" width="9.875" style="1" customWidth="1"/>
    <col min="8450" max="8452" width="5.75" style="1" customWidth="1"/>
    <col min="8453" max="8453" width="7.25" style="1" customWidth="1"/>
    <col min="8454" max="8461" width="5.75" style="1" customWidth="1"/>
    <col min="8462" max="8462" width="9" style="1"/>
    <col min="8463" max="8463" width="15.5" style="1" customWidth="1"/>
    <col min="8464" max="8704" width="9" style="1"/>
    <col min="8705" max="8705" width="9.875" style="1" customWidth="1"/>
    <col min="8706" max="8708" width="5.75" style="1" customWidth="1"/>
    <col min="8709" max="8709" width="7.25" style="1" customWidth="1"/>
    <col min="8710" max="8717" width="5.75" style="1" customWidth="1"/>
    <col min="8718" max="8718" width="9" style="1"/>
    <col min="8719" max="8719" width="15.5" style="1" customWidth="1"/>
    <col min="8720" max="8960" width="9" style="1"/>
    <col min="8961" max="8961" width="9.875" style="1" customWidth="1"/>
    <col min="8962" max="8964" width="5.75" style="1" customWidth="1"/>
    <col min="8965" max="8965" width="7.25" style="1" customWidth="1"/>
    <col min="8966" max="8973" width="5.75" style="1" customWidth="1"/>
    <col min="8974" max="8974" width="9" style="1"/>
    <col min="8975" max="8975" width="15.5" style="1" customWidth="1"/>
    <col min="8976" max="9216" width="9" style="1"/>
    <col min="9217" max="9217" width="9.875" style="1" customWidth="1"/>
    <col min="9218" max="9220" width="5.75" style="1" customWidth="1"/>
    <col min="9221" max="9221" width="7.25" style="1" customWidth="1"/>
    <col min="9222" max="9229" width="5.75" style="1" customWidth="1"/>
    <col min="9230" max="9230" width="9" style="1"/>
    <col min="9231" max="9231" width="15.5" style="1" customWidth="1"/>
    <col min="9232" max="9472" width="9" style="1"/>
    <col min="9473" max="9473" width="9.875" style="1" customWidth="1"/>
    <col min="9474" max="9476" width="5.75" style="1" customWidth="1"/>
    <col min="9477" max="9477" width="7.25" style="1" customWidth="1"/>
    <col min="9478" max="9485" width="5.75" style="1" customWidth="1"/>
    <col min="9486" max="9486" width="9" style="1"/>
    <col min="9487" max="9487" width="15.5" style="1" customWidth="1"/>
    <col min="9488" max="9728" width="9" style="1"/>
    <col min="9729" max="9729" width="9.875" style="1" customWidth="1"/>
    <col min="9730" max="9732" width="5.75" style="1" customWidth="1"/>
    <col min="9733" max="9733" width="7.25" style="1" customWidth="1"/>
    <col min="9734" max="9741" width="5.75" style="1" customWidth="1"/>
    <col min="9742" max="9742" width="9" style="1"/>
    <col min="9743" max="9743" width="15.5" style="1" customWidth="1"/>
    <col min="9744" max="9984" width="9" style="1"/>
    <col min="9985" max="9985" width="9.875" style="1" customWidth="1"/>
    <col min="9986" max="9988" width="5.75" style="1" customWidth="1"/>
    <col min="9989" max="9989" width="7.25" style="1" customWidth="1"/>
    <col min="9990" max="9997" width="5.75" style="1" customWidth="1"/>
    <col min="9998" max="9998" width="9" style="1"/>
    <col min="9999" max="9999" width="15.5" style="1" customWidth="1"/>
    <col min="10000" max="10240" width="9" style="1"/>
    <col min="10241" max="10241" width="9.875" style="1" customWidth="1"/>
    <col min="10242" max="10244" width="5.75" style="1" customWidth="1"/>
    <col min="10245" max="10245" width="7.25" style="1" customWidth="1"/>
    <col min="10246" max="10253" width="5.75" style="1" customWidth="1"/>
    <col min="10254" max="10254" width="9" style="1"/>
    <col min="10255" max="10255" width="15.5" style="1" customWidth="1"/>
    <col min="10256" max="10496" width="9" style="1"/>
    <col min="10497" max="10497" width="9.875" style="1" customWidth="1"/>
    <col min="10498" max="10500" width="5.75" style="1" customWidth="1"/>
    <col min="10501" max="10501" width="7.25" style="1" customWidth="1"/>
    <col min="10502" max="10509" width="5.75" style="1" customWidth="1"/>
    <col min="10510" max="10510" width="9" style="1"/>
    <col min="10511" max="10511" width="15.5" style="1" customWidth="1"/>
    <col min="10512" max="10752" width="9" style="1"/>
    <col min="10753" max="10753" width="9.875" style="1" customWidth="1"/>
    <col min="10754" max="10756" width="5.75" style="1" customWidth="1"/>
    <col min="10757" max="10757" width="7.25" style="1" customWidth="1"/>
    <col min="10758" max="10765" width="5.75" style="1" customWidth="1"/>
    <col min="10766" max="10766" width="9" style="1"/>
    <col min="10767" max="10767" width="15.5" style="1" customWidth="1"/>
    <col min="10768" max="11008" width="9" style="1"/>
    <col min="11009" max="11009" width="9.875" style="1" customWidth="1"/>
    <col min="11010" max="11012" width="5.75" style="1" customWidth="1"/>
    <col min="11013" max="11013" width="7.25" style="1" customWidth="1"/>
    <col min="11014" max="11021" width="5.75" style="1" customWidth="1"/>
    <col min="11022" max="11022" width="9" style="1"/>
    <col min="11023" max="11023" width="15.5" style="1" customWidth="1"/>
    <col min="11024" max="11264" width="9" style="1"/>
    <col min="11265" max="11265" width="9.875" style="1" customWidth="1"/>
    <col min="11266" max="11268" width="5.75" style="1" customWidth="1"/>
    <col min="11269" max="11269" width="7.25" style="1" customWidth="1"/>
    <col min="11270" max="11277" width="5.75" style="1" customWidth="1"/>
    <col min="11278" max="11278" width="9" style="1"/>
    <col min="11279" max="11279" width="15.5" style="1" customWidth="1"/>
    <col min="11280" max="11520" width="9" style="1"/>
    <col min="11521" max="11521" width="9.875" style="1" customWidth="1"/>
    <col min="11522" max="11524" width="5.75" style="1" customWidth="1"/>
    <col min="11525" max="11525" width="7.25" style="1" customWidth="1"/>
    <col min="11526" max="11533" width="5.75" style="1" customWidth="1"/>
    <col min="11534" max="11534" width="9" style="1"/>
    <col min="11535" max="11535" width="15.5" style="1" customWidth="1"/>
    <col min="11536" max="11776" width="9" style="1"/>
    <col min="11777" max="11777" width="9.875" style="1" customWidth="1"/>
    <col min="11778" max="11780" width="5.75" style="1" customWidth="1"/>
    <col min="11781" max="11781" width="7.25" style="1" customWidth="1"/>
    <col min="11782" max="11789" width="5.75" style="1" customWidth="1"/>
    <col min="11790" max="11790" width="9" style="1"/>
    <col min="11791" max="11791" width="15.5" style="1" customWidth="1"/>
    <col min="11792" max="12032" width="9" style="1"/>
    <col min="12033" max="12033" width="9.875" style="1" customWidth="1"/>
    <col min="12034" max="12036" width="5.75" style="1" customWidth="1"/>
    <col min="12037" max="12037" width="7.25" style="1" customWidth="1"/>
    <col min="12038" max="12045" width="5.75" style="1" customWidth="1"/>
    <col min="12046" max="12046" width="9" style="1"/>
    <col min="12047" max="12047" width="15.5" style="1" customWidth="1"/>
    <col min="12048" max="12288" width="9" style="1"/>
    <col min="12289" max="12289" width="9.875" style="1" customWidth="1"/>
    <col min="12290" max="12292" width="5.75" style="1" customWidth="1"/>
    <col min="12293" max="12293" width="7.25" style="1" customWidth="1"/>
    <col min="12294" max="12301" width="5.75" style="1" customWidth="1"/>
    <col min="12302" max="12302" width="9" style="1"/>
    <col min="12303" max="12303" width="15.5" style="1" customWidth="1"/>
    <col min="12304" max="12544" width="9" style="1"/>
    <col min="12545" max="12545" width="9.875" style="1" customWidth="1"/>
    <col min="12546" max="12548" width="5.75" style="1" customWidth="1"/>
    <col min="12549" max="12549" width="7.25" style="1" customWidth="1"/>
    <col min="12550" max="12557" width="5.75" style="1" customWidth="1"/>
    <col min="12558" max="12558" width="9" style="1"/>
    <col min="12559" max="12559" width="15.5" style="1" customWidth="1"/>
    <col min="12560" max="12800" width="9" style="1"/>
    <col min="12801" max="12801" width="9.875" style="1" customWidth="1"/>
    <col min="12802" max="12804" width="5.75" style="1" customWidth="1"/>
    <col min="12805" max="12805" width="7.25" style="1" customWidth="1"/>
    <col min="12806" max="12813" width="5.75" style="1" customWidth="1"/>
    <col min="12814" max="12814" width="9" style="1"/>
    <col min="12815" max="12815" width="15.5" style="1" customWidth="1"/>
    <col min="12816" max="13056" width="9" style="1"/>
    <col min="13057" max="13057" width="9.875" style="1" customWidth="1"/>
    <col min="13058" max="13060" width="5.75" style="1" customWidth="1"/>
    <col min="13061" max="13061" width="7.25" style="1" customWidth="1"/>
    <col min="13062" max="13069" width="5.75" style="1" customWidth="1"/>
    <col min="13070" max="13070" width="9" style="1"/>
    <col min="13071" max="13071" width="15.5" style="1" customWidth="1"/>
    <col min="13072" max="13312" width="9" style="1"/>
    <col min="13313" max="13313" width="9.875" style="1" customWidth="1"/>
    <col min="13314" max="13316" width="5.75" style="1" customWidth="1"/>
    <col min="13317" max="13317" width="7.25" style="1" customWidth="1"/>
    <col min="13318" max="13325" width="5.75" style="1" customWidth="1"/>
    <col min="13326" max="13326" width="9" style="1"/>
    <col min="13327" max="13327" width="15.5" style="1" customWidth="1"/>
    <col min="13328" max="13568" width="9" style="1"/>
    <col min="13569" max="13569" width="9.875" style="1" customWidth="1"/>
    <col min="13570" max="13572" width="5.75" style="1" customWidth="1"/>
    <col min="13573" max="13573" width="7.25" style="1" customWidth="1"/>
    <col min="13574" max="13581" width="5.75" style="1" customWidth="1"/>
    <col min="13582" max="13582" width="9" style="1"/>
    <col min="13583" max="13583" width="15.5" style="1" customWidth="1"/>
    <col min="13584" max="13824" width="9" style="1"/>
    <col min="13825" max="13825" width="9.875" style="1" customWidth="1"/>
    <col min="13826" max="13828" width="5.75" style="1" customWidth="1"/>
    <col min="13829" max="13829" width="7.25" style="1" customWidth="1"/>
    <col min="13830" max="13837" width="5.75" style="1" customWidth="1"/>
    <col min="13838" max="13838" width="9" style="1"/>
    <col min="13839" max="13839" width="15.5" style="1" customWidth="1"/>
    <col min="13840" max="14080" width="9" style="1"/>
    <col min="14081" max="14081" width="9.875" style="1" customWidth="1"/>
    <col min="14082" max="14084" width="5.75" style="1" customWidth="1"/>
    <col min="14085" max="14085" width="7.25" style="1" customWidth="1"/>
    <col min="14086" max="14093" width="5.75" style="1" customWidth="1"/>
    <col min="14094" max="14094" width="9" style="1"/>
    <col min="14095" max="14095" width="15.5" style="1" customWidth="1"/>
    <col min="14096" max="14336" width="9" style="1"/>
    <col min="14337" max="14337" width="9.875" style="1" customWidth="1"/>
    <col min="14338" max="14340" width="5.75" style="1" customWidth="1"/>
    <col min="14341" max="14341" width="7.25" style="1" customWidth="1"/>
    <col min="14342" max="14349" width="5.75" style="1" customWidth="1"/>
    <col min="14350" max="14350" width="9" style="1"/>
    <col min="14351" max="14351" width="15.5" style="1" customWidth="1"/>
    <col min="14352" max="14592" width="9" style="1"/>
    <col min="14593" max="14593" width="9.875" style="1" customWidth="1"/>
    <col min="14594" max="14596" width="5.75" style="1" customWidth="1"/>
    <col min="14597" max="14597" width="7.25" style="1" customWidth="1"/>
    <col min="14598" max="14605" width="5.75" style="1" customWidth="1"/>
    <col min="14606" max="14606" width="9" style="1"/>
    <col min="14607" max="14607" width="15.5" style="1" customWidth="1"/>
    <col min="14608" max="14848" width="9" style="1"/>
    <col min="14849" max="14849" width="9.875" style="1" customWidth="1"/>
    <col min="14850" max="14852" width="5.75" style="1" customWidth="1"/>
    <col min="14853" max="14853" width="7.25" style="1" customWidth="1"/>
    <col min="14854" max="14861" width="5.75" style="1" customWidth="1"/>
    <col min="14862" max="14862" width="9" style="1"/>
    <col min="14863" max="14863" width="15.5" style="1" customWidth="1"/>
    <col min="14864" max="15104" width="9" style="1"/>
    <col min="15105" max="15105" width="9.875" style="1" customWidth="1"/>
    <col min="15106" max="15108" width="5.75" style="1" customWidth="1"/>
    <col min="15109" max="15109" width="7.25" style="1" customWidth="1"/>
    <col min="15110" max="15117" width="5.75" style="1" customWidth="1"/>
    <col min="15118" max="15118" width="9" style="1"/>
    <col min="15119" max="15119" width="15.5" style="1" customWidth="1"/>
    <col min="15120" max="15360" width="9" style="1"/>
    <col min="15361" max="15361" width="9.875" style="1" customWidth="1"/>
    <col min="15362" max="15364" width="5.75" style="1" customWidth="1"/>
    <col min="15365" max="15365" width="7.25" style="1" customWidth="1"/>
    <col min="15366" max="15373" width="5.75" style="1" customWidth="1"/>
    <col min="15374" max="15374" width="9" style="1"/>
    <col min="15375" max="15375" width="15.5" style="1" customWidth="1"/>
    <col min="15376" max="15616" width="9" style="1"/>
    <col min="15617" max="15617" width="9.875" style="1" customWidth="1"/>
    <col min="15618" max="15620" width="5.75" style="1" customWidth="1"/>
    <col min="15621" max="15621" width="7.25" style="1" customWidth="1"/>
    <col min="15622" max="15629" width="5.75" style="1" customWidth="1"/>
    <col min="15630" max="15630" width="9" style="1"/>
    <col min="15631" max="15631" width="15.5" style="1" customWidth="1"/>
    <col min="15632" max="15872" width="9" style="1"/>
    <col min="15873" max="15873" width="9.875" style="1" customWidth="1"/>
    <col min="15874" max="15876" width="5.75" style="1" customWidth="1"/>
    <col min="15877" max="15877" width="7.25" style="1" customWidth="1"/>
    <col min="15878" max="15885" width="5.75" style="1" customWidth="1"/>
    <col min="15886" max="15886" width="9" style="1"/>
    <col min="15887" max="15887" width="15.5" style="1" customWidth="1"/>
    <col min="15888" max="16128" width="9" style="1"/>
    <col min="16129" max="16129" width="9.875" style="1" customWidth="1"/>
    <col min="16130" max="16132" width="5.75" style="1" customWidth="1"/>
    <col min="16133" max="16133" width="7.25" style="1" customWidth="1"/>
    <col min="16134" max="16141" width="5.75" style="1" customWidth="1"/>
    <col min="16142" max="16142" width="9" style="1"/>
    <col min="16143" max="16143" width="15.5" style="1" customWidth="1"/>
    <col min="16144" max="16384" width="9" style="1"/>
  </cols>
  <sheetData>
    <row r="1" spans="1:19" ht="18.75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O1" s="1" t="s">
        <v>1</v>
      </c>
    </row>
    <row r="2" spans="1:19" ht="18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4">
        <v>45838</v>
      </c>
      <c r="K2" s="4"/>
      <c r="L2" s="4"/>
      <c r="M2" s="4"/>
      <c r="Q2" s="5">
        <f>J2</f>
        <v>45838</v>
      </c>
      <c r="R2" s="5"/>
      <c r="S2" s="5"/>
    </row>
    <row r="3" spans="1:19" ht="18.75" customHeight="1" x14ac:dyDescent="0.15">
      <c r="A3" s="6" t="s">
        <v>2</v>
      </c>
      <c r="B3" s="7" t="s">
        <v>3</v>
      </c>
      <c r="C3" s="8"/>
      <c r="D3" s="8"/>
      <c r="E3" s="9"/>
      <c r="F3" s="7" t="s">
        <v>4</v>
      </c>
      <c r="G3" s="8"/>
      <c r="H3" s="8"/>
      <c r="I3" s="9"/>
      <c r="J3" s="7" t="s">
        <v>5</v>
      </c>
      <c r="K3" s="8"/>
      <c r="L3" s="8"/>
      <c r="M3" s="9"/>
      <c r="O3" s="10" t="str">
        <f>A3</f>
        <v>行政区名</v>
      </c>
      <c r="P3" s="11" t="s">
        <v>6</v>
      </c>
      <c r="Q3" s="8"/>
      <c r="R3" s="8"/>
      <c r="S3" s="12" t="str">
        <f>M4</f>
        <v>世帯数</v>
      </c>
    </row>
    <row r="4" spans="1:19" s="17" customFormat="1" ht="18.75" customHeight="1" thickBot="1" x14ac:dyDescent="0.2">
      <c r="A4" s="13"/>
      <c r="B4" s="14" t="s">
        <v>7</v>
      </c>
      <c r="C4" s="15" t="s">
        <v>8</v>
      </c>
      <c r="D4" s="15" t="s">
        <v>9</v>
      </c>
      <c r="E4" s="16" t="s">
        <v>10</v>
      </c>
      <c r="F4" s="14" t="s">
        <v>7</v>
      </c>
      <c r="G4" s="15" t="s">
        <v>8</v>
      </c>
      <c r="H4" s="15" t="s">
        <v>9</v>
      </c>
      <c r="I4" s="16" t="s">
        <v>10</v>
      </c>
      <c r="J4" s="14" t="s">
        <v>7</v>
      </c>
      <c r="K4" s="15" t="s">
        <v>8</v>
      </c>
      <c r="L4" s="15" t="s">
        <v>9</v>
      </c>
      <c r="M4" s="16" t="s">
        <v>10</v>
      </c>
      <c r="O4" s="18"/>
      <c r="P4" s="19" t="str">
        <f>J4</f>
        <v>男</v>
      </c>
      <c r="Q4" s="19" t="str">
        <f>K4</f>
        <v>女</v>
      </c>
      <c r="R4" s="20" t="str">
        <f>L4</f>
        <v>計</v>
      </c>
      <c r="S4" s="21"/>
    </row>
    <row r="5" spans="1:19" ht="18.75" customHeight="1" x14ac:dyDescent="0.15">
      <c r="A5" s="22" t="s">
        <v>11</v>
      </c>
      <c r="B5" s="23">
        <f t="shared" ref="B5:B10" si="0">B45</f>
        <v>111</v>
      </c>
      <c r="C5" s="24">
        <f t="shared" ref="C5:C10" si="1">D45</f>
        <v>126</v>
      </c>
      <c r="D5" s="25">
        <f>SUM(B5:C5)</f>
        <v>237</v>
      </c>
      <c r="E5" s="26">
        <f t="shared" ref="E5:E10" si="2">H45+J45</f>
        <v>95</v>
      </c>
      <c r="F5" s="23">
        <f t="shared" ref="F5:F10" si="3">C45</f>
        <v>23</v>
      </c>
      <c r="G5" s="24">
        <f t="shared" ref="G5:G10" si="4">E45</f>
        <v>5</v>
      </c>
      <c r="H5" s="25">
        <f>SUM(F5:G5)</f>
        <v>28</v>
      </c>
      <c r="I5" s="26">
        <f t="shared" ref="I5:I10" si="5">I45</f>
        <v>22</v>
      </c>
      <c r="J5" s="27">
        <f>SUM(B5,F5)</f>
        <v>134</v>
      </c>
      <c r="K5" s="28">
        <f>SUM(C5,G5)</f>
        <v>131</v>
      </c>
      <c r="L5" s="29">
        <f t="shared" ref="L5:L11" si="6">SUM(J5:K5)</f>
        <v>265</v>
      </c>
      <c r="M5" s="30">
        <f t="shared" ref="M5:M10" si="7">SUM(E5,I5)</f>
        <v>117</v>
      </c>
      <c r="O5" s="31" t="str">
        <f>IF(A5=0,"",A5)</f>
        <v>筑紫</v>
      </c>
      <c r="P5" s="32">
        <f>IF(J5=0,"",J5)</f>
        <v>134</v>
      </c>
      <c r="Q5" s="32">
        <f>IF(K5=0,"",K5)</f>
        <v>131</v>
      </c>
      <c r="R5" s="33">
        <f>IF(L5=0,"",L5)</f>
        <v>265</v>
      </c>
      <c r="S5" s="34">
        <f>IF(M5=0,"",M5)</f>
        <v>117</v>
      </c>
    </row>
    <row r="6" spans="1:19" ht="18.75" customHeight="1" x14ac:dyDescent="0.15">
      <c r="A6" s="35" t="s">
        <v>12</v>
      </c>
      <c r="B6" s="23">
        <f t="shared" si="0"/>
        <v>591</v>
      </c>
      <c r="C6" s="24">
        <f t="shared" si="1"/>
        <v>604</v>
      </c>
      <c r="D6" s="36">
        <f>SUM(B6:C6)</f>
        <v>1195</v>
      </c>
      <c r="E6" s="26">
        <f t="shared" si="2"/>
        <v>423</v>
      </c>
      <c r="F6" s="23">
        <f t="shared" si="3"/>
        <v>54</v>
      </c>
      <c r="G6" s="24">
        <f t="shared" si="4"/>
        <v>17</v>
      </c>
      <c r="H6" s="36">
        <f>SUM(F6:G6)</f>
        <v>71</v>
      </c>
      <c r="I6" s="26">
        <f t="shared" si="5"/>
        <v>60</v>
      </c>
      <c r="J6" s="37">
        <f>SUM(B6,F6)</f>
        <v>645</v>
      </c>
      <c r="K6" s="38">
        <f>SUM(C6,G6)</f>
        <v>621</v>
      </c>
      <c r="L6" s="25">
        <f t="shared" si="6"/>
        <v>1266</v>
      </c>
      <c r="M6" s="39">
        <f t="shared" si="7"/>
        <v>483</v>
      </c>
      <c r="O6" s="40" t="str">
        <f t="shared" ref="O6:O40" si="8">IF(A6=0,"",A6)</f>
        <v>穴太</v>
      </c>
      <c r="P6" s="41">
        <f t="shared" ref="P6:S40" si="9">IF(J6=0,"",J6)</f>
        <v>645</v>
      </c>
      <c r="Q6" s="41">
        <f t="shared" si="9"/>
        <v>621</v>
      </c>
      <c r="R6" s="42">
        <f t="shared" si="9"/>
        <v>1266</v>
      </c>
      <c r="S6" s="43">
        <f t="shared" si="9"/>
        <v>483</v>
      </c>
    </row>
    <row r="7" spans="1:19" ht="18.75" customHeight="1" x14ac:dyDescent="0.15">
      <c r="A7" s="35" t="s">
        <v>13</v>
      </c>
      <c r="B7" s="23">
        <f t="shared" si="0"/>
        <v>184</v>
      </c>
      <c r="C7" s="24">
        <f t="shared" si="1"/>
        <v>221</v>
      </c>
      <c r="D7" s="36">
        <f t="shared" ref="D7:D38" si="10">SUM(B7:C7)</f>
        <v>405</v>
      </c>
      <c r="E7" s="26">
        <f t="shared" si="2"/>
        <v>144</v>
      </c>
      <c r="F7" s="23">
        <f t="shared" si="3"/>
        <v>35</v>
      </c>
      <c r="G7" s="24">
        <f t="shared" si="4"/>
        <v>14</v>
      </c>
      <c r="H7" s="36">
        <f t="shared" ref="H7:H38" si="11">SUM(F7:G7)</f>
        <v>49</v>
      </c>
      <c r="I7" s="26">
        <f t="shared" si="5"/>
        <v>48</v>
      </c>
      <c r="J7" s="37">
        <f t="shared" ref="J7:K16" si="12">SUM(B7,F7)</f>
        <v>219</v>
      </c>
      <c r="K7" s="38">
        <f t="shared" si="12"/>
        <v>235</v>
      </c>
      <c r="L7" s="25">
        <f t="shared" si="6"/>
        <v>454</v>
      </c>
      <c r="M7" s="39">
        <f t="shared" si="7"/>
        <v>192</v>
      </c>
      <c r="O7" s="40" t="str">
        <f t="shared" si="8"/>
        <v>瀬古泉</v>
      </c>
      <c r="P7" s="41">
        <f t="shared" si="9"/>
        <v>219</v>
      </c>
      <c r="Q7" s="41">
        <f t="shared" si="9"/>
        <v>235</v>
      </c>
      <c r="R7" s="42">
        <f t="shared" si="9"/>
        <v>454</v>
      </c>
      <c r="S7" s="43">
        <f t="shared" si="9"/>
        <v>192</v>
      </c>
    </row>
    <row r="8" spans="1:19" ht="18.75" customHeight="1" x14ac:dyDescent="0.15">
      <c r="A8" s="35" t="s">
        <v>14</v>
      </c>
      <c r="B8" s="23">
        <f t="shared" si="0"/>
        <v>761</v>
      </c>
      <c r="C8" s="24">
        <f t="shared" si="1"/>
        <v>801</v>
      </c>
      <c r="D8" s="36">
        <f t="shared" si="10"/>
        <v>1562</v>
      </c>
      <c r="E8" s="26">
        <f t="shared" si="2"/>
        <v>579</v>
      </c>
      <c r="F8" s="23">
        <f t="shared" si="3"/>
        <v>20</v>
      </c>
      <c r="G8" s="24">
        <f t="shared" si="4"/>
        <v>14</v>
      </c>
      <c r="H8" s="36">
        <f t="shared" si="11"/>
        <v>34</v>
      </c>
      <c r="I8" s="26">
        <f t="shared" si="5"/>
        <v>15</v>
      </c>
      <c r="J8" s="37">
        <f t="shared" si="12"/>
        <v>781</v>
      </c>
      <c r="K8" s="38">
        <f t="shared" si="12"/>
        <v>815</v>
      </c>
      <c r="L8" s="25">
        <f t="shared" si="6"/>
        <v>1596</v>
      </c>
      <c r="M8" s="39">
        <f t="shared" si="7"/>
        <v>594</v>
      </c>
      <c r="O8" s="40" t="str">
        <f t="shared" si="8"/>
        <v>山田</v>
      </c>
      <c r="P8" s="41">
        <f t="shared" si="9"/>
        <v>781</v>
      </c>
      <c r="Q8" s="41">
        <f t="shared" si="9"/>
        <v>815</v>
      </c>
      <c r="R8" s="42">
        <f t="shared" si="9"/>
        <v>1596</v>
      </c>
      <c r="S8" s="43">
        <f t="shared" si="9"/>
        <v>594</v>
      </c>
    </row>
    <row r="9" spans="1:19" ht="18.75" customHeight="1" x14ac:dyDescent="0.15">
      <c r="A9" s="35" t="s">
        <v>15</v>
      </c>
      <c r="B9" s="23">
        <f t="shared" si="0"/>
        <v>680</v>
      </c>
      <c r="C9" s="24">
        <f t="shared" si="1"/>
        <v>659</v>
      </c>
      <c r="D9" s="36">
        <f t="shared" si="10"/>
        <v>1339</v>
      </c>
      <c r="E9" s="26">
        <f t="shared" si="2"/>
        <v>546</v>
      </c>
      <c r="F9" s="23">
        <f t="shared" si="3"/>
        <v>62</v>
      </c>
      <c r="G9" s="24">
        <f t="shared" si="4"/>
        <v>44</v>
      </c>
      <c r="H9" s="36">
        <f t="shared" si="11"/>
        <v>106</v>
      </c>
      <c r="I9" s="26">
        <f t="shared" si="5"/>
        <v>84</v>
      </c>
      <c r="J9" s="37">
        <f t="shared" si="12"/>
        <v>742</v>
      </c>
      <c r="K9" s="38">
        <f t="shared" si="12"/>
        <v>703</v>
      </c>
      <c r="L9" s="25">
        <f t="shared" si="6"/>
        <v>1445</v>
      </c>
      <c r="M9" s="39">
        <f t="shared" si="7"/>
        <v>630</v>
      </c>
      <c r="O9" s="40" t="str">
        <f t="shared" si="8"/>
        <v>六把野新田</v>
      </c>
      <c r="P9" s="41">
        <f t="shared" si="9"/>
        <v>742</v>
      </c>
      <c r="Q9" s="41">
        <f t="shared" si="9"/>
        <v>703</v>
      </c>
      <c r="R9" s="42">
        <f t="shared" si="9"/>
        <v>1445</v>
      </c>
      <c r="S9" s="43">
        <f t="shared" si="9"/>
        <v>630</v>
      </c>
    </row>
    <row r="10" spans="1:19" ht="18.75" customHeight="1" thickBot="1" x14ac:dyDescent="0.2">
      <c r="A10" s="44" t="s">
        <v>16</v>
      </c>
      <c r="B10" s="45">
        <f t="shared" si="0"/>
        <v>1106</v>
      </c>
      <c r="C10" s="46">
        <f t="shared" si="1"/>
        <v>1054</v>
      </c>
      <c r="D10" s="47">
        <f t="shared" si="10"/>
        <v>2160</v>
      </c>
      <c r="E10" s="48">
        <f t="shared" si="2"/>
        <v>908</v>
      </c>
      <c r="F10" s="45">
        <f t="shared" si="3"/>
        <v>48</v>
      </c>
      <c r="G10" s="46">
        <f t="shared" si="4"/>
        <v>29</v>
      </c>
      <c r="H10" s="47">
        <f t="shared" si="11"/>
        <v>77</v>
      </c>
      <c r="I10" s="48">
        <f t="shared" si="5"/>
        <v>51</v>
      </c>
      <c r="J10" s="49">
        <f t="shared" si="12"/>
        <v>1154</v>
      </c>
      <c r="K10" s="50">
        <f t="shared" si="12"/>
        <v>1083</v>
      </c>
      <c r="L10" s="51">
        <f>SUM(J10:K10)</f>
        <v>2237</v>
      </c>
      <c r="M10" s="52">
        <f t="shared" si="7"/>
        <v>959</v>
      </c>
      <c r="O10" s="53" t="str">
        <f t="shared" si="8"/>
        <v>鳥取</v>
      </c>
      <c r="P10" s="54">
        <f t="shared" si="9"/>
        <v>1154</v>
      </c>
      <c r="Q10" s="54">
        <f t="shared" si="9"/>
        <v>1083</v>
      </c>
      <c r="R10" s="55">
        <f t="shared" si="9"/>
        <v>2237</v>
      </c>
      <c r="S10" s="56">
        <f t="shared" si="9"/>
        <v>959</v>
      </c>
    </row>
    <row r="11" spans="1:19" ht="18.75" customHeight="1" thickTop="1" thickBot="1" x14ac:dyDescent="0.2">
      <c r="A11" s="57" t="s">
        <v>17</v>
      </c>
      <c r="B11" s="58">
        <f>SUM(B5:B10)</f>
        <v>3433</v>
      </c>
      <c r="C11" s="59">
        <f>SUM(C5:C10)</f>
        <v>3465</v>
      </c>
      <c r="D11" s="59">
        <f t="shared" si="10"/>
        <v>6898</v>
      </c>
      <c r="E11" s="60">
        <f>SUM(E5:E10)</f>
        <v>2695</v>
      </c>
      <c r="F11" s="58">
        <f>SUM(F5:F10)</f>
        <v>242</v>
      </c>
      <c r="G11" s="59">
        <f>SUM(G5:G10)</f>
        <v>123</v>
      </c>
      <c r="H11" s="59">
        <f t="shared" si="11"/>
        <v>365</v>
      </c>
      <c r="I11" s="60">
        <f>SUM(I5:I10)</f>
        <v>280</v>
      </c>
      <c r="J11" s="61">
        <f t="shared" si="12"/>
        <v>3675</v>
      </c>
      <c r="K11" s="62">
        <f>SUM(K5:K10)</f>
        <v>3588</v>
      </c>
      <c r="L11" s="59">
        <f t="shared" si="6"/>
        <v>7263</v>
      </c>
      <c r="M11" s="63">
        <f>SUM(M5:M10)</f>
        <v>2975</v>
      </c>
      <c r="O11" s="64" t="str">
        <f t="shared" si="8"/>
        <v>神田地区</v>
      </c>
      <c r="P11" s="65">
        <f t="shared" si="9"/>
        <v>3675</v>
      </c>
      <c r="Q11" s="65">
        <f t="shared" si="9"/>
        <v>3588</v>
      </c>
      <c r="R11" s="66">
        <f t="shared" si="9"/>
        <v>7263</v>
      </c>
      <c r="S11" s="67">
        <f t="shared" si="9"/>
        <v>2975</v>
      </c>
    </row>
    <row r="12" spans="1:19" ht="18.75" customHeight="1" thickTop="1" x14ac:dyDescent="0.15">
      <c r="A12" s="22"/>
      <c r="B12" s="68"/>
      <c r="C12" s="25"/>
      <c r="D12" s="25"/>
      <c r="E12" s="69"/>
      <c r="F12" s="68"/>
      <c r="G12" s="25"/>
      <c r="H12" s="25"/>
      <c r="I12" s="69"/>
      <c r="J12" s="37"/>
      <c r="K12" s="38"/>
      <c r="L12" s="38"/>
      <c r="M12" s="39"/>
      <c r="O12" s="31" t="str">
        <f t="shared" si="8"/>
        <v/>
      </c>
      <c r="P12" s="32" t="str">
        <f t="shared" si="9"/>
        <v/>
      </c>
      <c r="Q12" s="32" t="str">
        <f t="shared" si="9"/>
        <v/>
      </c>
      <c r="R12" s="33" t="str">
        <f t="shared" si="9"/>
        <v/>
      </c>
      <c r="S12" s="34" t="str">
        <f t="shared" si="9"/>
        <v/>
      </c>
    </row>
    <row r="13" spans="1:19" ht="18.75" customHeight="1" x14ac:dyDescent="0.15">
      <c r="A13" s="35" t="s">
        <v>18</v>
      </c>
      <c r="B13" s="23">
        <f>B51</f>
        <v>288</v>
      </c>
      <c r="C13" s="70">
        <f>D51</f>
        <v>306</v>
      </c>
      <c r="D13" s="36">
        <f t="shared" si="10"/>
        <v>594</v>
      </c>
      <c r="E13" s="71">
        <f>H51+J51</f>
        <v>210</v>
      </c>
      <c r="F13" s="72">
        <f>C51</f>
        <v>3</v>
      </c>
      <c r="G13" s="70">
        <f>E51</f>
        <v>5</v>
      </c>
      <c r="H13" s="36">
        <f t="shared" si="11"/>
        <v>8</v>
      </c>
      <c r="I13" s="71">
        <f>I51</f>
        <v>2</v>
      </c>
      <c r="J13" s="37">
        <f t="shared" ref="J13:K15" si="13">SUM(B13,F13)</f>
        <v>291</v>
      </c>
      <c r="K13" s="38">
        <f t="shared" si="13"/>
        <v>311</v>
      </c>
      <c r="L13" s="25">
        <f>SUM(J13:K13)</f>
        <v>602</v>
      </c>
      <c r="M13" s="39">
        <f>SUM(E13,I13)</f>
        <v>212</v>
      </c>
      <c r="O13" s="40" t="str">
        <f t="shared" si="8"/>
        <v>八幡新田</v>
      </c>
      <c r="P13" s="41">
        <f t="shared" si="9"/>
        <v>291</v>
      </c>
      <c r="Q13" s="41">
        <f t="shared" si="9"/>
        <v>311</v>
      </c>
      <c r="R13" s="42">
        <f t="shared" si="9"/>
        <v>602</v>
      </c>
      <c r="S13" s="43">
        <f t="shared" si="9"/>
        <v>212</v>
      </c>
    </row>
    <row r="14" spans="1:19" ht="18.75" customHeight="1" x14ac:dyDescent="0.15">
      <c r="A14" s="35" t="s">
        <v>19</v>
      </c>
      <c r="B14" s="23">
        <f>B52</f>
        <v>868</v>
      </c>
      <c r="C14" s="70">
        <f>D52</f>
        <v>887</v>
      </c>
      <c r="D14" s="36">
        <f t="shared" si="10"/>
        <v>1755</v>
      </c>
      <c r="E14" s="71">
        <f>H52+J52</f>
        <v>659</v>
      </c>
      <c r="F14" s="72">
        <f>C52</f>
        <v>56</v>
      </c>
      <c r="G14" s="70">
        <f>E52</f>
        <v>31</v>
      </c>
      <c r="H14" s="36">
        <f t="shared" si="11"/>
        <v>87</v>
      </c>
      <c r="I14" s="71">
        <f>I52</f>
        <v>60</v>
      </c>
      <c r="J14" s="37">
        <f t="shared" si="13"/>
        <v>924</v>
      </c>
      <c r="K14" s="38">
        <f t="shared" si="13"/>
        <v>918</v>
      </c>
      <c r="L14" s="25">
        <f>SUM(J14:K14)</f>
        <v>1842</v>
      </c>
      <c r="M14" s="39">
        <f>SUM(E14,I14)</f>
        <v>719</v>
      </c>
      <c r="O14" s="40" t="str">
        <f t="shared" si="8"/>
        <v>大木</v>
      </c>
      <c r="P14" s="41">
        <f t="shared" si="9"/>
        <v>924</v>
      </c>
      <c r="Q14" s="41">
        <f t="shared" si="9"/>
        <v>918</v>
      </c>
      <c r="R14" s="42">
        <f t="shared" si="9"/>
        <v>1842</v>
      </c>
      <c r="S14" s="43">
        <f t="shared" si="9"/>
        <v>719</v>
      </c>
    </row>
    <row r="15" spans="1:19" ht="18.75" customHeight="1" thickBot="1" x14ac:dyDescent="0.2">
      <c r="A15" s="44" t="s">
        <v>20</v>
      </c>
      <c r="B15" s="45">
        <f>B53</f>
        <v>523</v>
      </c>
      <c r="C15" s="73">
        <f>D53</f>
        <v>557</v>
      </c>
      <c r="D15" s="47">
        <f t="shared" si="10"/>
        <v>1080</v>
      </c>
      <c r="E15" s="74">
        <f>H53+J53</f>
        <v>400</v>
      </c>
      <c r="F15" s="75">
        <f>C53</f>
        <v>27</v>
      </c>
      <c r="G15" s="73">
        <f>E53</f>
        <v>18</v>
      </c>
      <c r="H15" s="47">
        <f t="shared" si="11"/>
        <v>45</v>
      </c>
      <c r="I15" s="74">
        <f>I53</f>
        <v>36</v>
      </c>
      <c r="J15" s="49">
        <f t="shared" si="13"/>
        <v>550</v>
      </c>
      <c r="K15" s="50">
        <f t="shared" si="13"/>
        <v>575</v>
      </c>
      <c r="L15" s="51">
        <f>SUM(J15:K15)</f>
        <v>1125</v>
      </c>
      <c r="M15" s="52">
        <f>SUM(E15,I15)</f>
        <v>436</v>
      </c>
      <c r="O15" s="53" t="str">
        <f t="shared" si="8"/>
        <v>北大社</v>
      </c>
      <c r="P15" s="47">
        <f t="shared" si="9"/>
        <v>550</v>
      </c>
      <c r="Q15" s="47">
        <f t="shared" si="9"/>
        <v>575</v>
      </c>
      <c r="R15" s="76">
        <f t="shared" si="9"/>
        <v>1125</v>
      </c>
      <c r="S15" s="77">
        <f t="shared" si="9"/>
        <v>436</v>
      </c>
    </row>
    <row r="16" spans="1:19" ht="18.75" customHeight="1" thickTop="1" thickBot="1" x14ac:dyDescent="0.2">
      <c r="A16" s="57" t="s">
        <v>21</v>
      </c>
      <c r="B16" s="58">
        <f>SUM(B13:B15)</f>
        <v>1679</v>
      </c>
      <c r="C16" s="59">
        <f>SUM(C13:C15)</f>
        <v>1750</v>
      </c>
      <c r="D16" s="59">
        <f t="shared" si="10"/>
        <v>3429</v>
      </c>
      <c r="E16" s="60">
        <f>SUM(E13:E15)</f>
        <v>1269</v>
      </c>
      <c r="F16" s="78">
        <f>SUM(F13:F15)</f>
        <v>86</v>
      </c>
      <c r="G16" s="59">
        <f>SUM(G13:G15)</f>
        <v>54</v>
      </c>
      <c r="H16" s="59">
        <f t="shared" si="11"/>
        <v>140</v>
      </c>
      <c r="I16" s="60">
        <f>SUM(I13:I15)</f>
        <v>98</v>
      </c>
      <c r="J16" s="61">
        <f t="shared" si="12"/>
        <v>1765</v>
      </c>
      <c r="K16" s="62">
        <f>SUM(K13:K15)</f>
        <v>1804</v>
      </c>
      <c r="L16" s="59">
        <f>SUM(J16:K16)</f>
        <v>3569</v>
      </c>
      <c r="M16" s="63">
        <f>SUM(M13:M15)</f>
        <v>1367</v>
      </c>
      <c r="O16" s="64" t="str">
        <f t="shared" si="8"/>
        <v>稲部地区</v>
      </c>
      <c r="P16" s="59">
        <f t="shared" si="9"/>
        <v>1765</v>
      </c>
      <c r="Q16" s="59">
        <f t="shared" si="9"/>
        <v>1804</v>
      </c>
      <c r="R16" s="79">
        <f t="shared" si="9"/>
        <v>3569</v>
      </c>
      <c r="S16" s="80">
        <f t="shared" si="9"/>
        <v>1367</v>
      </c>
    </row>
    <row r="17" spans="1:19" ht="18.75" customHeight="1" thickTop="1" x14ac:dyDescent="0.15">
      <c r="A17" s="22"/>
      <c r="B17" s="68"/>
      <c r="C17" s="25"/>
      <c r="D17" s="25"/>
      <c r="E17" s="69"/>
      <c r="F17" s="68"/>
      <c r="G17" s="25"/>
      <c r="H17" s="25"/>
      <c r="I17" s="69"/>
      <c r="J17" s="37"/>
      <c r="K17" s="38"/>
      <c r="L17" s="38"/>
      <c r="M17" s="39"/>
      <c r="O17" s="31" t="str">
        <f t="shared" si="8"/>
        <v/>
      </c>
      <c r="P17" s="25" t="str">
        <f t="shared" si="9"/>
        <v/>
      </c>
      <c r="Q17" s="25" t="str">
        <f t="shared" si="9"/>
        <v/>
      </c>
      <c r="R17" s="81" t="str">
        <f t="shared" si="9"/>
        <v/>
      </c>
      <c r="S17" s="82" t="str">
        <f t="shared" si="9"/>
        <v/>
      </c>
    </row>
    <row r="18" spans="1:19" ht="18.75" customHeight="1" x14ac:dyDescent="0.15">
      <c r="A18" s="35" t="s">
        <v>22</v>
      </c>
      <c r="B18" s="23">
        <f>B54</f>
        <v>410</v>
      </c>
      <c r="C18" s="70">
        <f>D54</f>
        <v>426</v>
      </c>
      <c r="D18" s="36">
        <f t="shared" si="10"/>
        <v>836</v>
      </c>
      <c r="E18" s="71">
        <f>H54+J54</f>
        <v>311</v>
      </c>
      <c r="F18" s="72">
        <f>C54</f>
        <v>6</v>
      </c>
      <c r="G18" s="70" t="str">
        <f>E54</f>
        <v xml:space="preserve">      </v>
      </c>
      <c r="H18" s="36">
        <f t="shared" si="11"/>
        <v>6</v>
      </c>
      <c r="I18" s="71">
        <f>I54</f>
        <v>6</v>
      </c>
      <c r="J18" s="37">
        <f t="shared" ref="J18:K21" si="14">SUM(B18,F18)</f>
        <v>416</v>
      </c>
      <c r="K18" s="38">
        <f t="shared" si="14"/>
        <v>426</v>
      </c>
      <c r="L18" s="25">
        <f>SUM(J18:K18)</f>
        <v>842</v>
      </c>
      <c r="M18" s="39">
        <f>SUM(E18,I18)</f>
        <v>317</v>
      </c>
      <c r="O18" s="40" t="str">
        <f t="shared" si="8"/>
        <v>南大社</v>
      </c>
      <c r="P18" s="36">
        <f t="shared" si="9"/>
        <v>416</v>
      </c>
      <c r="Q18" s="36">
        <f t="shared" si="9"/>
        <v>426</v>
      </c>
      <c r="R18" s="83">
        <f t="shared" si="9"/>
        <v>842</v>
      </c>
      <c r="S18" s="84">
        <f t="shared" si="9"/>
        <v>317</v>
      </c>
    </row>
    <row r="19" spans="1:19" ht="18.75" customHeight="1" x14ac:dyDescent="0.15">
      <c r="A19" s="35" t="s">
        <v>23</v>
      </c>
      <c r="B19" s="23">
        <f>B55</f>
        <v>506</v>
      </c>
      <c r="C19" s="70">
        <f>D55</f>
        <v>593</v>
      </c>
      <c r="D19" s="36">
        <f t="shared" si="10"/>
        <v>1099</v>
      </c>
      <c r="E19" s="71">
        <f>H55+J55</f>
        <v>423</v>
      </c>
      <c r="F19" s="72">
        <f>C55</f>
        <v>21</v>
      </c>
      <c r="G19" s="70">
        <f>E55</f>
        <v>9</v>
      </c>
      <c r="H19" s="36">
        <f t="shared" si="11"/>
        <v>30</v>
      </c>
      <c r="I19" s="71">
        <f>I55</f>
        <v>25</v>
      </c>
      <c r="J19" s="37">
        <f t="shared" si="14"/>
        <v>527</v>
      </c>
      <c r="K19" s="38">
        <f t="shared" si="14"/>
        <v>602</v>
      </c>
      <c r="L19" s="25">
        <f>SUM(J19:K19)</f>
        <v>1129</v>
      </c>
      <c r="M19" s="39">
        <f>SUM(E19,I19)</f>
        <v>448</v>
      </c>
      <c r="O19" s="40" t="str">
        <f t="shared" si="8"/>
        <v>長深</v>
      </c>
      <c r="P19" s="36">
        <f t="shared" si="9"/>
        <v>527</v>
      </c>
      <c r="Q19" s="36">
        <f t="shared" si="9"/>
        <v>602</v>
      </c>
      <c r="R19" s="83">
        <f t="shared" si="9"/>
        <v>1129</v>
      </c>
      <c r="S19" s="84">
        <f t="shared" si="9"/>
        <v>448</v>
      </c>
    </row>
    <row r="20" spans="1:19" ht="18.75" customHeight="1" thickBot="1" x14ac:dyDescent="0.2">
      <c r="A20" s="44" t="s">
        <v>24</v>
      </c>
      <c r="B20" s="45">
        <f>B56</f>
        <v>440</v>
      </c>
      <c r="C20" s="73">
        <f>D56</f>
        <v>460</v>
      </c>
      <c r="D20" s="47">
        <f t="shared" si="10"/>
        <v>900</v>
      </c>
      <c r="E20" s="74">
        <f>H56+J56</f>
        <v>341</v>
      </c>
      <c r="F20" s="75">
        <f>C56</f>
        <v>7</v>
      </c>
      <c r="G20" s="73">
        <f>E56</f>
        <v>15</v>
      </c>
      <c r="H20" s="47">
        <f t="shared" si="11"/>
        <v>22</v>
      </c>
      <c r="I20" s="74">
        <f>I56</f>
        <v>15</v>
      </c>
      <c r="J20" s="49">
        <f t="shared" si="14"/>
        <v>447</v>
      </c>
      <c r="K20" s="50">
        <f t="shared" si="14"/>
        <v>475</v>
      </c>
      <c r="L20" s="51">
        <f>SUM(J20:K20)</f>
        <v>922</v>
      </c>
      <c r="M20" s="52">
        <f>SUM(E20,I20)</f>
        <v>356</v>
      </c>
      <c r="O20" s="53" t="str">
        <f t="shared" si="8"/>
        <v>中上</v>
      </c>
      <c r="P20" s="47">
        <f t="shared" si="9"/>
        <v>447</v>
      </c>
      <c r="Q20" s="47">
        <f t="shared" si="9"/>
        <v>475</v>
      </c>
      <c r="R20" s="76">
        <f t="shared" si="9"/>
        <v>922</v>
      </c>
      <c r="S20" s="77">
        <f t="shared" si="9"/>
        <v>356</v>
      </c>
    </row>
    <row r="21" spans="1:19" ht="18.75" customHeight="1" thickTop="1" thickBot="1" x14ac:dyDescent="0.2">
      <c r="A21" s="57" t="s">
        <v>25</v>
      </c>
      <c r="B21" s="58">
        <f>SUM(B18:B20)</f>
        <v>1356</v>
      </c>
      <c r="C21" s="59">
        <f>SUM(C18:C20)</f>
        <v>1479</v>
      </c>
      <c r="D21" s="59">
        <f t="shared" si="10"/>
        <v>2835</v>
      </c>
      <c r="E21" s="60">
        <f>SUM(E18:E20)</f>
        <v>1075</v>
      </c>
      <c r="F21" s="58">
        <f>SUM(F18:F20)</f>
        <v>34</v>
      </c>
      <c r="G21" s="59">
        <f>SUM(G18:G20)</f>
        <v>24</v>
      </c>
      <c r="H21" s="59">
        <f t="shared" si="11"/>
        <v>58</v>
      </c>
      <c r="I21" s="60">
        <f>SUM(I18:I20)</f>
        <v>46</v>
      </c>
      <c r="J21" s="61">
        <f t="shared" si="14"/>
        <v>1390</v>
      </c>
      <c r="K21" s="62">
        <f>SUM(K18:K20)</f>
        <v>1503</v>
      </c>
      <c r="L21" s="59">
        <f>SUM(J21:K21)</f>
        <v>2893</v>
      </c>
      <c r="M21" s="63">
        <f>SUM(M18:M20)</f>
        <v>1121</v>
      </c>
      <c r="O21" s="64" t="str">
        <f t="shared" si="8"/>
        <v>三和地区</v>
      </c>
      <c r="P21" s="59">
        <f t="shared" si="9"/>
        <v>1390</v>
      </c>
      <c r="Q21" s="59">
        <f t="shared" si="9"/>
        <v>1503</v>
      </c>
      <c r="R21" s="79">
        <f t="shared" si="9"/>
        <v>2893</v>
      </c>
      <c r="S21" s="80">
        <f t="shared" si="9"/>
        <v>1121</v>
      </c>
    </row>
    <row r="22" spans="1:19" ht="18.75" customHeight="1" thickTop="1" x14ac:dyDescent="0.15">
      <c r="A22" s="22"/>
      <c r="B22" s="68"/>
      <c r="C22" s="25"/>
      <c r="D22" s="25"/>
      <c r="E22" s="69"/>
      <c r="F22" s="68"/>
      <c r="G22" s="25"/>
      <c r="H22" s="25"/>
      <c r="I22" s="69"/>
      <c r="J22" s="37"/>
      <c r="K22" s="38"/>
      <c r="L22" s="38"/>
      <c r="M22" s="39"/>
      <c r="O22" s="31" t="str">
        <f t="shared" si="8"/>
        <v/>
      </c>
      <c r="P22" s="25" t="str">
        <f t="shared" si="9"/>
        <v/>
      </c>
      <c r="Q22" s="25" t="str">
        <f t="shared" si="9"/>
        <v/>
      </c>
      <c r="R22" s="81" t="str">
        <f t="shared" si="9"/>
        <v/>
      </c>
      <c r="S22" s="82" t="str">
        <f t="shared" si="9"/>
        <v/>
      </c>
    </row>
    <row r="23" spans="1:19" ht="18.75" customHeight="1" x14ac:dyDescent="0.15">
      <c r="A23" s="35" t="s">
        <v>26</v>
      </c>
      <c r="B23" s="23">
        <f>B57</f>
        <v>445</v>
      </c>
      <c r="C23" s="70">
        <f>D57</f>
        <v>461</v>
      </c>
      <c r="D23" s="36">
        <f t="shared" si="10"/>
        <v>906</v>
      </c>
      <c r="E23" s="71">
        <f>H57+J57</f>
        <v>366</v>
      </c>
      <c r="F23" s="72">
        <f>C57</f>
        <v>6</v>
      </c>
      <c r="G23" s="70">
        <f>E57</f>
        <v>8</v>
      </c>
      <c r="H23" s="36">
        <f t="shared" si="11"/>
        <v>14</v>
      </c>
      <c r="I23" s="71">
        <f>I57</f>
        <v>8</v>
      </c>
      <c r="J23" s="37">
        <f t="shared" ref="J23:K27" si="15">SUM(B23,F23)</f>
        <v>451</v>
      </c>
      <c r="K23" s="38">
        <f t="shared" si="15"/>
        <v>469</v>
      </c>
      <c r="L23" s="25">
        <f>SUM(J23:K23)</f>
        <v>920</v>
      </c>
      <c r="M23" s="39">
        <f>SUM(E23,I23)</f>
        <v>374</v>
      </c>
      <c r="O23" s="40" t="str">
        <f t="shared" si="8"/>
        <v>笹尾西１丁目</v>
      </c>
      <c r="P23" s="36">
        <f t="shared" si="9"/>
        <v>451</v>
      </c>
      <c r="Q23" s="36">
        <f t="shared" si="9"/>
        <v>469</v>
      </c>
      <c r="R23" s="83">
        <f t="shared" si="9"/>
        <v>920</v>
      </c>
      <c r="S23" s="84">
        <f t="shared" si="9"/>
        <v>374</v>
      </c>
    </row>
    <row r="24" spans="1:19" ht="18.75" customHeight="1" x14ac:dyDescent="0.15">
      <c r="A24" s="35" t="s">
        <v>27</v>
      </c>
      <c r="B24" s="23">
        <f>B58</f>
        <v>474</v>
      </c>
      <c r="C24" s="70">
        <f>D58</f>
        <v>552</v>
      </c>
      <c r="D24" s="36">
        <f t="shared" si="10"/>
        <v>1026</v>
      </c>
      <c r="E24" s="71">
        <f>H58+J58</f>
        <v>431</v>
      </c>
      <c r="F24" s="72">
        <f>C58</f>
        <v>19</v>
      </c>
      <c r="G24" s="70">
        <f>E58</f>
        <v>6</v>
      </c>
      <c r="H24" s="36">
        <f t="shared" si="11"/>
        <v>25</v>
      </c>
      <c r="I24" s="71">
        <f>I58</f>
        <v>13</v>
      </c>
      <c r="J24" s="37">
        <f t="shared" si="15"/>
        <v>493</v>
      </c>
      <c r="K24" s="38">
        <f t="shared" si="15"/>
        <v>558</v>
      </c>
      <c r="L24" s="25">
        <f>SUM(J24:K24)</f>
        <v>1051</v>
      </c>
      <c r="M24" s="39">
        <f>SUM(E24,I24)</f>
        <v>444</v>
      </c>
      <c r="O24" s="40" t="str">
        <f t="shared" si="8"/>
        <v>笹尾西２丁目</v>
      </c>
      <c r="P24" s="36">
        <f t="shared" si="9"/>
        <v>493</v>
      </c>
      <c r="Q24" s="36">
        <f t="shared" si="9"/>
        <v>558</v>
      </c>
      <c r="R24" s="83">
        <f t="shared" si="9"/>
        <v>1051</v>
      </c>
      <c r="S24" s="84">
        <f t="shared" si="9"/>
        <v>444</v>
      </c>
    </row>
    <row r="25" spans="1:19" ht="18.75" customHeight="1" x14ac:dyDescent="0.15">
      <c r="A25" s="35" t="s">
        <v>28</v>
      </c>
      <c r="B25" s="23">
        <f>B59</f>
        <v>311</v>
      </c>
      <c r="C25" s="70">
        <f>D59</f>
        <v>346</v>
      </c>
      <c r="D25" s="36">
        <f t="shared" si="10"/>
        <v>657</v>
      </c>
      <c r="E25" s="71">
        <f>H59+J59</f>
        <v>252</v>
      </c>
      <c r="F25" s="72">
        <f>C59</f>
        <v>16</v>
      </c>
      <c r="G25" s="70">
        <f>E59</f>
        <v>9</v>
      </c>
      <c r="H25" s="36">
        <f t="shared" si="11"/>
        <v>25</v>
      </c>
      <c r="I25" s="71">
        <f>I59</f>
        <v>11</v>
      </c>
      <c r="J25" s="37">
        <f t="shared" si="15"/>
        <v>327</v>
      </c>
      <c r="K25" s="38">
        <f t="shared" si="15"/>
        <v>355</v>
      </c>
      <c r="L25" s="25">
        <f>SUM(J25:K25)</f>
        <v>682</v>
      </c>
      <c r="M25" s="39">
        <f>SUM(E25,I25)</f>
        <v>263</v>
      </c>
      <c r="O25" s="40" t="str">
        <f t="shared" si="8"/>
        <v>笹尾西３丁目</v>
      </c>
      <c r="P25" s="36">
        <f t="shared" si="9"/>
        <v>327</v>
      </c>
      <c r="Q25" s="36">
        <f t="shared" si="9"/>
        <v>355</v>
      </c>
      <c r="R25" s="83">
        <f t="shared" si="9"/>
        <v>682</v>
      </c>
      <c r="S25" s="84">
        <f t="shared" si="9"/>
        <v>263</v>
      </c>
    </row>
    <row r="26" spans="1:19" ht="18.75" customHeight="1" thickBot="1" x14ac:dyDescent="0.2">
      <c r="A26" s="44" t="s">
        <v>29</v>
      </c>
      <c r="B26" s="45">
        <f>B60</f>
        <v>430</v>
      </c>
      <c r="C26" s="73">
        <f>D60</f>
        <v>442</v>
      </c>
      <c r="D26" s="47">
        <f t="shared" si="10"/>
        <v>872</v>
      </c>
      <c r="E26" s="74">
        <f>H60+J60</f>
        <v>356</v>
      </c>
      <c r="F26" s="75">
        <f>C60</f>
        <v>7</v>
      </c>
      <c r="G26" s="73">
        <f>E60</f>
        <v>7</v>
      </c>
      <c r="H26" s="47">
        <f t="shared" si="11"/>
        <v>14</v>
      </c>
      <c r="I26" s="74">
        <f>I60</f>
        <v>4</v>
      </c>
      <c r="J26" s="49">
        <f t="shared" si="15"/>
        <v>437</v>
      </c>
      <c r="K26" s="50">
        <f t="shared" si="15"/>
        <v>449</v>
      </c>
      <c r="L26" s="51">
        <f>SUM(J26:K26)</f>
        <v>886</v>
      </c>
      <c r="M26" s="52">
        <f>SUM(E26,I26)</f>
        <v>360</v>
      </c>
      <c r="O26" s="53" t="str">
        <f t="shared" si="8"/>
        <v>笹尾西４丁目</v>
      </c>
      <c r="P26" s="47">
        <f t="shared" si="9"/>
        <v>437</v>
      </c>
      <c r="Q26" s="47">
        <f t="shared" si="9"/>
        <v>449</v>
      </c>
      <c r="R26" s="76">
        <f t="shared" si="9"/>
        <v>886</v>
      </c>
      <c r="S26" s="77">
        <f t="shared" si="9"/>
        <v>360</v>
      </c>
    </row>
    <row r="27" spans="1:19" ht="18.75" customHeight="1" thickTop="1" thickBot="1" x14ac:dyDescent="0.2">
      <c r="A27" s="57" t="s">
        <v>30</v>
      </c>
      <c r="B27" s="58">
        <f>SUM(B23:B26)</f>
        <v>1660</v>
      </c>
      <c r="C27" s="59">
        <f>SUM(C23:C26)</f>
        <v>1801</v>
      </c>
      <c r="D27" s="59">
        <f t="shared" si="10"/>
        <v>3461</v>
      </c>
      <c r="E27" s="60">
        <f>SUM(E23:E26)</f>
        <v>1405</v>
      </c>
      <c r="F27" s="58">
        <f>SUM(F23:F26)</f>
        <v>48</v>
      </c>
      <c r="G27" s="59">
        <f>SUM(G23:G26)</f>
        <v>30</v>
      </c>
      <c r="H27" s="59">
        <f t="shared" si="11"/>
        <v>78</v>
      </c>
      <c r="I27" s="60">
        <f>SUM(I23:I26)</f>
        <v>36</v>
      </c>
      <c r="J27" s="61">
        <f t="shared" si="15"/>
        <v>1708</v>
      </c>
      <c r="K27" s="62">
        <f>SUM(K23:K26)</f>
        <v>1831</v>
      </c>
      <c r="L27" s="59">
        <f>SUM(J27:K27)</f>
        <v>3539</v>
      </c>
      <c r="M27" s="63">
        <f>SUM(M23:M26)</f>
        <v>1441</v>
      </c>
      <c r="O27" s="64" t="str">
        <f t="shared" si="8"/>
        <v>笹尾西地区</v>
      </c>
      <c r="P27" s="59">
        <f t="shared" si="9"/>
        <v>1708</v>
      </c>
      <c r="Q27" s="59">
        <f t="shared" si="9"/>
        <v>1831</v>
      </c>
      <c r="R27" s="79">
        <f t="shared" si="9"/>
        <v>3539</v>
      </c>
      <c r="S27" s="80">
        <f t="shared" si="9"/>
        <v>1441</v>
      </c>
    </row>
    <row r="28" spans="1:19" ht="18.75" customHeight="1" thickTop="1" x14ac:dyDescent="0.15">
      <c r="A28" s="22"/>
      <c r="B28" s="68"/>
      <c r="C28" s="25"/>
      <c r="D28" s="25"/>
      <c r="E28" s="69"/>
      <c r="F28" s="68"/>
      <c r="G28" s="25"/>
      <c r="H28" s="25"/>
      <c r="I28" s="69"/>
      <c r="J28" s="37"/>
      <c r="K28" s="38"/>
      <c r="L28" s="38"/>
      <c r="M28" s="39"/>
      <c r="O28" s="31" t="str">
        <f t="shared" si="8"/>
        <v/>
      </c>
      <c r="P28" s="25" t="str">
        <f t="shared" si="9"/>
        <v/>
      </c>
      <c r="Q28" s="25" t="str">
        <f t="shared" si="9"/>
        <v/>
      </c>
      <c r="R28" s="81" t="str">
        <f t="shared" si="9"/>
        <v/>
      </c>
      <c r="S28" s="82" t="str">
        <f t="shared" si="9"/>
        <v/>
      </c>
    </row>
    <row r="29" spans="1:19" ht="18.75" customHeight="1" x14ac:dyDescent="0.15">
      <c r="A29" s="35" t="s">
        <v>31</v>
      </c>
      <c r="B29" s="23">
        <f>B61</f>
        <v>572</v>
      </c>
      <c r="C29" s="70">
        <f>D61</f>
        <v>585</v>
      </c>
      <c r="D29" s="36">
        <f t="shared" si="10"/>
        <v>1157</v>
      </c>
      <c r="E29" s="71">
        <f>H61+J61</f>
        <v>477</v>
      </c>
      <c r="F29" s="72">
        <f>C61</f>
        <v>11</v>
      </c>
      <c r="G29" s="70">
        <f>E61</f>
        <v>26</v>
      </c>
      <c r="H29" s="36">
        <f t="shared" si="11"/>
        <v>37</v>
      </c>
      <c r="I29" s="71">
        <f>I61</f>
        <v>16</v>
      </c>
      <c r="J29" s="37">
        <f t="shared" ref="J29:K33" si="16">SUM(B29,F29)</f>
        <v>583</v>
      </c>
      <c r="K29" s="38">
        <f t="shared" si="16"/>
        <v>611</v>
      </c>
      <c r="L29" s="25">
        <f>SUM(J29:K29)</f>
        <v>1194</v>
      </c>
      <c r="M29" s="39">
        <f>SUM(E29,I29)</f>
        <v>493</v>
      </c>
      <c r="O29" s="40" t="str">
        <f t="shared" si="8"/>
        <v>笹尾東１丁目</v>
      </c>
      <c r="P29" s="36">
        <f t="shared" si="9"/>
        <v>583</v>
      </c>
      <c r="Q29" s="36">
        <f t="shared" si="9"/>
        <v>611</v>
      </c>
      <c r="R29" s="83">
        <f t="shared" si="9"/>
        <v>1194</v>
      </c>
      <c r="S29" s="84">
        <f t="shared" si="9"/>
        <v>493</v>
      </c>
    </row>
    <row r="30" spans="1:19" ht="18.75" customHeight="1" x14ac:dyDescent="0.15">
      <c r="A30" s="35" t="s">
        <v>32</v>
      </c>
      <c r="B30" s="23">
        <f>B62</f>
        <v>429</v>
      </c>
      <c r="C30" s="70">
        <f>D62</f>
        <v>447</v>
      </c>
      <c r="D30" s="36">
        <f t="shared" si="10"/>
        <v>876</v>
      </c>
      <c r="E30" s="71">
        <f>H62+J62</f>
        <v>363</v>
      </c>
      <c r="F30" s="72">
        <f>C62</f>
        <v>8</v>
      </c>
      <c r="G30" s="70">
        <f>E62</f>
        <v>3</v>
      </c>
      <c r="H30" s="36">
        <f t="shared" si="11"/>
        <v>11</v>
      </c>
      <c r="I30" s="71">
        <f>I62</f>
        <v>6</v>
      </c>
      <c r="J30" s="37">
        <f t="shared" si="16"/>
        <v>437</v>
      </c>
      <c r="K30" s="38">
        <f t="shared" si="16"/>
        <v>450</v>
      </c>
      <c r="L30" s="25">
        <f>SUM(J30:K30)</f>
        <v>887</v>
      </c>
      <c r="M30" s="39">
        <f>SUM(E30,I30)</f>
        <v>369</v>
      </c>
      <c r="O30" s="40" t="str">
        <f t="shared" si="8"/>
        <v>笹尾東２丁目</v>
      </c>
      <c r="P30" s="36">
        <f t="shared" si="9"/>
        <v>437</v>
      </c>
      <c r="Q30" s="36">
        <f t="shared" si="9"/>
        <v>450</v>
      </c>
      <c r="R30" s="83">
        <f t="shared" si="9"/>
        <v>887</v>
      </c>
      <c r="S30" s="84">
        <f t="shared" si="9"/>
        <v>369</v>
      </c>
    </row>
    <row r="31" spans="1:19" ht="18.75" customHeight="1" x14ac:dyDescent="0.15">
      <c r="A31" s="35" t="s">
        <v>33</v>
      </c>
      <c r="B31" s="23">
        <f>B63</f>
        <v>523</v>
      </c>
      <c r="C31" s="70">
        <f>D63</f>
        <v>563</v>
      </c>
      <c r="D31" s="36">
        <f t="shared" si="10"/>
        <v>1086</v>
      </c>
      <c r="E31" s="71">
        <f>H63+J63</f>
        <v>435</v>
      </c>
      <c r="F31" s="72">
        <f>C63</f>
        <v>14</v>
      </c>
      <c r="G31" s="70">
        <f>E63</f>
        <v>10</v>
      </c>
      <c r="H31" s="36">
        <f t="shared" si="11"/>
        <v>24</v>
      </c>
      <c r="I31" s="71">
        <f>I63</f>
        <v>9</v>
      </c>
      <c r="J31" s="37">
        <f t="shared" si="16"/>
        <v>537</v>
      </c>
      <c r="K31" s="38">
        <f t="shared" si="16"/>
        <v>573</v>
      </c>
      <c r="L31" s="25">
        <f>SUM(J31:K31)</f>
        <v>1110</v>
      </c>
      <c r="M31" s="39">
        <f>SUM(E31,I31)</f>
        <v>444</v>
      </c>
      <c r="O31" s="40" t="str">
        <f t="shared" si="8"/>
        <v>笹尾東３丁目</v>
      </c>
      <c r="P31" s="36">
        <f t="shared" si="9"/>
        <v>537</v>
      </c>
      <c r="Q31" s="36">
        <f t="shared" si="9"/>
        <v>573</v>
      </c>
      <c r="R31" s="83">
        <f t="shared" si="9"/>
        <v>1110</v>
      </c>
      <c r="S31" s="84">
        <f t="shared" si="9"/>
        <v>444</v>
      </c>
    </row>
    <row r="32" spans="1:19" ht="18.75" customHeight="1" thickBot="1" x14ac:dyDescent="0.2">
      <c r="A32" s="44" t="s">
        <v>34</v>
      </c>
      <c r="B32" s="45">
        <f>B64</f>
        <v>450</v>
      </c>
      <c r="C32" s="73">
        <f>D64</f>
        <v>492</v>
      </c>
      <c r="D32" s="47">
        <f t="shared" si="10"/>
        <v>942</v>
      </c>
      <c r="E32" s="74">
        <f>H64+J64</f>
        <v>412</v>
      </c>
      <c r="F32" s="75">
        <f>C64</f>
        <v>6</v>
      </c>
      <c r="G32" s="73">
        <f>E64</f>
        <v>7</v>
      </c>
      <c r="H32" s="47">
        <f t="shared" si="11"/>
        <v>13</v>
      </c>
      <c r="I32" s="74">
        <f>I64</f>
        <v>2</v>
      </c>
      <c r="J32" s="49">
        <f t="shared" si="16"/>
        <v>456</v>
      </c>
      <c r="K32" s="50">
        <f t="shared" si="16"/>
        <v>499</v>
      </c>
      <c r="L32" s="51">
        <f>SUM(J32:K32)</f>
        <v>955</v>
      </c>
      <c r="M32" s="52">
        <f>SUM(E32,I32)</f>
        <v>414</v>
      </c>
      <c r="O32" s="40" t="str">
        <f t="shared" si="8"/>
        <v>笹尾東４丁目</v>
      </c>
      <c r="P32" s="36">
        <f t="shared" si="9"/>
        <v>456</v>
      </c>
      <c r="Q32" s="36">
        <f t="shared" si="9"/>
        <v>499</v>
      </c>
      <c r="R32" s="83">
        <f t="shared" si="9"/>
        <v>955</v>
      </c>
      <c r="S32" s="84">
        <f t="shared" si="9"/>
        <v>414</v>
      </c>
    </row>
    <row r="33" spans="1:24" ht="18.75" customHeight="1" thickTop="1" thickBot="1" x14ac:dyDescent="0.2">
      <c r="A33" s="57" t="s">
        <v>35</v>
      </c>
      <c r="B33" s="58">
        <f>SUM(B29:B32)</f>
        <v>1974</v>
      </c>
      <c r="C33" s="59">
        <f>SUM(C29:C32)</f>
        <v>2087</v>
      </c>
      <c r="D33" s="59">
        <f t="shared" si="10"/>
        <v>4061</v>
      </c>
      <c r="E33" s="60">
        <f>SUM(E29:E32)</f>
        <v>1687</v>
      </c>
      <c r="F33" s="58">
        <f>SUM(F29:F32)</f>
        <v>39</v>
      </c>
      <c r="G33" s="59">
        <f>SUM(G29:G32)</f>
        <v>46</v>
      </c>
      <c r="H33" s="59">
        <f t="shared" si="11"/>
        <v>85</v>
      </c>
      <c r="I33" s="60">
        <f>SUM(I29:I32)</f>
        <v>33</v>
      </c>
      <c r="J33" s="61">
        <f t="shared" si="16"/>
        <v>2013</v>
      </c>
      <c r="K33" s="62">
        <f>SUM(K29:K32)</f>
        <v>2133</v>
      </c>
      <c r="L33" s="59">
        <f>SUM(J33:K33)</f>
        <v>4146</v>
      </c>
      <c r="M33" s="63">
        <f>SUM(M29:M32)</f>
        <v>1720</v>
      </c>
      <c r="O33" s="64" t="str">
        <f t="shared" si="8"/>
        <v>笹尾東地区</v>
      </c>
      <c r="P33" s="59">
        <f t="shared" si="9"/>
        <v>2013</v>
      </c>
      <c r="Q33" s="59">
        <f t="shared" si="9"/>
        <v>2133</v>
      </c>
      <c r="R33" s="79">
        <f t="shared" si="9"/>
        <v>4146</v>
      </c>
      <c r="S33" s="80">
        <f t="shared" si="9"/>
        <v>1720</v>
      </c>
    </row>
    <row r="34" spans="1:24" ht="18.75" customHeight="1" thickTop="1" x14ac:dyDescent="0.15">
      <c r="A34" s="22"/>
      <c r="B34" s="68"/>
      <c r="C34" s="25"/>
      <c r="D34" s="25"/>
      <c r="E34" s="69"/>
      <c r="F34" s="68"/>
      <c r="G34" s="25"/>
      <c r="H34" s="25"/>
      <c r="I34" s="69"/>
      <c r="J34" s="37"/>
      <c r="K34" s="38"/>
      <c r="L34" s="38"/>
      <c r="M34" s="39"/>
      <c r="O34" s="40" t="str">
        <f t="shared" si="8"/>
        <v/>
      </c>
      <c r="P34" s="36" t="str">
        <f t="shared" si="9"/>
        <v/>
      </c>
      <c r="Q34" s="36" t="str">
        <f t="shared" si="9"/>
        <v/>
      </c>
      <c r="R34" s="83" t="str">
        <f t="shared" si="9"/>
        <v/>
      </c>
      <c r="S34" s="84" t="str">
        <f t="shared" si="9"/>
        <v/>
      </c>
    </row>
    <row r="35" spans="1:24" ht="18.75" customHeight="1" x14ac:dyDescent="0.15">
      <c r="A35" s="35" t="s">
        <v>36</v>
      </c>
      <c r="B35" s="72">
        <f>B65</f>
        <v>719</v>
      </c>
      <c r="C35" s="70">
        <f>D65</f>
        <v>767</v>
      </c>
      <c r="D35" s="36">
        <f t="shared" si="10"/>
        <v>1486</v>
      </c>
      <c r="E35" s="71">
        <f>H65+J65</f>
        <v>630</v>
      </c>
      <c r="F35" s="72">
        <f>C65</f>
        <v>6</v>
      </c>
      <c r="G35" s="70">
        <f>E65</f>
        <v>18</v>
      </c>
      <c r="H35" s="36">
        <f t="shared" si="11"/>
        <v>24</v>
      </c>
      <c r="I35" s="71">
        <f>I65</f>
        <v>6</v>
      </c>
      <c r="J35" s="37">
        <f t="shared" ref="J35:K37" si="17">SUM(B35,F35)</f>
        <v>725</v>
      </c>
      <c r="K35" s="38">
        <f t="shared" si="17"/>
        <v>785</v>
      </c>
      <c r="L35" s="25">
        <f>SUM(J35:K35)</f>
        <v>1510</v>
      </c>
      <c r="M35" s="39">
        <f>SUM(E35,I35)</f>
        <v>636</v>
      </c>
      <c r="O35" s="40" t="str">
        <f t="shared" si="8"/>
        <v>城山１丁目</v>
      </c>
      <c r="P35" s="36">
        <f t="shared" si="9"/>
        <v>725</v>
      </c>
      <c r="Q35" s="36">
        <f t="shared" si="9"/>
        <v>785</v>
      </c>
      <c r="R35" s="83">
        <f t="shared" si="9"/>
        <v>1510</v>
      </c>
      <c r="S35" s="84">
        <f t="shared" si="9"/>
        <v>636</v>
      </c>
    </row>
    <row r="36" spans="1:24" ht="18.75" customHeight="1" x14ac:dyDescent="0.15">
      <c r="A36" s="35" t="s">
        <v>37</v>
      </c>
      <c r="B36" s="72">
        <f>B66</f>
        <v>595</v>
      </c>
      <c r="C36" s="70">
        <f>D66</f>
        <v>626</v>
      </c>
      <c r="D36" s="36">
        <f t="shared" si="10"/>
        <v>1221</v>
      </c>
      <c r="E36" s="71">
        <f>H66+J66</f>
        <v>511</v>
      </c>
      <c r="F36" s="72">
        <f>C66</f>
        <v>5</v>
      </c>
      <c r="G36" s="70">
        <f>E66</f>
        <v>17</v>
      </c>
      <c r="H36" s="36">
        <f t="shared" si="11"/>
        <v>22</v>
      </c>
      <c r="I36" s="71">
        <f>I66</f>
        <v>8</v>
      </c>
      <c r="J36" s="37">
        <f t="shared" si="17"/>
        <v>600</v>
      </c>
      <c r="K36" s="38">
        <f t="shared" si="17"/>
        <v>643</v>
      </c>
      <c r="L36" s="25">
        <f>SUM(J36:K36)</f>
        <v>1243</v>
      </c>
      <c r="M36" s="39">
        <f>SUM(E36,I36)</f>
        <v>519</v>
      </c>
      <c r="O36" s="40" t="str">
        <f t="shared" si="8"/>
        <v>城山２丁目</v>
      </c>
      <c r="P36" s="36">
        <f t="shared" si="9"/>
        <v>600</v>
      </c>
      <c r="Q36" s="36">
        <f t="shared" si="9"/>
        <v>643</v>
      </c>
      <c r="R36" s="83">
        <f t="shared" si="9"/>
        <v>1243</v>
      </c>
      <c r="S36" s="84">
        <f t="shared" si="9"/>
        <v>519</v>
      </c>
    </row>
    <row r="37" spans="1:24" ht="18.75" customHeight="1" thickBot="1" x14ac:dyDescent="0.2">
      <c r="A37" s="44" t="s">
        <v>38</v>
      </c>
      <c r="B37" s="75">
        <f>B67</f>
        <v>732</v>
      </c>
      <c r="C37" s="73">
        <f>D67</f>
        <v>730</v>
      </c>
      <c r="D37" s="47">
        <f t="shared" si="10"/>
        <v>1462</v>
      </c>
      <c r="E37" s="74">
        <f>H67+J67</f>
        <v>601</v>
      </c>
      <c r="F37" s="75">
        <f>C67</f>
        <v>7</v>
      </c>
      <c r="G37" s="73">
        <f>E67</f>
        <v>7</v>
      </c>
      <c r="H37" s="47">
        <f t="shared" si="11"/>
        <v>14</v>
      </c>
      <c r="I37" s="74">
        <f>I67</f>
        <v>4</v>
      </c>
      <c r="J37" s="49">
        <f t="shared" si="17"/>
        <v>739</v>
      </c>
      <c r="K37" s="50">
        <f t="shared" si="17"/>
        <v>737</v>
      </c>
      <c r="L37" s="51">
        <f>SUM(J37:K37)</f>
        <v>1476</v>
      </c>
      <c r="M37" s="52">
        <f>SUM(E37,I37)</f>
        <v>605</v>
      </c>
      <c r="O37" s="40" t="str">
        <f t="shared" si="8"/>
        <v>城山３丁目</v>
      </c>
      <c r="P37" s="36">
        <f t="shared" si="9"/>
        <v>739</v>
      </c>
      <c r="Q37" s="36">
        <f t="shared" si="9"/>
        <v>737</v>
      </c>
      <c r="R37" s="83">
        <f t="shared" si="9"/>
        <v>1476</v>
      </c>
      <c r="S37" s="84">
        <f t="shared" si="9"/>
        <v>605</v>
      </c>
    </row>
    <row r="38" spans="1:24" ht="18.75" customHeight="1" thickTop="1" thickBot="1" x14ac:dyDescent="0.2">
      <c r="A38" s="57" t="s">
        <v>39</v>
      </c>
      <c r="B38" s="61">
        <f>SUM(B35:B37)</f>
        <v>2046</v>
      </c>
      <c r="C38" s="62">
        <f>SUM(C35:C37)</f>
        <v>2123</v>
      </c>
      <c r="D38" s="59">
        <f t="shared" si="10"/>
        <v>4169</v>
      </c>
      <c r="E38" s="63">
        <f>SUM(E35:E37)</f>
        <v>1742</v>
      </c>
      <c r="F38" s="61">
        <f>SUM(F35:F37)</f>
        <v>18</v>
      </c>
      <c r="G38" s="62">
        <f>SUM(G35:G37)</f>
        <v>42</v>
      </c>
      <c r="H38" s="59">
        <f t="shared" si="11"/>
        <v>60</v>
      </c>
      <c r="I38" s="63">
        <f>SUM(I35:I37)</f>
        <v>18</v>
      </c>
      <c r="J38" s="61">
        <f>SUM(J35:J37)</f>
        <v>2064</v>
      </c>
      <c r="K38" s="62">
        <f>SUM(K35:K37)</f>
        <v>2165</v>
      </c>
      <c r="L38" s="59">
        <f>SUM(J38:K38)</f>
        <v>4229</v>
      </c>
      <c r="M38" s="63">
        <f>SUM(M35:M37)</f>
        <v>1760</v>
      </c>
      <c r="O38" s="64" t="str">
        <f t="shared" si="8"/>
        <v>城山地区</v>
      </c>
      <c r="P38" s="59">
        <f t="shared" si="9"/>
        <v>2064</v>
      </c>
      <c r="Q38" s="59">
        <f t="shared" si="9"/>
        <v>2165</v>
      </c>
      <c r="R38" s="79">
        <f t="shared" si="9"/>
        <v>4229</v>
      </c>
      <c r="S38" s="80">
        <f t="shared" si="9"/>
        <v>1760</v>
      </c>
    </row>
    <row r="39" spans="1:24" ht="18.75" customHeight="1" thickTop="1" thickBot="1" x14ac:dyDescent="0.2">
      <c r="A39" s="85"/>
      <c r="B39" s="86"/>
      <c r="C39" s="51"/>
      <c r="D39" s="51"/>
      <c r="E39" s="87"/>
      <c r="F39" s="86"/>
      <c r="G39" s="51"/>
      <c r="H39" s="51"/>
      <c r="I39" s="87"/>
      <c r="J39" s="49"/>
      <c r="K39" s="50"/>
      <c r="L39" s="50"/>
      <c r="M39" s="52"/>
      <c r="O39" s="53" t="str">
        <f t="shared" si="8"/>
        <v/>
      </c>
      <c r="P39" s="47" t="str">
        <f t="shared" si="9"/>
        <v/>
      </c>
      <c r="Q39" s="47" t="str">
        <f t="shared" si="9"/>
        <v/>
      </c>
      <c r="R39" s="76" t="str">
        <f t="shared" si="9"/>
        <v/>
      </c>
      <c r="S39" s="77" t="str">
        <f t="shared" si="9"/>
        <v/>
      </c>
    </row>
    <row r="40" spans="1:24" ht="18.75" customHeight="1" thickTop="1" thickBot="1" x14ac:dyDescent="0.2">
      <c r="A40" s="88" t="s">
        <v>5</v>
      </c>
      <c r="B40" s="89">
        <f>SUM(B11,B16,B21,B27,B33,B38)</f>
        <v>12148</v>
      </c>
      <c r="C40" s="90">
        <f t="shared" ref="C40:M40" si="18">SUM(C11,C16,C21,C27,C33,C38)</f>
        <v>12705</v>
      </c>
      <c r="D40" s="90">
        <f t="shared" si="18"/>
        <v>24853</v>
      </c>
      <c r="E40" s="91">
        <f t="shared" si="18"/>
        <v>9873</v>
      </c>
      <c r="F40" s="89">
        <f>SUM(F11,F16,F21,F27,F33,F38)</f>
        <v>467</v>
      </c>
      <c r="G40" s="90">
        <f t="shared" si="18"/>
        <v>319</v>
      </c>
      <c r="H40" s="90">
        <f t="shared" si="18"/>
        <v>786</v>
      </c>
      <c r="I40" s="91">
        <f t="shared" si="18"/>
        <v>511</v>
      </c>
      <c r="J40" s="89">
        <f>SUM(J11,J16,J21,J27,J33,J38)</f>
        <v>12615</v>
      </c>
      <c r="K40" s="90">
        <f t="shared" si="18"/>
        <v>13024</v>
      </c>
      <c r="L40" s="90">
        <f t="shared" si="18"/>
        <v>25639</v>
      </c>
      <c r="M40" s="91">
        <f t="shared" si="18"/>
        <v>10384</v>
      </c>
      <c r="O40" s="92" t="str">
        <f t="shared" si="8"/>
        <v>合計</v>
      </c>
      <c r="P40" s="93">
        <f t="shared" si="9"/>
        <v>12615</v>
      </c>
      <c r="Q40" s="93">
        <f t="shared" si="9"/>
        <v>13024</v>
      </c>
      <c r="R40" s="94">
        <f t="shared" si="9"/>
        <v>25639</v>
      </c>
      <c r="S40" s="95">
        <f t="shared" si="9"/>
        <v>10384</v>
      </c>
    </row>
    <row r="41" spans="1:24" ht="18" customHeight="1" thickBot="1" x14ac:dyDescent="0.2">
      <c r="A41" s="96" t="s">
        <v>40</v>
      </c>
      <c r="B41" s="97">
        <f>B40-'[1]5月末 '!B40</f>
        <v>-19</v>
      </c>
      <c r="C41" s="97">
        <f>C40-'[1]5月末 '!C40</f>
        <v>-8</v>
      </c>
      <c r="D41" s="97">
        <f>D40-'[1]5月末 '!D40</f>
        <v>-27</v>
      </c>
      <c r="E41" s="97">
        <f>E40-'[1]5月末 '!E40</f>
        <v>-5</v>
      </c>
      <c r="F41" s="97">
        <f>F40-'[1]5月末 '!F40</f>
        <v>-9</v>
      </c>
      <c r="G41" s="97">
        <f>G40-'[1]5月末 '!G40</f>
        <v>1</v>
      </c>
      <c r="H41" s="97">
        <f>H40-'[1]5月末 '!H40</f>
        <v>-8</v>
      </c>
      <c r="I41" s="97">
        <f>I40-'[1]5月末 '!I40</f>
        <v>-7</v>
      </c>
      <c r="J41" s="97">
        <f>J40-'[1]5月末 '!J40</f>
        <v>-28</v>
      </c>
      <c r="K41" s="97">
        <f>K40-'[1]5月末 '!K40</f>
        <v>-7</v>
      </c>
      <c r="L41" s="97">
        <f>L40-'[1]5月末 '!L40</f>
        <v>-35</v>
      </c>
      <c r="M41" s="97">
        <f>M40-'[1]5月末 '!M40</f>
        <v>-12</v>
      </c>
    </row>
    <row r="42" spans="1:24" ht="18" customHeight="1" x14ac:dyDescent="0.15">
      <c r="B42" s="98" t="s">
        <v>41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24" ht="18" customHeight="1" x14ac:dyDescent="0.15"/>
    <row r="44" spans="1:24" ht="13.5" x14ac:dyDescent="0.15">
      <c r="A44" s="99"/>
      <c r="B44" s="99" t="s">
        <v>42</v>
      </c>
      <c r="C44" s="99" t="s">
        <v>43</v>
      </c>
      <c r="D44" s="99" t="s">
        <v>42</v>
      </c>
      <c r="E44" s="99" t="s">
        <v>43</v>
      </c>
      <c r="F44" s="99" t="s">
        <v>42</v>
      </c>
      <c r="G44" s="99" t="s">
        <v>43</v>
      </c>
      <c r="H44" s="99" t="s">
        <v>42</v>
      </c>
      <c r="I44" s="99" t="s">
        <v>43</v>
      </c>
      <c r="J44" s="99" t="s">
        <v>44</v>
      </c>
      <c r="K44" s="99"/>
    </row>
    <row r="45" spans="1:24" ht="13.5" x14ac:dyDescent="0.15">
      <c r="A45" s="99" t="s">
        <v>45</v>
      </c>
      <c r="B45" s="99">
        <v>111</v>
      </c>
      <c r="C45" s="99">
        <v>23</v>
      </c>
      <c r="D45" s="99">
        <v>126</v>
      </c>
      <c r="E45" s="99">
        <v>5</v>
      </c>
      <c r="F45" s="99">
        <v>237</v>
      </c>
      <c r="G45" s="99">
        <v>28</v>
      </c>
      <c r="H45" s="99">
        <v>94</v>
      </c>
      <c r="I45" s="99">
        <v>22</v>
      </c>
      <c r="J45" s="99">
        <v>1</v>
      </c>
      <c r="K45" s="99"/>
      <c r="L45" s="99"/>
      <c r="M45" s="99"/>
      <c r="P45" s="99"/>
      <c r="Q45" s="99"/>
      <c r="R45" s="99"/>
      <c r="S45" s="99"/>
      <c r="T45" s="99"/>
      <c r="U45" s="99"/>
      <c r="V45" s="99"/>
      <c r="W45" s="99"/>
      <c r="X45" s="99"/>
    </row>
    <row r="46" spans="1:24" ht="13.5" x14ac:dyDescent="0.15">
      <c r="A46" s="99" t="s">
        <v>46</v>
      </c>
      <c r="B46" s="99">
        <v>591</v>
      </c>
      <c r="C46" s="99">
        <v>54</v>
      </c>
      <c r="D46" s="99">
        <v>604</v>
      </c>
      <c r="E46" s="99">
        <v>17</v>
      </c>
      <c r="F46" s="99">
        <v>1195</v>
      </c>
      <c r="G46" s="99">
        <v>71</v>
      </c>
      <c r="H46" s="99">
        <v>421</v>
      </c>
      <c r="I46" s="99">
        <v>60</v>
      </c>
      <c r="J46" s="99">
        <v>2</v>
      </c>
      <c r="K46" s="99"/>
      <c r="L46" s="99"/>
      <c r="M46" s="99"/>
      <c r="P46" s="99"/>
      <c r="Q46" s="99"/>
      <c r="R46" s="99"/>
      <c r="S46" s="99"/>
      <c r="T46" s="99"/>
      <c r="U46" s="99"/>
      <c r="V46" s="99"/>
      <c r="W46" s="99"/>
      <c r="X46" s="99"/>
    </row>
    <row r="47" spans="1:24" ht="13.5" x14ac:dyDescent="0.15">
      <c r="A47" s="99" t="s">
        <v>47</v>
      </c>
      <c r="B47" s="99">
        <v>184</v>
      </c>
      <c r="C47" s="99">
        <v>35</v>
      </c>
      <c r="D47" s="99">
        <v>221</v>
      </c>
      <c r="E47" s="99">
        <v>14</v>
      </c>
      <c r="F47" s="99">
        <v>405</v>
      </c>
      <c r="G47" s="99">
        <v>49</v>
      </c>
      <c r="H47" s="99">
        <v>144</v>
      </c>
      <c r="I47" s="99">
        <v>48</v>
      </c>
      <c r="J47" s="99">
        <v>0</v>
      </c>
      <c r="K47" s="99"/>
      <c r="L47" s="99"/>
      <c r="M47" s="99"/>
      <c r="P47" s="99"/>
      <c r="Q47" s="99"/>
      <c r="R47" s="99"/>
      <c r="S47" s="99"/>
      <c r="T47" s="99"/>
      <c r="U47" s="99"/>
      <c r="V47" s="99"/>
      <c r="W47" s="99"/>
      <c r="X47" s="99"/>
    </row>
    <row r="48" spans="1:24" ht="13.5" x14ac:dyDescent="0.15">
      <c r="A48" s="99" t="s">
        <v>48</v>
      </c>
      <c r="B48" s="99">
        <v>761</v>
      </c>
      <c r="C48" s="99">
        <v>20</v>
      </c>
      <c r="D48" s="99">
        <v>801</v>
      </c>
      <c r="E48" s="99">
        <v>14</v>
      </c>
      <c r="F48" s="99">
        <v>1562</v>
      </c>
      <c r="G48" s="99">
        <v>34</v>
      </c>
      <c r="H48" s="99">
        <v>573</v>
      </c>
      <c r="I48" s="99">
        <v>15</v>
      </c>
      <c r="J48" s="99">
        <v>6</v>
      </c>
      <c r="K48" s="99"/>
      <c r="L48" s="99"/>
      <c r="M48" s="99"/>
      <c r="P48" s="99"/>
      <c r="Q48" s="99"/>
      <c r="R48" s="99"/>
      <c r="S48" s="99"/>
      <c r="T48" s="99"/>
      <c r="U48" s="99"/>
      <c r="V48" s="99"/>
      <c r="W48" s="99"/>
      <c r="X48" s="99"/>
    </row>
    <row r="49" spans="1:24" ht="13.5" x14ac:dyDescent="0.15">
      <c r="A49" s="99" t="s">
        <v>49</v>
      </c>
      <c r="B49" s="99">
        <v>680</v>
      </c>
      <c r="C49" s="99">
        <v>62</v>
      </c>
      <c r="D49" s="99">
        <v>659</v>
      </c>
      <c r="E49" s="99">
        <v>44</v>
      </c>
      <c r="F49" s="99">
        <v>1339</v>
      </c>
      <c r="G49" s="99">
        <v>106</v>
      </c>
      <c r="H49" s="99">
        <v>544</v>
      </c>
      <c r="I49" s="99">
        <v>84</v>
      </c>
      <c r="J49" s="99">
        <v>2</v>
      </c>
      <c r="K49" s="99"/>
      <c r="L49" s="99"/>
      <c r="M49" s="99"/>
      <c r="P49" s="99"/>
      <c r="Q49" s="99"/>
      <c r="R49" s="99"/>
      <c r="S49" s="99"/>
      <c r="T49" s="99"/>
      <c r="U49" s="99"/>
      <c r="V49" s="99"/>
      <c r="W49" s="99"/>
      <c r="X49" s="99"/>
    </row>
    <row r="50" spans="1:24" ht="13.5" x14ac:dyDescent="0.15">
      <c r="A50" s="99" t="s">
        <v>50</v>
      </c>
      <c r="B50" s="99">
        <v>1106</v>
      </c>
      <c r="C50" s="99">
        <v>48</v>
      </c>
      <c r="D50" s="99">
        <v>1054</v>
      </c>
      <c r="E50" s="99">
        <v>29</v>
      </c>
      <c r="F50" s="99">
        <v>2160</v>
      </c>
      <c r="G50" s="99">
        <v>77</v>
      </c>
      <c r="H50" s="99">
        <v>902</v>
      </c>
      <c r="I50" s="99">
        <v>51</v>
      </c>
      <c r="J50" s="99">
        <v>6</v>
      </c>
      <c r="K50" s="99"/>
      <c r="L50" s="99"/>
      <c r="M50" s="99"/>
      <c r="P50" s="99"/>
      <c r="Q50" s="99"/>
      <c r="R50" s="99"/>
      <c r="S50" s="99"/>
      <c r="T50" s="99"/>
      <c r="U50" s="99"/>
      <c r="V50" s="99"/>
      <c r="W50" s="99"/>
      <c r="X50" s="99"/>
    </row>
    <row r="51" spans="1:24" ht="13.5" x14ac:dyDescent="0.15">
      <c r="A51" s="99" t="s">
        <v>51</v>
      </c>
      <c r="B51" s="99">
        <v>288</v>
      </c>
      <c r="C51" s="99">
        <v>3</v>
      </c>
      <c r="D51" s="99">
        <v>306</v>
      </c>
      <c r="E51" s="99">
        <v>5</v>
      </c>
      <c r="F51" s="99">
        <v>594</v>
      </c>
      <c r="G51" s="99">
        <v>8</v>
      </c>
      <c r="H51" s="99">
        <v>210</v>
      </c>
      <c r="I51" s="99">
        <v>2</v>
      </c>
      <c r="J51" s="99">
        <v>0</v>
      </c>
      <c r="K51" s="99"/>
      <c r="L51" s="99"/>
      <c r="M51" s="99"/>
      <c r="P51" s="99"/>
      <c r="Q51" s="99"/>
      <c r="R51" s="99"/>
      <c r="S51" s="99"/>
      <c r="T51" s="99"/>
      <c r="U51" s="99"/>
      <c r="V51" s="99"/>
      <c r="W51" s="99"/>
      <c r="X51" s="99"/>
    </row>
    <row r="52" spans="1:24" ht="13.5" x14ac:dyDescent="0.15">
      <c r="A52" s="99" t="s">
        <v>52</v>
      </c>
      <c r="B52" s="99">
        <v>868</v>
      </c>
      <c r="C52" s="99">
        <v>56</v>
      </c>
      <c r="D52" s="99">
        <v>887</v>
      </c>
      <c r="E52" s="99">
        <v>31</v>
      </c>
      <c r="F52" s="99">
        <v>1755</v>
      </c>
      <c r="G52" s="99">
        <v>87</v>
      </c>
      <c r="H52" s="99">
        <v>654</v>
      </c>
      <c r="I52" s="99">
        <v>60</v>
      </c>
      <c r="J52" s="99">
        <v>5</v>
      </c>
      <c r="K52" s="99"/>
      <c r="L52" s="99"/>
      <c r="M52" s="99"/>
      <c r="P52" s="99"/>
      <c r="Q52" s="99"/>
      <c r="R52" s="99"/>
      <c r="S52" s="99"/>
      <c r="T52" s="99"/>
      <c r="U52" s="99"/>
      <c r="V52" s="99"/>
      <c r="W52" s="99"/>
      <c r="X52" s="99"/>
    </row>
    <row r="53" spans="1:24" ht="13.5" x14ac:dyDescent="0.15">
      <c r="A53" s="99" t="s">
        <v>53</v>
      </c>
      <c r="B53" s="99">
        <v>523</v>
      </c>
      <c r="C53" s="99">
        <v>27</v>
      </c>
      <c r="D53" s="99">
        <v>557</v>
      </c>
      <c r="E53" s="99">
        <v>18</v>
      </c>
      <c r="F53" s="99">
        <v>1080</v>
      </c>
      <c r="G53" s="99">
        <v>45</v>
      </c>
      <c r="H53" s="99">
        <v>399</v>
      </c>
      <c r="I53" s="99">
        <v>36</v>
      </c>
      <c r="J53" s="99">
        <v>1</v>
      </c>
      <c r="K53" s="99"/>
      <c r="L53" s="99"/>
      <c r="M53" s="99"/>
      <c r="P53" s="99"/>
      <c r="Q53" s="99"/>
      <c r="R53" s="99"/>
      <c r="S53" s="99"/>
      <c r="T53" s="99"/>
      <c r="U53" s="99"/>
      <c r="V53" s="99"/>
      <c r="W53" s="99"/>
      <c r="X53" s="99"/>
    </row>
    <row r="54" spans="1:24" ht="13.5" x14ac:dyDescent="0.15">
      <c r="A54" s="99" t="s">
        <v>54</v>
      </c>
      <c r="B54" s="99">
        <v>410</v>
      </c>
      <c r="C54" s="99">
        <v>6</v>
      </c>
      <c r="D54" s="99">
        <v>426</v>
      </c>
      <c r="E54" s="99" t="s">
        <v>55</v>
      </c>
      <c r="F54" s="99">
        <v>836</v>
      </c>
      <c r="G54" s="99">
        <v>6</v>
      </c>
      <c r="H54" s="99">
        <v>311</v>
      </c>
      <c r="I54" s="99">
        <v>6</v>
      </c>
      <c r="J54" s="99">
        <v>0</v>
      </c>
      <c r="K54" s="99"/>
      <c r="L54" s="99"/>
      <c r="M54" s="99"/>
      <c r="P54" s="99"/>
      <c r="Q54" s="99"/>
      <c r="R54" s="99"/>
      <c r="S54" s="99"/>
      <c r="T54" s="99"/>
      <c r="U54" s="99"/>
      <c r="V54" s="99"/>
      <c r="W54" s="99"/>
      <c r="X54" s="99"/>
    </row>
    <row r="55" spans="1:24" ht="13.5" x14ac:dyDescent="0.15">
      <c r="A55" s="99" t="s">
        <v>56</v>
      </c>
      <c r="B55" s="99">
        <v>506</v>
      </c>
      <c r="C55" s="99">
        <v>21</v>
      </c>
      <c r="D55" s="99">
        <v>593</v>
      </c>
      <c r="E55" s="99">
        <v>9</v>
      </c>
      <c r="F55" s="99">
        <v>1099</v>
      </c>
      <c r="G55" s="99">
        <v>30</v>
      </c>
      <c r="H55" s="99">
        <v>419</v>
      </c>
      <c r="I55" s="99">
        <v>25</v>
      </c>
      <c r="J55" s="99">
        <v>4</v>
      </c>
      <c r="K55" s="99"/>
      <c r="L55" s="99"/>
      <c r="M55" s="99"/>
      <c r="P55" s="99"/>
      <c r="Q55" s="99"/>
      <c r="R55" s="99"/>
      <c r="S55" s="99"/>
      <c r="T55" s="99"/>
      <c r="U55" s="99"/>
      <c r="V55" s="99"/>
      <c r="W55" s="99"/>
      <c r="X55" s="99"/>
    </row>
    <row r="56" spans="1:24" ht="13.5" x14ac:dyDescent="0.15">
      <c r="A56" s="99" t="s">
        <v>57</v>
      </c>
      <c r="B56" s="99">
        <v>440</v>
      </c>
      <c r="C56" s="99">
        <v>7</v>
      </c>
      <c r="D56" s="99">
        <v>460</v>
      </c>
      <c r="E56" s="99">
        <v>15</v>
      </c>
      <c r="F56" s="99">
        <v>900</v>
      </c>
      <c r="G56" s="99">
        <v>22</v>
      </c>
      <c r="H56" s="99">
        <v>340</v>
      </c>
      <c r="I56" s="99">
        <v>15</v>
      </c>
      <c r="J56" s="99">
        <v>1</v>
      </c>
      <c r="K56" s="99"/>
      <c r="L56" s="99"/>
      <c r="M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 ht="13.5" x14ac:dyDescent="0.15">
      <c r="A57" s="99" t="s">
        <v>58</v>
      </c>
      <c r="B57" s="99">
        <v>445</v>
      </c>
      <c r="C57" s="99">
        <v>6</v>
      </c>
      <c r="D57" s="99">
        <v>461</v>
      </c>
      <c r="E57" s="99">
        <v>8</v>
      </c>
      <c r="F57" s="99">
        <v>906</v>
      </c>
      <c r="G57" s="99">
        <v>14</v>
      </c>
      <c r="H57" s="99">
        <v>365</v>
      </c>
      <c r="I57" s="99">
        <v>8</v>
      </c>
      <c r="J57" s="99">
        <v>1</v>
      </c>
      <c r="K57" s="99"/>
      <c r="L57" s="99"/>
      <c r="M57" s="99"/>
      <c r="P57" s="99"/>
      <c r="Q57" s="99"/>
      <c r="R57" s="99"/>
      <c r="S57" s="99"/>
      <c r="T57" s="99"/>
      <c r="U57" s="99"/>
      <c r="V57" s="99"/>
      <c r="W57" s="99"/>
      <c r="X57" s="99"/>
    </row>
    <row r="58" spans="1:24" ht="13.5" x14ac:dyDescent="0.15">
      <c r="A58" s="99" t="s">
        <v>59</v>
      </c>
      <c r="B58" s="99">
        <v>474</v>
      </c>
      <c r="C58" s="99">
        <v>19</v>
      </c>
      <c r="D58" s="99">
        <v>552</v>
      </c>
      <c r="E58" s="99">
        <v>6</v>
      </c>
      <c r="F58" s="99">
        <v>1026</v>
      </c>
      <c r="G58" s="99">
        <v>25</v>
      </c>
      <c r="H58" s="99">
        <v>427</v>
      </c>
      <c r="I58" s="99">
        <v>13</v>
      </c>
      <c r="J58" s="99">
        <v>4</v>
      </c>
      <c r="K58" s="99"/>
      <c r="L58" s="99"/>
      <c r="M58" s="99"/>
      <c r="P58" s="99"/>
      <c r="Q58" s="99"/>
      <c r="R58" s="99"/>
      <c r="S58" s="99"/>
      <c r="T58" s="99"/>
      <c r="U58" s="99"/>
      <c r="V58" s="99"/>
      <c r="W58" s="99"/>
      <c r="X58" s="99"/>
    </row>
    <row r="59" spans="1:24" ht="13.5" x14ac:dyDescent="0.15">
      <c r="A59" s="99" t="s">
        <v>60</v>
      </c>
      <c r="B59" s="99">
        <v>311</v>
      </c>
      <c r="C59" s="99">
        <v>16</v>
      </c>
      <c r="D59" s="99">
        <v>346</v>
      </c>
      <c r="E59" s="99">
        <v>9</v>
      </c>
      <c r="F59" s="99">
        <v>657</v>
      </c>
      <c r="G59" s="99">
        <v>25</v>
      </c>
      <c r="H59" s="99">
        <v>245</v>
      </c>
      <c r="I59" s="99">
        <v>11</v>
      </c>
      <c r="J59" s="99">
        <v>7</v>
      </c>
      <c r="K59" s="99"/>
      <c r="L59" s="99"/>
      <c r="M59" s="99"/>
      <c r="P59" s="99"/>
      <c r="Q59" s="99"/>
      <c r="R59" s="99"/>
      <c r="S59" s="99"/>
      <c r="T59" s="99"/>
      <c r="U59" s="99"/>
      <c r="V59" s="99"/>
      <c r="W59" s="99"/>
      <c r="X59" s="99"/>
    </row>
    <row r="60" spans="1:24" ht="13.5" x14ac:dyDescent="0.15">
      <c r="A60" s="99" t="s">
        <v>61</v>
      </c>
      <c r="B60" s="99">
        <v>430</v>
      </c>
      <c r="C60" s="99">
        <v>7</v>
      </c>
      <c r="D60" s="99">
        <v>442</v>
      </c>
      <c r="E60" s="99">
        <v>7</v>
      </c>
      <c r="F60" s="99">
        <v>872</v>
      </c>
      <c r="G60" s="99">
        <v>14</v>
      </c>
      <c r="H60" s="99">
        <v>353</v>
      </c>
      <c r="I60" s="99">
        <v>4</v>
      </c>
      <c r="J60" s="99">
        <v>3</v>
      </c>
      <c r="K60" s="99"/>
      <c r="L60" s="99"/>
      <c r="M60" s="99"/>
      <c r="P60" s="99"/>
      <c r="Q60" s="99"/>
      <c r="R60" s="99"/>
      <c r="S60" s="99"/>
      <c r="T60" s="99"/>
      <c r="U60" s="99"/>
      <c r="V60" s="99"/>
      <c r="W60" s="99"/>
      <c r="X60" s="99"/>
    </row>
    <row r="61" spans="1:24" ht="13.5" x14ac:dyDescent="0.15">
      <c r="A61" s="99" t="s">
        <v>62</v>
      </c>
      <c r="B61" s="99">
        <v>572</v>
      </c>
      <c r="C61" s="99">
        <v>11</v>
      </c>
      <c r="D61" s="99">
        <v>585</v>
      </c>
      <c r="E61" s="99">
        <v>26</v>
      </c>
      <c r="F61" s="99">
        <v>1157</v>
      </c>
      <c r="G61" s="99">
        <v>37</v>
      </c>
      <c r="H61" s="99">
        <v>476</v>
      </c>
      <c r="I61" s="99">
        <v>16</v>
      </c>
      <c r="J61" s="99">
        <v>1</v>
      </c>
      <c r="K61" s="99"/>
      <c r="L61" s="99"/>
      <c r="M61" s="99"/>
      <c r="P61" s="99"/>
      <c r="Q61" s="99"/>
      <c r="R61" s="99"/>
      <c r="S61" s="99"/>
      <c r="T61" s="99"/>
      <c r="U61" s="99"/>
      <c r="V61" s="99"/>
      <c r="W61" s="99"/>
      <c r="X61" s="99"/>
    </row>
    <row r="62" spans="1:24" ht="13.5" x14ac:dyDescent="0.15">
      <c r="A62" s="99" t="s">
        <v>63</v>
      </c>
      <c r="B62" s="99">
        <v>429</v>
      </c>
      <c r="C62" s="99">
        <v>8</v>
      </c>
      <c r="D62" s="99">
        <v>447</v>
      </c>
      <c r="E62" s="99">
        <v>3</v>
      </c>
      <c r="F62" s="99">
        <v>876</v>
      </c>
      <c r="G62" s="99">
        <v>11</v>
      </c>
      <c r="H62" s="99">
        <v>362</v>
      </c>
      <c r="I62" s="99">
        <v>6</v>
      </c>
      <c r="J62" s="99">
        <v>1</v>
      </c>
      <c r="K62" s="99"/>
      <c r="L62" s="99"/>
      <c r="M62" s="99"/>
      <c r="P62" s="99"/>
      <c r="Q62" s="99"/>
      <c r="R62" s="99"/>
      <c r="S62" s="99"/>
      <c r="T62" s="99"/>
      <c r="U62" s="99"/>
      <c r="V62" s="99"/>
      <c r="W62" s="99"/>
      <c r="X62" s="99"/>
    </row>
    <row r="63" spans="1:24" ht="13.5" x14ac:dyDescent="0.15">
      <c r="A63" s="99" t="s">
        <v>64</v>
      </c>
      <c r="B63" s="99">
        <v>523</v>
      </c>
      <c r="C63" s="99">
        <v>14</v>
      </c>
      <c r="D63" s="99">
        <v>563</v>
      </c>
      <c r="E63" s="99">
        <v>10</v>
      </c>
      <c r="F63" s="99">
        <v>1086</v>
      </c>
      <c r="G63" s="99">
        <v>24</v>
      </c>
      <c r="H63" s="99">
        <v>432</v>
      </c>
      <c r="I63" s="99">
        <v>9</v>
      </c>
      <c r="J63" s="99">
        <v>3</v>
      </c>
      <c r="K63" s="99"/>
      <c r="L63" s="99"/>
      <c r="M63" s="99"/>
      <c r="P63" s="99"/>
      <c r="Q63" s="99"/>
      <c r="R63" s="99"/>
      <c r="S63" s="99"/>
      <c r="T63" s="99"/>
      <c r="U63" s="99"/>
      <c r="V63" s="99"/>
      <c r="W63" s="99"/>
      <c r="X63" s="99"/>
    </row>
    <row r="64" spans="1:24" ht="13.5" x14ac:dyDescent="0.15">
      <c r="A64" s="99" t="s">
        <v>65</v>
      </c>
      <c r="B64" s="99">
        <v>450</v>
      </c>
      <c r="C64" s="99">
        <v>6</v>
      </c>
      <c r="D64" s="99">
        <v>492</v>
      </c>
      <c r="E64" s="99">
        <v>7</v>
      </c>
      <c r="F64" s="99">
        <v>942</v>
      </c>
      <c r="G64" s="99">
        <v>13</v>
      </c>
      <c r="H64" s="99">
        <v>408</v>
      </c>
      <c r="I64" s="99">
        <v>2</v>
      </c>
      <c r="J64" s="99">
        <v>4</v>
      </c>
      <c r="K64" s="99"/>
      <c r="L64" s="99"/>
      <c r="M64" s="99"/>
      <c r="P64" s="99"/>
      <c r="Q64" s="99"/>
      <c r="R64" s="99"/>
      <c r="S64" s="99"/>
      <c r="T64" s="99"/>
      <c r="U64" s="99"/>
      <c r="V64" s="99"/>
      <c r="W64" s="99"/>
      <c r="X64" s="99"/>
    </row>
    <row r="65" spans="1:24" ht="13.5" x14ac:dyDescent="0.15">
      <c r="A65" s="99" t="s">
        <v>66</v>
      </c>
      <c r="B65" s="99">
        <v>719</v>
      </c>
      <c r="C65" s="99">
        <v>6</v>
      </c>
      <c r="D65" s="99">
        <v>767</v>
      </c>
      <c r="E65" s="99">
        <v>18</v>
      </c>
      <c r="F65" s="99">
        <v>1486</v>
      </c>
      <c r="G65" s="99">
        <v>24</v>
      </c>
      <c r="H65" s="99">
        <v>626</v>
      </c>
      <c r="I65" s="99">
        <v>6</v>
      </c>
      <c r="J65" s="99">
        <v>4</v>
      </c>
      <c r="K65" s="99"/>
      <c r="L65" s="99"/>
      <c r="M65" s="99"/>
      <c r="P65" s="99"/>
      <c r="Q65" s="99"/>
      <c r="R65" s="99"/>
      <c r="S65" s="99"/>
      <c r="T65" s="99"/>
      <c r="U65" s="99"/>
      <c r="V65" s="99"/>
      <c r="W65" s="99"/>
      <c r="X65" s="99"/>
    </row>
    <row r="66" spans="1:24" ht="13.5" x14ac:dyDescent="0.15">
      <c r="A66" s="99" t="s">
        <v>67</v>
      </c>
      <c r="B66" s="99">
        <v>595</v>
      </c>
      <c r="C66" s="99">
        <v>5</v>
      </c>
      <c r="D66" s="99">
        <v>626</v>
      </c>
      <c r="E66" s="99">
        <v>17</v>
      </c>
      <c r="F66" s="99">
        <v>1221</v>
      </c>
      <c r="G66" s="99">
        <v>22</v>
      </c>
      <c r="H66" s="99">
        <v>508</v>
      </c>
      <c r="I66" s="99">
        <v>8</v>
      </c>
      <c r="J66" s="99">
        <v>3</v>
      </c>
      <c r="K66" s="99"/>
      <c r="L66" s="99"/>
      <c r="M66" s="99"/>
      <c r="P66" s="99"/>
      <c r="Q66" s="99"/>
      <c r="R66" s="99"/>
      <c r="S66" s="99"/>
      <c r="T66" s="99"/>
      <c r="U66" s="99"/>
      <c r="V66" s="99"/>
      <c r="W66" s="99"/>
      <c r="X66" s="99"/>
    </row>
    <row r="67" spans="1:24" ht="13.5" x14ac:dyDescent="0.15">
      <c r="A67" s="99" t="s">
        <v>68</v>
      </c>
      <c r="B67" s="99">
        <v>732</v>
      </c>
      <c r="C67" s="99">
        <v>7</v>
      </c>
      <c r="D67" s="99">
        <v>730</v>
      </c>
      <c r="E67" s="99">
        <v>7</v>
      </c>
      <c r="F67" s="99">
        <v>1462</v>
      </c>
      <c r="G67" s="99">
        <v>14</v>
      </c>
      <c r="H67" s="99">
        <v>600</v>
      </c>
      <c r="I67" s="99">
        <v>4</v>
      </c>
      <c r="J67" s="99">
        <v>1</v>
      </c>
      <c r="K67" s="99"/>
      <c r="L67" s="99"/>
      <c r="M67" s="99"/>
      <c r="P67" s="99"/>
      <c r="Q67" s="99"/>
      <c r="R67" s="99"/>
      <c r="S67" s="99"/>
      <c r="T67" s="99"/>
      <c r="U67" s="99"/>
      <c r="V67" s="99"/>
      <c r="W67" s="99"/>
      <c r="X67" s="99"/>
    </row>
    <row r="68" spans="1:24" ht="13.5" x14ac:dyDescent="0.15">
      <c r="B68" s="99" t="s">
        <v>55</v>
      </c>
      <c r="C68" s="99" t="s">
        <v>55</v>
      </c>
      <c r="D68" s="99" t="s">
        <v>55</v>
      </c>
      <c r="E68" s="99" t="s">
        <v>55</v>
      </c>
      <c r="F68" s="99" t="s">
        <v>55</v>
      </c>
      <c r="G68" s="99" t="s">
        <v>55</v>
      </c>
      <c r="H68" s="99" t="s">
        <v>55</v>
      </c>
      <c r="I68" s="99" t="s">
        <v>55</v>
      </c>
      <c r="J68" s="99" t="s">
        <v>55</v>
      </c>
      <c r="P68" s="99"/>
      <c r="Q68" s="99"/>
      <c r="R68" s="99"/>
      <c r="S68" s="99"/>
      <c r="T68" s="99"/>
      <c r="U68" s="99"/>
      <c r="V68" s="99"/>
      <c r="W68" s="99"/>
      <c r="X68" s="99"/>
    </row>
    <row r="69" spans="1:24" ht="13.5" x14ac:dyDescent="0.15">
      <c r="P69" s="99"/>
      <c r="Q69" s="99"/>
      <c r="R69" s="99"/>
      <c r="S69" s="99"/>
      <c r="T69" s="99"/>
      <c r="U69" s="99"/>
      <c r="V69" s="99"/>
      <c r="W69" s="99"/>
      <c r="X69" s="99"/>
    </row>
    <row r="73" spans="1:24" ht="13.5" x14ac:dyDescent="0.15">
      <c r="A73" s="99"/>
      <c r="B73" s="99"/>
      <c r="C73" s="99"/>
      <c r="D73" s="99"/>
      <c r="E73" s="99"/>
      <c r="F73" s="99"/>
      <c r="G73" s="99"/>
      <c r="H73" s="99"/>
      <c r="I73" s="99"/>
    </row>
  </sheetData>
  <mergeCells count="12">
    <mergeCell ref="S3:S4"/>
    <mergeCell ref="B42:M42"/>
    <mergeCell ref="B1:K1"/>
    <mergeCell ref="A2:I2"/>
    <mergeCell ref="J2:M2"/>
    <mergeCell ref="Q2:S2"/>
    <mergeCell ref="A3:A4"/>
    <mergeCell ref="B3:E3"/>
    <mergeCell ref="F3:I3"/>
    <mergeCell ref="J3:M3"/>
    <mergeCell ref="O3:O4"/>
    <mergeCell ref="P3:R3"/>
  </mergeCells>
  <phoneticPr fontId="3"/>
  <printOptions horizontalCentered="1" verticalCentered="1"/>
  <pageMargins left="0.23622047244094491" right="0.23622047244094491" top="0" bottom="0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6月末</vt:lpstr>
      <vt:lpstr>'6月末'!Print_Area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晃</dc:creator>
  <cp:lastModifiedBy> </cp:lastModifiedBy>
  <dcterms:created xsi:type="dcterms:W3CDTF">2025-09-03T08:19:55Z</dcterms:created>
  <dcterms:modified xsi:type="dcterms:W3CDTF">2025-09-03T08:20:12Z</dcterms:modified>
</cp:coreProperties>
</file>